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0036869-A372-4C7A-921D-A21B3F504986}" xr6:coauthVersionLast="44" xr6:coauthVersionMax="44" xr10:uidLastSave="{00000000-0000-0000-0000-000000000000}"/>
  <bookViews>
    <workbookView xWindow="-120" yWindow="-120" windowWidth="29040" windowHeight="15840" tabRatio="627" xr2:uid="{CDDE7028-CBE4-44D1-A799-18407409A719}"/>
  </bookViews>
  <sheets>
    <sheet name="20230201WED" sheetId="1043" r:id="rId1"/>
    <sheet name="20230201WEDa" sheetId="1049" r:id="rId2"/>
    <sheet name="20230202THU" sheetId="1045" r:id="rId3"/>
    <sheet name="20230202THUa" sheetId="1050" r:id="rId4"/>
    <sheet name="20230203FRI" sheetId="1046" r:id="rId5"/>
    <sheet name="20230203FRIa" sheetId="1051" r:id="rId6"/>
    <sheet name="20230206MON" sheetId="1047" r:id="rId7"/>
    <sheet name="20230206MONa" sheetId="1053" r:id="rId8"/>
    <sheet name="20230207TUE" sheetId="1048" r:id="rId9"/>
    <sheet name="20230207TUEa" sheetId="1055" r:id="rId10"/>
    <sheet name="20230208WED" sheetId="1052" r:id="rId11"/>
    <sheet name="20230209THU" sheetId="1054" r:id="rId12"/>
    <sheet name="20230209THUa" sheetId="1061" r:id="rId13"/>
    <sheet name="20230210FRI" sheetId="1056" r:id="rId14"/>
    <sheet name="20230210FRIa" sheetId="1062" r:id="rId15"/>
    <sheet name="20230213MON" sheetId="1057" r:id="rId16"/>
    <sheet name="20230213MONa" sheetId="1063" r:id="rId17"/>
    <sheet name="20230214TUE" sheetId="1058" r:id="rId18"/>
    <sheet name="20230214TUEa" sheetId="1067" r:id="rId19"/>
    <sheet name="20230215WED" sheetId="1059" r:id="rId20"/>
    <sheet name="20230215WEDa" sheetId="1068" r:id="rId21"/>
    <sheet name="20230216THU" sheetId="1064" r:id="rId22"/>
    <sheet name="20230216THUa" sheetId="1069" r:id="rId23"/>
    <sheet name="20230217FRI" sheetId="1065" r:id="rId24"/>
    <sheet name="20230217FRIa" sheetId="1070" r:id="rId25"/>
    <sheet name="20230220MON" sheetId="1066" r:id="rId26"/>
    <sheet name="20230220MONa" sheetId="1072" r:id="rId27"/>
    <sheet name="20230221TUE" sheetId="1071" r:id="rId28"/>
    <sheet name="20230221TUEa" sheetId="1074" r:id="rId29"/>
    <sheet name="20230222WED" sheetId="1073" r:id="rId30"/>
    <sheet name="20230222WEDa" sheetId="1076" r:id="rId31"/>
    <sheet name="20230224FRI" sheetId="1075" r:id="rId32"/>
    <sheet name="20230224FRIa" sheetId="1079" r:id="rId33"/>
    <sheet name="20230227MON" sheetId="1077" r:id="rId34"/>
    <sheet name="20230227MONa" sheetId="1081" r:id="rId35"/>
    <sheet name="20230228TUE" sheetId="1078" r:id="rId36"/>
    <sheet name="20230228TUEa" sheetId="1082" r:id="rId37"/>
    <sheet name="20230301WED" sheetId="1080" r:id="rId38"/>
    <sheet name="20230301WEDa" sheetId="1084" r:id="rId39"/>
    <sheet name="20230302THU" sheetId="1083" r:id="rId40"/>
    <sheet name="20230302THUa" sheetId="1087" r:id="rId41"/>
    <sheet name="20230303FRI" sheetId="1086" r:id="rId42"/>
    <sheet name="20230303FRIa" sheetId="1089" r:id="rId43"/>
    <sheet name="20230306MON" sheetId="1085" r:id="rId44"/>
    <sheet name="20230306MONa" sheetId="1090" r:id="rId45"/>
    <sheet name="20230307TUE" sheetId="1091" r:id="rId46"/>
    <sheet name="20230307TUEa" sheetId="1093" r:id="rId47"/>
    <sheet name="20230308WED" sheetId="1092" r:id="rId48"/>
    <sheet name="20230308WEDa" sheetId="1095" r:id="rId49"/>
    <sheet name="20230309THU" sheetId="1094" r:id="rId50"/>
    <sheet name="20230309THUa" sheetId="1100" r:id="rId51"/>
    <sheet name="20230310FRI" sheetId="1096" r:id="rId52"/>
    <sheet name="20230310FRIa" sheetId="1101" r:id="rId53"/>
    <sheet name="20230313MON" sheetId="1097" r:id="rId54"/>
    <sheet name="Incidents SDA_INCIDENTS_ASSIGN" sheetId="1102" r:id="rId55"/>
    <sheet name="20230314TUE" sheetId="1098" r:id="rId56"/>
    <sheet name="20230315WED" sheetId="1099" r:id="rId57"/>
    <sheet name="TABLES" sheetId="644" r:id="rId58"/>
    <sheet name="20210518TUE" sheetId="358" r:id="rId59"/>
    <sheet name="TODAY" sheetId="122" r:id="rId60"/>
    <sheet name="1" sheetId="208" r:id="rId61"/>
    <sheet name="TEMPLATES" sheetId="4" r:id="rId62"/>
    <sheet name="Transparant Background Color" sheetId="5" r:id="rId63"/>
  </sheets>
  <definedNames>
    <definedName name="_xlnm.Print_Titles" localSheetId="5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08" i="1092" l="1"/>
  <c r="D607" i="1092"/>
  <c r="D606" i="1092"/>
  <c r="D604" i="1092"/>
  <c r="D603" i="1092"/>
  <c r="D602" i="1092"/>
  <c r="D564" i="1092"/>
  <c r="D563" i="1092"/>
  <c r="D562" i="1092"/>
  <c r="D358" i="1091"/>
  <c r="D357" i="1091"/>
  <c r="D356" i="1091"/>
  <c r="D355" i="1091"/>
  <c r="D354" i="1091"/>
  <c r="D353" i="1091"/>
  <c r="D352" i="1091"/>
  <c r="D351" i="1091"/>
  <c r="D349" i="1091"/>
  <c r="D348" i="1091"/>
  <c r="D347" i="1091"/>
  <c r="D346" i="1091"/>
  <c r="D345" i="1091"/>
  <c r="D344" i="1091"/>
  <c r="D343" i="1091"/>
  <c r="D342" i="1091"/>
  <c r="D310" i="1091"/>
  <c r="D309" i="1091"/>
  <c r="D308" i="1091"/>
  <c r="D307" i="1091"/>
  <c r="D306" i="1091"/>
  <c r="D305" i="1091"/>
  <c r="D304" i="1091"/>
  <c r="D303" i="1091"/>
  <c r="Y451" i="1091" l="1"/>
  <c r="Y450" i="1091"/>
  <c r="Y449" i="1091"/>
  <c r="Y448" i="1091"/>
  <c r="Y447" i="1091"/>
  <c r="Y446" i="1091"/>
  <c r="Y445" i="1091"/>
  <c r="AU526" i="1091"/>
  <c r="AU527" i="1091"/>
  <c r="AU528" i="1091"/>
  <c r="AU529" i="1091"/>
  <c r="AU530" i="1091"/>
  <c r="AU531" i="1091"/>
  <c r="AU532" i="1091"/>
  <c r="AU533" i="1091"/>
  <c r="AU534" i="1091"/>
  <c r="AU535" i="1091"/>
  <c r="AU536" i="1091"/>
  <c r="AU537" i="1091"/>
  <c r="AU538" i="1091"/>
  <c r="AU539" i="1091"/>
  <c r="AU540" i="1091"/>
  <c r="AU541" i="1091"/>
  <c r="AU542" i="1091"/>
  <c r="AU543" i="1091"/>
  <c r="AU544" i="1091"/>
  <c r="AU545" i="1091"/>
  <c r="AU546" i="1091"/>
  <c r="AU547" i="1091"/>
  <c r="AU548" i="1091"/>
  <c r="AU549" i="1091"/>
  <c r="AU550" i="1091"/>
  <c r="AU551" i="1091"/>
  <c r="AU552" i="1091"/>
  <c r="AU553" i="1091"/>
  <c r="AU554" i="1091"/>
  <c r="AU555" i="1091"/>
  <c r="AU556" i="1091"/>
  <c r="AU557" i="1091"/>
  <c r="AU558" i="1091"/>
  <c r="AU559" i="1091"/>
  <c r="AU560" i="1091"/>
  <c r="AU561" i="1091"/>
  <c r="AU562" i="1091"/>
  <c r="AU563" i="1091"/>
  <c r="AU564" i="1091"/>
  <c r="AU565" i="1091"/>
  <c r="AU566" i="1091"/>
  <c r="AU567" i="1091"/>
  <c r="AU568" i="1091"/>
  <c r="AU569" i="1091"/>
  <c r="AU570" i="1091"/>
  <c r="AU571" i="1091"/>
  <c r="D544" i="1086" l="1"/>
  <c r="D543" i="1086"/>
  <c r="D542" i="1086"/>
  <c r="D541" i="1086"/>
  <c r="D538" i="1086"/>
  <c r="D537" i="1086"/>
  <c r="D536" i="1086"/>
  <c r="D535" i="1086"/>
  <c r="D540" i="1086"/>
  <c r="D534" i="1086"/>
  <c r="D504" i="1086"/>
  <c r="D503" i="1086"/>
  <c r="D502" i="1086"/>
  <c r="D501" i="1086"/>
  <c r="D500" i="1086"/>
  <c r="D254" i="1086"/>
  <c r="D252" i="1086"/>
  <c r="D227" i="1086"/>
  <c r="BP1457" i="1078" l="1"/>
  <c r="BP1456" i="1078"/>
  <c r="BP1455" i="1078"/>
  <c r="BP1454" i="1078"/>
  <c r="BP1453" i="1078"/>
  <c r="BP1452" i="1078"/>
  <c r="BP1451" i="1078"/>
  <c r="BP1450" i="1078"/>
  <c r="BP1449" i="1078"/>
  <c r="BP1448" i="1078"/>
  <c r="BP1447" i="1078"/>
  <c r="BP1446" i="1078"/>
  <c r="BP1445" i="1078"/>
  <c r="BP1444" i="1078"/>
  <c r="BP1443" i="1078"/>
  <c r="BP1442" i="1078"/>
  <c r="BP1441" i="1078"/>
  <c r="BP1440" i="1078"/>
  <c r="BP1438" i="1078"/>
  <c r="BP1437" i="1078"/>
  <c r="BP1436" i="1078"/>
  <c r="BP1434" i="1078"/>
  <c r="BP1433" i="1078"/>
  <c r="BP1432" i="1078"/>
  <c r="BP1430" i="1078"/>
  <c r="BP1429" i="1078"/>
  <c r="BP1428" i="1078"/>
  <c r="BP1427" i="1078"/>
  <c r="BP1426" i="1078"/>
  <c r="BP1425" i="1078"/>
  <c r="BP1424" i="1078"/>
  <c r="AV1457" i="1078"/>
  <c r="AV1456" i="1078"/>
  <c r="AV1455" i="1078"/>
  <c r="AV1454" i="1078"/>
  <c r="AV1453" i="1078"/>
  <c r="AV1452" i="1078"/>
  <c r="AV1451" i="1078"/>
  <c r="AV1450" i="1078"/>
  <c r="AV1449" i="1078"/>
  <c r="AV1448" i="1078"/>
  <c r="AV1447" i="1078"/>
  <c r="AV1446" i="1078"/>
  <c r="AV1445" i="1078"/>
  <c r="AV1444" i="1078"/>
  <c r="AV1443" i="1078"/>
  <c r="AV1442" i="1078"/>
  <c r="AV1441" i="1078"/>
  <c r="AV1440" i="1078"/>
  <c r="AV1438" i="1078"/>
  <c r="AV1437" i="1078"/>
  <c r="AV1436" i="1078"/>
  <c r="AV1434" i="1078"/>
  <c r="AV1433" i="1078"/>
  <c r="AV1432" i="1078"/>
  <c r="AV1430" i="1078"/>
  <c r="AV1429" i="1078"/>
  <c r="AV1428" i="1078"/>
  <c r="AV1427" i="1078"/>
  <c r="AV1426" i="1078"/>
  <c r="AV1425" i="1078"/>
  <c r="AV1424" i="1078"/>
  <c r="M1030" i="1078" l="1"/>
  <c r="M1029" i="1078"/>
  <c r="M1028" i="1078"/>
  <c r="M1027" i="1078"/>
  <c r="M1026" i="1078"/>
  <c r="M1025" i="1078"/>
  <c r="M1024" i="1078"/>
  <c r="M1023" i="1078"/>
  <c r="M1022" i="1078"/>
  <c r="M1021" i="1078"/>
  <c r="M1020" i="1078"/>
  <c r="M1019" i="1078"/>
  <c r="M1018" i="1078"/>
  <c r="M1017" i="1078"/>
  <c r="M1016" i="1078"/>
  <c r="M1015" i="1078"/>
  <c r="M1014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8" i="1078"/>
  <c r="M997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7" i="1078"/>
  <c r="M956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X632" i="1078"/>
  <c r="X631" i="1078"/>
  <c r="X630" i="1078"/>
  <c r="X629" i="1078"/>
  <c r="X628" i="1078"/>
  <c r="X627" i="1078"/>
  <c r="X626" i="1078"/>
  <c r="X625" i="1078"/>
  <c r="X624" i="1078"/>
  <c r="X623" i="1078"/>
  <c r="X622" i="1078"/>
  <c r="X621" i="1078"/>
  <c r="X620" i="1078"/>
  <c r="X619" i="1078"/>
  <c r="X618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AJ258" i="1071" l="1"/>
  <c r="AJ257" i="1071"/>
  <c r="AJ256" i="1071"/>
  <c r="AJ255" i="1071"/>
  <c r="Z1714" i="1066" l="1"/>
  <c r="Z1713" i="1066"/>
  <c r="Z1712" i="1066"/>
  <c r="Z1710" i="1066"/>
  <c r="Z1709" i="1066"/>
  <c r="Z1708" i="1066"/>
  <c r="Z1707" i="1066"/>
  <c r="Z1706" i="1066"/>
  <c r="Z1705" i="1066"/>
  <c r="Z1704" i="1066"/>
  <c r="Z1703" i="1066"/>
  <c r="Z1702" i="1066"/>
  <c r="Z1701" i="1066"/>
  <c r="Z1700" i="1066"/>
  <c r="Z1699" i="1066"/>
  <c r="Z1698" i="1066"/>
  <c r="Z1697" i="1066"/>
  <c r="AX672" i="1065" l="1"/>
  <c r="AX674" i="1065"/>
  <c r="D668" i="1065"/>
  <c r="BE289" i="1065"/>
  <c r="BE288" i="1065"/>
  <c r="BE287" i="1065"/>
  <c r="BE285" i="1065"/>
  <c r="BE284" i="1065"/>
  <c r="BE283" i="1065"/>
  <c r="D279" i="1065"/>
  <c r="D278" i="1065"/>
  <c r="D277" i="1065"/>
  <c r="AX265" i="1065"/>
  <c r="AX264" i="1065"/>
  <c r="AX262" i="1065"/>
  <c r="AX261" i="1065"/>
  <c r="D257" i="1065"/>
  <c r="D256" i="1065"/>
  <c r="D607" i="1059" l="1"/>
  <c r="D467" i="1064" l="1"/>
  <c r="D466" i="1064"/>
  <c r="D465" i="1064"/>
  <c r="D464" i="1064"/>
  <c r="D463" i="1064"/>
  <c r="D462" i="1064"/>
  <c r="D461" i="1064"/>
  <c r="D459" i="1064"/>
  <c r="D458" i="1064"/>
  <c r="D457" i="1064"/>
  <c r="D456" i="1064"/>
  <c r="D455" i="1064"/>
  <c r="D454" i="1064"/>
  <c r="D453" i="1064"/>
  <c r="D390" i="1064"/>
  <c r="D389" i="1064"/>
  <c r="D388" i="1064"/>
  <c r="D387" i="1064"/>
  <c r="D386" i="1064"/>
  <c r="D385" i="1064"/>
  <c r="D384" i="1064"/>
  <c r="D435" i="1064"/>
  <c r="D434" i="1064"/>
  <c r="D433" i="1064"/>
  <c r="D432" i="1064"/>
  <c r="D431" i="1064"/>
  <c r="D430" i="1064"/>
  <c r="D427" i="1064"/>
  <c r="D426" i="1064"/>
  <c r="D425" i="1064"/>
  <c r="D424" i="1064"/>
  <c r="D423" i="1064"/>
  <c r="D422" i="1064"/>
  <c r="D429" i="1064"/>
  <c r="D421" i="1064"/>
  <c r="D609" i="1059" l="1"/>
  <c r="D582" i="1059"/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</calcChain>
</file>

<file path=xl/sharedStrings.xml><?xml version="1.0" encoding="utf-8"?>
<sst xmlns="http://schemas.openxmlformats.org/spreadsheetml/2006/main" count="14679" uniqueCount="3882">
  <si>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</si>
  <si>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</si>
  <si>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</si>
  <si>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</si>
  <si>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</si>
  <si>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</si>
  <si>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</si>
  <si>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</si>
  <si>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</si>
  <si>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</si>
  <si>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</si>
  <si>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</si>
  <si>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</si>
  <si>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</si>
  <si>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</si>
  <si>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</si>
  <si>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</si>
  <si>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</si>
  <si>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</si>
  <si>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</si>
  <si>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</si>
  <si>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</si>
  <si>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</si>
  <si>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</si>
  <si>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</si>
  <si>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</si>
  <si>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</si>
  <si>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</si>
  <si>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</si>
  <si>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</si>
  <si>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</si>
  <si>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</si>
  <si>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</si>
  <si>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</si>
  <si>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</si>
  <si>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</si>
  <si>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</si>
  <si>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</si>
  <si>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</si>
  <si>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</si>
  <si>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</si>
  <si>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</si>
  <si>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</si>
  <si>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</si>
  <si>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</si>
  <si>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</si>
  <si>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</si>
  <si>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</si>
  <si>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</si>
  <si>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</si>
  <si>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</si>
  <si>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</si>
  <si>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</si>
  <si>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</si>
  <si>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</si>
  <si>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</si>
  <si>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</si>
  <si>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</si>
  <si>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</si>
  <si>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</si>
  <si>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</si>
  <si>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</si>
  <si>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</si>
  <si>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</si>
  <si>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</si>
  <si>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</si>
  <si>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</si>
  <si>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</si>
  <si>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</si>
  <si>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</si>
  <si>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</si>
  <si>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</si>
  <si>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</si>
  <si>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</si>
  <si>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</si>
  <si>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</si>
  <si>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</si>
  <si>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</si>
  <si>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</si>
  <si>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</si>
  <si>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</si>
  <si>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</si>
  <si>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</si>
  <si>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</si>
  <si>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</si>
  <si>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</si>
  <si>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</si>
  <si>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</si>
  <si>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</si>
  <si>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</si>
  <si>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</si>
  <si>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</si>
  <si>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</si>
  <si>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</si>
  <si>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</si>
  <si>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</si>
  <si>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</si>
  <si>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</si>
  <si>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</si>
  <si>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</si>
  <si>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</si>
  <si>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</si>
  <si>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</si>
  <si>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</si>
  <si>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</si>
  <si>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</si>
  <si>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</si>
  <si>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</si>
  <si>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</si>
  <si>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</si>
  <si>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</si>
  <si>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</si>
  <si>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</si>
  <si>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</si>
  <si>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</si>
  <si>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</si>
  <si>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</si>
  <si>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</si>
  <si>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</si>
  <si>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</si>
  <si>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</si>
  <si>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</si>
  <si>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</si>
  <si>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</si>
  <si>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</si>
  <si>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</si>
  <si>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</si>
  <si>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</si>
  <si>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</si>
  <si>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</si>
  <si>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</si>
  <si>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</si>
  <si>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</si>
  <si>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</si>
  <si>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</si>
  <si>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</si>
  <si>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</si>
  <si>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</si>
  <si>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</si>
  <si>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</si>
  <si>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</si>
  <si>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</si>
  <si>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</si>
  <si>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</si>
  <si>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</si>
  <si>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</si>
  <si>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</si>
  <si>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</si>
  <si>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</si>
  <si>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</si>
  <si>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</si>
  <si>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</si>
  <si>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</si>
  <si>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</si>
  <si>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</si>
  <si>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</si>
  <si>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</si>
  <si>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</si>
  <si>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</si>
  <si>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</si>
  <si>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</si>
  <si>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</si>
  <si>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</si>
  <si>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</si>
  <si>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</si>
  <si>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</si>
  <si>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</si>
  <si>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</si>
  <si>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</si>
  <si>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</si>
  <si>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</si>
  <si>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</si>
  <si>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</si>
  <si>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</si>
  <si>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</si>
  <si>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</si>
  <si>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</si>
  <si>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</si>
  <si>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</si>
  <si>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</si>
  <si>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</si>
  <si>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</si>
  <si>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</si>
  <si>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</si>
  <si>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</si>
  <si>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</si>
  <si>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</si>
  <si>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</si>
  <si>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</si>
  <si>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</si>
  <si>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</si>
  <si>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</si>
  <si>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</si>
  <si>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</si>
  <si>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</si>
  <si>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</si>
  <si>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</si>
  <si>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</si>
  <si>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</si>
  <si>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</si>
  <si>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</si>
  <si>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</si>
  <si>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</si>
  <si>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</si>
  <si>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</si>
  <si>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</si>
  <si>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</si>
  <si>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</si>
  <si>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</si>
  <si>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</si>
  <si>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</si>
  <si>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</si>
  <si>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</si>
  <si>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</si>
  <si>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</si>
  <si>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</si>
  <si>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</si>
  <si>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</si>
  <si>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</si>
  <si>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</si>
  <si>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</si>
  <si>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</si>
  <si>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</si>
  <si>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</si>
  <si>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</si>
  <si>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</si>
  <si>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</si>
  <si>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</si>
  <si>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</si>
  <si>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</si>
  <si>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</si>
  <si>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</si>
  <si>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</si>
  <si>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</si>
  <si>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</si>
  <si>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</si>
  <si>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</si>
  <si>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</si>
  <si>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</si>
  <si>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</si>
  <si>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</si>
  <si>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</si>
  <si>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</si>
  <si>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</si>
  <si>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</si>
  <si>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</si>
  <si>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</si>
  <si>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</si>
  <si>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</si>
  <si>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</si>
  <si>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</si>
  <si>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</si>
  <si>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</si>
  <si>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</si>
  <si>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</si>
  <si>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</si>
  <si>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</si>
  <si>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</si>
  <si>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</si>
  <si>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</si>
  <si>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</si>
  <si>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</si>
  <si>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</si>
  <si>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</si>
  <si>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</si>
  <si>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</si>
  <si>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</si>
  <si>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</si>
  <si>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</si>
  <si>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</si>
  <si>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</si>
  <si>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</si>
  <si>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</si>
  <si>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</si>
  <si>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</si>
  <si>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</si>
  <si>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</si>
  <si>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</si>
  <si>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</si>
  <si>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</si>
  <si>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</si>
  <si>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</si>
  <si>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</si>
  <si>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</si>
  <si>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</si>
  <si>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</si>
  <si>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</si>
  <si>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</si>
  <si>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</si>
  <si>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</si>
  <si>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</si>
  <si>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</si>
  <si>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</si>
  <si>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</si>
  <si>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</si>
  <si>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</si>
  <si>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</si>
  <si>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</si>
  <si>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</si>
  <si>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</si>
  <si>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</si>
  <si>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</si>
  <si>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</si>
  <si>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</si>
  <si>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</si>
  <si>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</si>
  <si>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</si>
  <si>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</si>
  <si>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</si>
  <si>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</si>
  <si>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</si>
  <si>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</si>
  <si>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</si>
  <si>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PoliceNumber</t>
  </si>
  <si>
    <t>Harnis Antanto Gultom</t>
  </si>
  <si>
    <t>D:\OPERATION-OLS\CMDB-TICKETS\Monitor Billing</t>
  </si>
  <si>
    <t>begin tran;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</si>
  <si>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</si>
  <si>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</si>
  <si>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</si>
  <si>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</si>
  <si>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</si>
  <si>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</si>
  <si>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</si>
  <si>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</si>
  <si>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</si>
  <si>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</si>
  <si>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</si>
  <si>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</si>
  <si>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</si>
  <si>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</si>
  <si>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</si>
  <si>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</si>
  <si>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</si>
  <si>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</si>
  <si>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</si>
  <si>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</si>
  <si>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</si>
  <si>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</si>
  <si>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</si>
  <si>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</si>
  <si>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</si>
  <si>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</si>
  <si>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</si>
  <si>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</si>
  <si>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</si>
  <si>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</si>
  <si>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</si>
  <si>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</si>
  <si>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</si>
  <si>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(</t>
  </si>
  <si>
    <t>InvoiceNoInstalment</t>
  </si>
  <si>
    <t>TB_MGT_DailyRecordCar</t>
  </si>
  <si>
    <t>left join (</t>
  </si>
  <si>
    <t>) y</t>
  </si>
  <si>
    <t>or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</si>
  <si>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</si>
  <si>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</si>
  <si>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</si>
  <si>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</si>
  <si>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</si>
  <si>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</si>
  <si>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</si>
  <si>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</si>
  <si>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</si>
  <si>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</si>
  <si>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</si>
  <si>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</si>
  <si>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</si>
  <si>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</si>
  <si>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</si>
  <si>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</si>
  <si>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</si>
  <si>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</si>
  <si>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</si>
  <si>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</si>
  <si>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</si>
  <si>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</si>
  <si>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</si>
  <si>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</si>
  <si>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</si>
  <si>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</si>
  <si>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</si>
  <si>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</si>
  <si>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</si>
  <si>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</si>
  <si>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</si>
  <si>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</si>
  <si>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</si>
  <si>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</si>
  <si>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</si>
  <si>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</si>
  <si>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</si>
  <si>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</si>
  <si>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</si>
  <si>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</si>
  <si>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</si>
  <si>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</si>
  <si>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</si>
  <si>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</si>
  <si>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</si>
  <si>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</si>
  <si>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</si>
  <si>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</si>
  <si>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</si>
  <si>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</si>
  <si>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</si>
  <si>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</si>
  <si>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</si>
  <si>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</si>
  <si>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</si>
  <si>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</si>
  <si>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</si>
  <si>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</si>
  <si>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</si>
  <si>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</si>
  <si>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</si>
  <si>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</si>
  <si>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</si>
  <si>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</si>
  <si>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</si>
  <si>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</si>
  <si>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</si>
  <si>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</si>
  <si>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</si>
  <si>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</si>
  <si>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</si>
  <si>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</si>
  <si>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</si>
  <si>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from Customer a</t>
  </si>
  <si>
    <t>Ratna Susantri Siahaan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</si>
  <si>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</si>
  <si>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</si>
  <si>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</si>
  <si>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</si>
  <si>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</si>
  <si>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</si>
  <si>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</si>
  <si>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</si>
  <si>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</si>
  <si>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</si>
  <si>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b.Remarks uChassisNumber, b.EngineNumber uEngineNumber,</t>
  </si>
  <si>
    <t>left join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</si>
  <si>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</si>
  <si>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</si>
  <si>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</si>
  <si>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</si>
  <si>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</si>
  <si>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</si>
  <si>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</si>
  <si>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</si>
  <si>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</si>
  <si>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</si>
  <si>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</si>
  <si>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</si>
  <si>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</si>
  <si>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</si>
  <si>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</si>
  <si>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Eform</t>
  </si>
  <si>
    <t>EForm</t>
  </si>
  <si>
    <t>order by b.endperiod;</t>
  </si>
  <si>
    <t>order by a.SKDNo;</t>
  </si>
  <si>
    <t>from Tb_OPL_Unit a</t>
  </si>
  <si>
    <t>select distinct</t>
  </si>
  <si>
    <t>ChassisNumber</t>
  </si>
  <si>
    <t>EngineNumber</t>
  </si>
  <si>
    <t>Nurul Farah Dianti</t>
  </si>
  <si>
    <t>a.RemarksSys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</si>
  <si>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</si>
  <si>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</si>
  <si>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</si>
  <si>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</si>
  <si>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</si>
  <si>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S0296707 - 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</si>
  <si>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</si>
  <si>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</si>
  <si>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</si>
  <si>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</si>
  <si>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</si>
  <si>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</si>
  <si>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</si>
  <si>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</si>
  <si>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</si>
  <si>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</si>
  <si>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</si>
  <si>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</si>
  <si>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</si>
  <si>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</si>
  <si>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</si>
  <si>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</si>
  <si>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--(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</si>
  <si>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</si>
  <si>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</si>
  <si>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</si>
  <si>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</si>
  <si>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</si>
  <si>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</si>
  <si>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</si>
  <si>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</si>
  <si>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join Supplier d</t>
  </si>
  <si>
    <t>on b.IdSupplier = d.IdSupplier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</si>
  <si>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</si>
  <si>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</si>
  <si>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--a.SupplierMaintenance,</t>
  </si>
  <si>
    <t>--c.SupplierCode, c.SupplierName, c.[Address],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</si>
  <si>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</si>
  <si>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</si>
  <si>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</si>
  <si>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</si>
  <si>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</si>
  <si>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</si>
  <si>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</si>
  <si>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</si>
  <si>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</si>
  <si>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</si>
  <si>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</si>
  <si>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</si>
  <si>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</si>
  <si>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</si>
  <si>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select --a.IdTb_MKT_SKD,</t>
  </si>
  <si>
    <t>0000751/4/08/08/2022</t>
  </si>
  <si>
    <t>0000402/4/01/12/2019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</si>
  <si>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</si>
  <si>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</si>
  <si>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</si>
  <si>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</si>
  <si>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</si>
  <si>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</si>
  <si>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</si>
  <si>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</si>
  <si>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</si>
  <si>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</si>
  <si>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</si>
  <si>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</si>
  <si>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</si>
  <si>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</si>
  <si>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</si>
  <si>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</si>
  <si>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</si>
  <si>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</si>
  <si>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</si>
  <si>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</si>
  <si>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</si>
  <si>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NumberOfPayments</t>
  </si>
  <si>
    <t>a.RemarksSys,</t>
  </si>
  <si>
    <t>from Tb_DIS_AssetSelling a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</si>
  <si>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</si>
  <si>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</si>
  <si>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</si>
  <si>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</si>
  <si>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</si>
  <si>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</si>
  <si>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</si>
  <si>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</si>
  <si>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</si>
  <si>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</si>
  <si>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</si>
  <si>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</si>
  <si>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</si>
  <si>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</si>
  <si>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</si>
  <si>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</si>
  <si>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</si>
  <si>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</si>
  <si>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</si>
  <si>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</si>
  <si>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</si>
  <si>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</si>
  <si>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</si>
  <si>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</si>
  <si>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</si>
  <si>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</si>
  <si>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</si>
  <si>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</si>
  <si>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</si>
  <si>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) a</t>
  </si>
  <si>
    <t>MFAPPL</t>
  </si>
  <si>
    <t>OLSS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</si>
  <si>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</si>
  <si>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</si>
  <si>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</si>
  <si>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</si>
  <si>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</si>
  <si>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</si>
  <si>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</si>
  <si>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</si>
  <si>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</si>
  <si>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</si>
  <si>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</si>
  <si>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</si>
  <si>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</si>
  <si>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</si>
  <si>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</si>
  <si>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</si>
  <si>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</si>
  <si>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</si>
  <si>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</si>
  <si>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</si>
  <si>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</si>
  <si>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</si>
  <si>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</si>
  <si>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</si>
  <si>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</si>
  <si>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</si>
  <si>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</si>
  <si>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</si>
  <si>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</si>
  <si>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</si>
  <si>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</si>
  <si>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</si>
  <si>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</si>
  <si>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</si>
  <si>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ModelCode</t>
  </si>
  <si>
    <t>LastModifiedDate</t>
  </si>
  <si>
    <t>a.AgreementNumber,</t>
  </si>
  <si>
    <t>StartDate</t>
  </si>
  <si>
    <t>EndDate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</si>
  <si>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</si>
  <si>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</si>
  <si>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</si>
  <si>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</si>
  <si>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</si>
  <si>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</si>
  <si>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</si>
  <si>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</si>
  <si>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</si>
  <si>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</si>
  <si>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</si>
  <si>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2023-10-01</t>
  </si>
  <si>
    <t>12</t>
  </si>
  <si>
    <t>Diyan Ayu Farachwati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</si>
  <si>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</si>
  <si>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</si>
  <si>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</si>
  <si>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</si>
  <si>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</si>
  <si>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</si>
  <si>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</si>
  <si>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</si>
  <si>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</si>
  <si>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</si>
  <si>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</si>
  <si>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</si>
  <si>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</si>
  <si>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</si>
  <si>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</si>
  <si>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</si>
  <si>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</si>
  <si>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</si>
  <si>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</si>
  <si>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</si>
  <si>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</si>
  <si>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</si>
  <si>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</si>
  <si>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</si>
  <si>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</si>
  <si>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</si>
  <si>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</si>
  <si>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</si>
  <si>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</si>
  <si>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</si>
  <si>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</si>
  <si>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</si>
  <si>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</si>
  <si>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</si>
  <si>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</si>
  <si>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</si>
  <si>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</si>
  <si>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Kode model kendaraan tidak ada di master data Confins</t>
  </si>
  <si>
    <t>Andreina Amidia</t>
  </si>
  <si>
    <t>S0304327</t>
  </si>
  <si>
    <t>order by a.endperiod;</t>
  </si>
  <si>
    <t>Revisi Data Maintenance Supplier Karoseri di OLSS</t>
  </si>
  <si>
    <t>Syarif Hidayat</t>
  </si>
  <si>
    <t>Incidents: SDA_INCIDENTS_ASSIGNED (18 rows)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</si>
  <si>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</si>
  <si>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</si>
  <si>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</si>
  <si>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</si>
  <si>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</si>
  <si>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</si>
  <si>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</si>
  <si>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</si>
  <si>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</si>
  <si>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</si>
  <si>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</si>
  <si>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</si>
  <si>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</si>
  <si>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</si>
  <si>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</si>
  <si>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ReportNumber</t>
  </si>
  <si>
    <t>and a.isread is null</t>
  </si>
  <si>
    <t>where c.invoicenoinstalment in (</t>
  </si>
  <si>
    <t>where d.InvoiceNoInstalment in (</t>
  </si>
  <si>
    <t>Ragita Putri</t>
  </si>
  <si>
    <t>0000403/4/01/12/2019</t>
  </si>
  <si>
    <t>0000404/4/01/12/2019</t>
  </si>
  <si>
    <t>0000405/4/01/12/2019</t>
  </si>
  <si>
    <t>on a.OPLCalculationNumber = b.OPLCalculationNumber</t>
  </si>
  <si>
    <t>a.CustomerCode,</t>
  </si>
  <si>
    <t>StartPeriodDate</t>
  </si>
  <si>
    <t>Virgiansyah Bastiar</t>
  </si>
  <si>
    <t>KT8514YV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</si>
  <si>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</si>
  <si>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</si>
  <si>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from olss_mfappl..OLSS_MFAPPL.TB_INVOICENUMBER a</t>
  </si>
  <si>
    <t>a.IsActive,</t>
  </si>
  <si>
    <t>0000014/4/38/10/2022</t>
  </si>
  <si>
    <t>0000015/4/38/10/2022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</si>
  <si>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</si>
  <si>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</si>
  <si>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</si>
  <si>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</si>
  <si>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</si>
  <si>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</si>
  <si>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</si>
  <si>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</si>
  <si>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</si>
  <si>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</si>
  <si>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</si>
  <si>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</si>
  <si>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</si>
  <si>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</si>
  <si>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</si>
  <si>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</si>
  <si>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</si>
  <si>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</si>
  <si>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</si>
  <si>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</si>
  <si>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</si>
  <si>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</si>
  <si>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</si>
  <si>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</si>
  <si>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</si>
  <si>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</si>
  <si>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</si>
  <si>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</si>
  <si>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</si>
  <si>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</si>
  <si>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</si>
  <si>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</si>
  <si>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</si>
  <si>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</si>
  <si>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</si>
  <si>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</si>
  <si>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</si>
  <si>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</si>
  <si>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</si>
  <si>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</si>
  <si>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</si>
  <si>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</si>
  <si>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</si>
  <si>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</si>
  <si>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</si>
  <si>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</si>
  <si>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</si>
  <si>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</si>
  <si>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</si>
  <si>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</si>
  <si>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update Tb_PRO_PO</t>
  </si>
  <si>
    <t>0000461/4/08/02/2021</t>
  </si>
  <si>
    <t>2022-12-31</t>
  </si>
  <si>
    <t>0000531/4/01/09/2020</t>
  </si>
  <si>
    <t>where a.AgreementNumber = '0000531/4/01/09/2020';</t>
  </si>
  <si>
    <t>where IdOPLAgreement = 1946;</t>
  </si>
  <si>
    <t>join OPLQuotation b</t>
  </si>
  <si>
    <t>join Tb_MKT_SKD c</t>
  </si>
  <si>
    <t>on a.ProductCode = d.ProductCode</t>
  </si>
  <si>
    <t>where f.SKDNo in (</t>
  </si>
  <si>
    <t>where IdTb_MKT_SKD_Dtl in (</t>
  </si>
  <si>
    <t>TOP BEFORE</t>
  </si>
  <si>
    <t>TOP AFTER</t>
  </si>
  <si>
    <t>Citra Juliana Simanjuntak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</si>
  <si>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</si>
  <si>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>Data Maintenance SKD MSIG (Eform 259162)</t>
  </si>
  <si>
    <t>S0308651</t>
  </si>
  <si>
    <t>S0308651 - Data Maintenance SKD MSIG (Eform 259162)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</si>
  <si>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</si>
  <si>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</si>
  <si>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</si>
  <si>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</si>
  <si>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</si>
  <si>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</si>
  <si>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</si>
  <si>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</si>
  <si>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</si>
  <si>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</si>
  <si>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</si>
  <si>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</si>
  <si>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</si>
  <si>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</si>
  <si>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</si>
  <si>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</si>
  <si>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</si>
  <si>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'0000393/4/10/09/2021',</t>
  </si>
  <si>
    <t>'0000428/4/10/03/2022',</t>
  </si>
  <si>
    <t>'0000431/4/10/03/2022',</t>
  </si>
  <si>
    <t>'0000430/4/10/03/2022',</t>
  </si>
  <si>
    <t>update Tb_DIS_AssetSelling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</si>
  <si>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</si>
  <si>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</si>
  <si>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</si>
  <si>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</si>
  <si>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</si>
  <si>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</si>
  <si>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0000817/4/08/10/2022</t>
  </si>
  <si>
    <t>INDOTRUCK UTAMA. PT</t>
  </si>
  <si>
    <t>0000014/4/17/11/2016</t>
  </si>
  <si>
    <t>0000016/4/17/01/2017</t>
  </si>
  <si>
    <t>0000136/4/03/04/2022</t>
  </si>
  <si>
    <t>0000087/4/03/10/2021</t>
  </si>
  <si>
    <t>0000045/4/03/05/2021</t>
  </si>
  <si>
    <t>join Tb_MKT_SKD_Dtl d</t>
  </si>
  <si>
    <t>on c.IdTb_MKT_SKD = d.IdTb_MKT_SKD</t>
  </si>
  <si>
    <t>join Customer cust</t>
  </si>
  <si>
    <t>0000160/4/04/10/2020</t>
  </si>
  <si>
    <t>0000334/4/10/12/2020</t>
  </si>
  <si>
    <t>0000362/4/10/04/2021</t>
  </si>
  <si>
    <t>0001153/4/01/09/2022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</si>
  <si>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</si>
  <si>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</si>
  <si>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</si>
  <si>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</si>
  <si>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</si>
  <si>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</si>
  <si>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</si>
  <si>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</si>
  <si>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</si>
  <si>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</si>
  <si>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</si>
  <si>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</si>
  <si>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</si>
  <si>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</si>
  <si>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</si>
  <si>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</si>
  <si>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</si>
  <si>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</si>
  <si>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</si>
  <si>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</si>
  <si>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</si>
  <si>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</si>
  <si>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</si>
  <si>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</si>
  <si>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</si>
  <si>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</si>
  <si>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</si>
  <si>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</si>
  <si>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</si>
  <si>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</si>
  <si>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</si>
  <si>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</si>
  <si>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…</t>
  </si>
  <si>
    <t>00006/COP/14/2023</t>
  </si>
  <si>
    <t>update Product</t>
  </si>
  <si>
    <t>Incidents: SDA_INCIDENTS_ASSIGNED (33 rows)</t>
  </si>
  <si>
    <t>Qty = 1,</t>
  </si>
  <si>
    <t>0000020/4/38/12/2022</t>
  </si>
  <si>
    <t>IsDelete = 1,</t>
  </si>
  <si>
    <t>0000021/4/34/12/2022</t>
  </si>
  <si>
    <t>PPN</t>
  </si>
  <si>
    <t>d.ModelName,</t>
  </si>
  <si>
    <t>SupplierCode</t>
  </si>
  <si>
    <t>Farah Marthalia</t>
  </si>
  <si>
    <t>0000539/4/10/09/2022</t>
  </si>
  <si>
    <t>Woking folder:</t>
  </si>
  <si>
    <t>0000905/4/08/01/2023</t>
  </si>
  <si>
    <t>S0310873</t>
  </si>
  <si>
    <t>Revisi Kode Bulan #263704</t>
  </si>
  <si>
    <t>S0310873 - Revisi Kode Bulan #263704</t>
  </si>
  <si>
    <t>IdOPLAgreement</t>
  </si>
  <si>
    <t>S0310976</t>
  </si>
  <si>
    <t>Incidents: SDA_INCIDENTS_ASSIGNED (25 rows)</t>
  </si>
  <si>
    <t>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</si>
  <si>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</si>
  <si>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</si>
  <si>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</si>
  <si>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</si>
  <si>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</si>
  <si>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</si>
  <si>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</si>
  <si>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</si>
  <si>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</si>
  <si>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</si>
  <si>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</si>
  <si>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</si>
  <si>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</si>
  <si>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</si>
  <si>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</si>
  <si>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</si>
  <si>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</si>
  <si>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Migrasi Data MFAPPL ke OLSS (Agreement KTB Agr 782/4/08)</t>
  </si>
  <si>
    <t>0000782/4/08/10/2022</t>
  </si>
  <si>
    <t>S0311347</t>
  </si>
  <si>
    <t>Incidents: SDA_INCIDENTS_ASSIGNED (11 rows)</t>
  </si>
  <si>
    <t>S0311962</t>
  </si>
  <si>
    <t>Geneterate Memo and PJB</t>
  </si>
  <si>
    <t>Update Data Keur (Unit - Unit PC)</t>
  </si>
  <si>
    <t>266051</t>
  </si>
  <si>
    <t>S0312105 - Update Data Keur (Unit - Unit PC) #266051</t>
  </si>
  <si>
    <t>D:\OPERATION-OLS\CMDB-TICKETS\S0312105 - Update Data Keur (Unit - Unit PC) #266051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</si>
  <si>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</si>
  <si>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</si>
  <si>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</si>
  <si>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</si>
  <si>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--on x.AgreementNumber = y.AgreementNumber</t>
  </si>
  <si>
    <t>on x.bChassisNumber = y.oChassisNumber</t>
  </si>
  <si>
    <t>0000907/4/08/12/2022</t>
  </si>
  <si>
    <t>Qty = 2,</t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</si>
  <si>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</si>
  <si>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t>d.SupplierCode, d.SupplierName, d.[Address],</t>
  </si>
  <si>
    <t>values (</t>
  </si>
  <si>
    <t>select a.IdTb_MKT_SKD, a.SKDNo,</t>
  </si>
  <si>
    <t>update Tb_MKT_SKD</t>
  </si>
  <si>
    <t>0001183/4/01/11/2022</t>
  </si>
  <si>
    <t>Revisi ending contract karena extend #266757</t>
  </si>
  <si>
    <t>S0312339 - Revisi Ending Contract Karena Extend #266757</t>
  </si>
  <si>
    <t>D:\OPERATION-OLS\CMDB-TICKETS\S0312339 - Revisi Ending Contract Karena Extend #266757</t>
  </si>
  <si>
    <t>RE: Service Request S0312339 RE: Revisi ending contract karena extend #266757</t>
  </si>
  <si>
    <t>--c.IdTb_OPL_Unit,</t>
  </si>
  <si>
    <t>on c.IdTb_OPL_Unit = d.IdTb_OPL_Unit</t>
  </si>
  <si>
    <t>--c.ChassisNumber oChassisNumber, c.EngineNumber oEngineNumber,</t>
  </si>
  <si>
    <t>--c.PoliceNumber, c.PoliceNumberAct,</t>
  </si>
  <si>
    <t>c.Colour,</t>
  </si>
  <si>
    <t>c.RemarksSys oRemarksSys,</t>
  </si>
  <si>
    <t>'0000500/4/10/07/2022',</t>
  </si>
  <si>
    <t>'0000499/4/10/07/2022',</t>
  </si>
  <si>
    <t>'0000495/4/10/07/2022',</t>
  </si>
  <si>
    <t>'0000502/4/10/07/2022',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</si>
  <si>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</si>
  <si>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</si>
  <si>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</si>
  <si>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</si>
  <si>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</si>
  <si>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</si>
  <si>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</si>
  <si>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</si>
  <si>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</si>
  <si>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</si>
  <si>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b.RemarksSys,</t>
  </si>
  <si>
    <t>left join OPLAgreement b</t>
  </si>
  <si>
    <t>NULL</t>
  </si>
  <si>
    <t>0000497/4/10/12/2022</t>
  </si>
  <si>
    <t>S0312516</t>
  </si>
  <si>
    <t>S0312516 - Revise Supplier #267148</t>
  </si>
  <si>
    <t>P07125</t>
  </si>
  <si>
    <t>6498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</si>
  <si>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</si>
  <si>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</si>
  <si>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t>0001246/4/01/01/2023</t>
  </si>
  <si>
    <t>S0312529</t>
  </si>
  <si>
    <t>Revisi supplier name pada SKD 0001189/4/01/11/2022</t>
  </si>
  <si>
    <t>RE: Workflow Task Assigment ITD Data Maintenance from Syarif Hidayat of Jakarta Head Office #265652</t>
  </si>
  <si>
    <t>List of Maintenance Agreement Unit Replacement Car</t>
  </si>
  <si>
    <t>S0312583</t>
  </si>
  <si>
    <t>Andri Kurniawan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</si>
  <si>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</si>
  <si>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</si>
  <si>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</si>
  <si>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</si>
  <si>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</si>
  <si>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</si>
  <si>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</si>
  <si>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[Request] Monthly Report OLS - January 2023</t>
  </si>
  <si>
    <t>0001184/4/01/11/2022</t>
  </si>
  <si>
    <t>--b.RemarksSys,</t>
  </si>
  <si>
    <t>f.RemarksSys,</t>
  </si>
  <si>
    <t>Qty = 2, -- 3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</si>
  <si>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</si>
  <si>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</si>
  <si>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</si>
  <si>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</si>
  <si>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</si>
  <si>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Revisi Quantity dan Supplier #269286</t>
  </si>
  <si>
    <t>update OPLUObjectLease</t>
  </si>
  <si>
    <t>b.IdTb_MKT_SKD_Dtl, b.[Type], --b.Qty,</t>
  </si>
  <si>
    <t>RE: Service Request S0312583 - RE: Workflow Task Assigment ITD Data Maintenance from Syarif Hidayat of Jakarta Head Office #265652</t>
  </si>
  <si>
    <t>update Tb_PRO_PODtl</t>
  </si>
  <si>
    <t>S0313645</t>
  </si>
  <si>
    <t>REVISI SUPPLIER SKD 497/4/10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</si>
  <si>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</si>
  <si>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</si>
  <si>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</si>
  <si>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</si>
  <si>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</si>
  <si>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</si>
  <si>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</si>
  <si>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</si>
  <si>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</si>
  <si>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</si>
  <si>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</si>
  <si>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</si>
  <si>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</si>
  <si>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</si>
  <si>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</si>
  <si>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</si>
  <si>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</si>
  <si>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</si>
  <si>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</si>
  <si>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</si>
  <si>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</si>
  <si>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</si>
  <si>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</si>
  <si>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</si>
  <si>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</si>
  <si>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</si>
  <si>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</si>
  <si>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</si>
  <si>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</si>
  <si>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</si>
  <si>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</si>
  <si>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</si>
  <si>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</si>
  <si>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</si>
  <si>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</si>
  <si>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</si>
  <si>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</si>
  <si>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</si>
  <si>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</si>
  <si>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</si>
  <si>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</si>
  <si>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</si>
  <si>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</si>
  <si>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</si>
  <si>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</si>
  <si>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</si>
  <si>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</si>
  <si>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</si>
  <si>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</si>
  <si>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</si>
  <si>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</si>
  <si>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</si>
  <si>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</si>
  <si>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</si>
  <si>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</si>
  <si>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</si>
  <si>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</si>
  <si>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</si>
  <si>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</si>
  <si>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</si>
  <si>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</si>
  <si>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</si>
  <si>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</si>
  <si>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</si>
  <si>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</si>
  <si>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</si>
  <si>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</si>
  <si>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</si>
  <si>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</si>
  <si>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</si>
  <si>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</si>
  <si>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</si>
  <si>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</si>
  <si>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</si>
  <si>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</si>
  <si>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</si>
  <si>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</si>
  <si>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</si>
  <si>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</si>
  <si>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</si>
  <si>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</si>
  <si>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</si>
  <si>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</si>
  <si>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</si>
  <si>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</si>
  <si>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</si>
  <si>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</si>
  <si>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</si>
  <si>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</si>
  <si>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</si>
  <si>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</si>
  <si>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</si>
  <si>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</si>
  <si>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</si>
  <si>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</si>
  <si>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</si>
  <si>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</si>
  <si>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</si>
  <si>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</si>
  <si>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</si>
  <si>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</si>
  <si>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</si>
  <si>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</si>
  <si>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</si>
  <si>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</si>
  <si>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</si>
  <si>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</si>
  <si>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</si>
  <si>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</si>
  <si>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</si>
  <si>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</si>
  <si>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</si>
  <si>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</si>
  <si>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</si>
  <si>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</si>
  <si>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</si>
  <si>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</si>
  <si>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</si>
  <si>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</si>
  <si>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</si>
  <si>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</si>
  <si>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</si>
  <si>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</si>
  <si>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</si>
  <si>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</si>
  <si>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</si>
  <si>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</si>
  <si>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</si>
  <si>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</si>
  <si>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</si>
  <si>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</si>
  <si>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</si>
  <si>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</si>
  <si>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</si>
  <si>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</si>
  <si>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</si>
  <si>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</si>
  <si>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</si>
  <si>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</si>
  <si>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</si>
  <si>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</si>
  <si>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</si>
  <si>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</si>
  <si>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</si>
  <si>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</si>
  <si>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</si>
  <si>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</si>
  <si>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</si>
  <si>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</si>
  <si>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</si>
  <si>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</si>
  <si>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</si>
  <si>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</si>
  <si>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</si>
  <si>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</si>
  <si>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</si>
  <si>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</si>
  <si>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</si>
  <si>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</si>
  <si>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</si>
  <si>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</si>
  <si>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</si>
  <si>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</si>
  <si>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</si>
  <si>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</si>
  <si>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</si>
  <si>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</si>
  <si>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</si>
  <si>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</si>
  <si>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</si>
  <si>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</si>
  <si>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</si>
  <si>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</si>
  <si>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</si>
  <si>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</si>
  <si>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</si>
  <si>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</si>
  <si>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</si>
  <si>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</si>
  <si>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</si>
  <si>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</si>
  <si>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</si>
  <si>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</si>
  <si>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</si>
  <si>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</si>
  <si>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</si>
  <si>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</si>
  <si>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</si>
  <si>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</si>
  <si>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</si>
  <si>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</si>
  <si>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</si>
  <si>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</si>
  <si>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</si>
  <si>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</si>
  <si>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</si>
  <si>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</si>
  <si>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</si>
  <si>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</si>
  <si>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</si>
  <si>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</si>
  <si>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</si>
  <si>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</si>
  <si>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</si>
  <si>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</si>
  <si>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</si>
  <si>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</si>
  <si>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</si>
  <si>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</si>
  <si>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</si>
  <si>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</si>
  <si>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</si>
  <si>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</si>
  <si>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</si>
  <si>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</si>
  <si>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</si>
  <si>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</si>
  <si>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</si>
  <si>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</si>
  <si>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</si>
  <si>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</si>
  <si>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</si>
  <si>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</si>
  <si>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</si>
  <si>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</si>
  <si>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</si>
  <si>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</si>
  <si>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</si>
  <si>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</si>
  <si>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</si>
  <si>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</si>
  <si>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</si>
  <si>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</si>
  <si>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</si>
  <si>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</si>
  <si>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</si>
  <si>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</si>
  <si>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</si>
  <si>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</si>
  <si>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</si>
  <si>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</si>
  <si>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</si>
  <si>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</si>
  <si>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</si>
  <si>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</si>
  <si>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</si>
  <si>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</si>
  <si>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</si>
  <si>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</si>
  <si>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</si>
  <si>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</si>
  <si>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</si>
  <si>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</si>
  <si>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</si>
  <si>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</si>
  <si>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</si>
  <si>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</si>
  <si>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</si>
  <si>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</si>
  <si>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</si>
  <si>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</si>
  <si>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</si>
  <si>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</si>
  <si>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</si>
  <si>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</si>
  <si>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</si>
  <si>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</si>
  <si>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</si>
  <si>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</si>
  <si>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</si>
  <si>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</si>
  <si>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</si>
  <si>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</si>
  <si>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</si>
  <si>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</si>
  <si>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</si>
  <si>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</si>
  <si>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</si>
  <si>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</si>
  <si>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</si>
  <si>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</si>
  <si>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</si>
  <si>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</si>
  <si>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</si>
  <si>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</si>
  <si>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</si>
  <si>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</si>
  <si>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</si>
  <si>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</si>
  <si>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</si>
  <si>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</si>
  <si>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</si>
  <si>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</si>
  <si>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</si>
  <si>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</si>
  <si>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</si>
  <si>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</si>
  <si>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</si>
  <si>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</si>
  <si>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</si>
  <si>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</si>
  <si>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</si>
  <si>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</si>
  <si>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</si>
  <si>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</si>
  <si>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</si>
  <si>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</si>
  <si>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</si>
  <si>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</si>
  <si>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</si>
  <si>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</si>
  <si>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</si>
  <si>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</si>
  <si>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</si>
  <si>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</si>
  <si>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</si>
  <si>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</si>
  <si>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</si>
  <si>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</si>
  <si>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</si>
  <si>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</si>
  <si>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</si>
  <si>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</si>
  <si>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</si>
  <si>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</si>
  <si>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</si>
  <si>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</si>
  <si>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</si>
  <si>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</si>
  <si>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</si>
  <si>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</si>
  <si>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</si>
  <si>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</si>
  <si>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</si>
  <si>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</si>
  <si>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</si>
  <si>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</si>
  <si>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</si>
  <si>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</si>
  <si>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</si>
  <si>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</si>
  <si>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</si>
  <si>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</si>
  <si>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</si>
  <si>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</si>
  <si>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</si>
  <si>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</si>
  <si>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</si>
  <si>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</si>
  <si>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</si>
  <si>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</si>
  <si>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</si>
  <si>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</si>
  <si>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</si>
  <si>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</si>
  <si>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</si>
  <si>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</si>
  <si>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</si>
  <si>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</si>
  <si>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</si>
  <si>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</si>
  <si>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</si>
  <si>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</si>
  <si>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</si>
  <si>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</si>
  <si>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</si>
  <si>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</si>
  <si>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</si>
  <si>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</si>
  <si>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</si>
  <si>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</si>
  <si>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</si>
  <si>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</si>
  <si>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</si>
  <si>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</si>
  <si>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</si>
  <si>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</si>
  <si>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</si>
  <si>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</si>
  <si>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</si>
  <si>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</si>
  <si>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</si>
  <si>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</si>
  <si>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</si>
  <si>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</si>
  <si>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</si>
  <si>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</si>
  <si>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</si>
  <si>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</si>
  <si>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</si>
  <si>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</si>
  <si>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</si>
  <si>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</si>
  <si>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</si>
  <si>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</si>
  <si>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</si>
  <si>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</si>
  <si>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</si>
  <si>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</si>
  <si>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</si>
  <si>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</si>
  <si>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</si>
  <si>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</si>
  <si>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</si>
  <si>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</si>
  <si>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</si>
  <si>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</si>
  <si>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</si>
  <si>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</si>
  <si>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</si>
  <si>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</si>
  <si>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</si>
  <si>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</si>
  <si>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</si>
  <si>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</si>
  <si>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</si>
  <si>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</si>
  <si>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</si>
  <si>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</si>
  <si>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</si>
  <si>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</si>
  <si>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</si>
  <si>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</si>
  <si>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</si>
  <si>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</si>
  <si>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</si>
  <si>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</si>
  <si>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</si>
  <si>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</si>
  <si>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</si>
  <si>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</si>
  <si>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</si>
  <si>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</si>
  <si>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</si>
  <si>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</si>
  <si>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</si>
  <si>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</si>
  <si>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</si>
  <si>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</si>
  <si>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</si>
  <si>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</si>
  <si>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</si>
  <si>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</si>
  <si>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</si>
  <si>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</si>
  <si>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</si>
  <si>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</si>
  <si>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</si>
  <si>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</si>
  <si>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</si>
  <si>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</si>
  <si>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</si>
  <si>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</si>
  <si>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</si>
  <si>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</si>
  <si>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</si>
  <si>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</si>
  <si>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</si>
  <si>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</si>
  <si>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</si>
  <si>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</si>
  <si>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</si>
  <si>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</si>
  <si>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</si>
  <si>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</si>
  <si>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</si>
  <si>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</si>
  <si>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</si>
  <si>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</si>
  <si>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</si>
  <si>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</si>
  <si>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</si>
  <si>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</si>
  <si>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</si>
  <si>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</si>
  <si>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</si>
  <si>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</si>
  <si>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</si>
  <si>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</si>
  <si>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</si>
  <si>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</si>
  <si>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</si>
  <si>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</si>
  <si>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</si>
  <si>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</si>
  <si>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</si>
  <si>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</si>
  <si>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</si>
  <si>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</si>
  <si>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</si>
  <si>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</si>
  <si>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</si>
  <si>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</si>
  <si>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</si>
  <si>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</si>
  <si>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</si>
  <si>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</si>
  <si>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</si>
  <si>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</si>
  <si>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</si>
  <si>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</si>
  <si>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</si>
  <si>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</si>
  <si>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</si>
  <si>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</si>
  <si>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</si>
  <si>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</si>
  <si>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</si>
  <si>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</si>
  <si>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</si>
  <si>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</si>
  <si>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</si>
  <si>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</si>
  <si>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</si>
  <si>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</si>
  <si>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</si>
  <si>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</si>
  <si>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</si>
  <si>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</si>
  <si>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</si>
  <si>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</si>
  <si>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</si>
  <si>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</si>
  <si>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</si>
  <si>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</si>
  <si>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</si>
  <si>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</si>
  <si>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</si>
  <si>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</si>
  <si>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</si>
  <si>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</si>
  <si>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</si>
  <si>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</si>
  <si>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</si>
  <si>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</si>
  <si>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</si>
  <si>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</si>
  <si>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</si>
  <si>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</si>
  <si>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</si>
  <si>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</si>
  <si>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</si>
  <si>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</si>
  <si>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</si>
  <si>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</si>
  <si>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</si>
  <si>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</si>
  <si>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</si>
  <si>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</si>
  <si>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</si>
  <si>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</si>
  <si>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</si>
  <si>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</si>
  <si>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</si>
  <si>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</si>
  <si>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</si>
  <si>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</si>
  <si>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</si>
  <si>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</si>
  <si>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</si>
  <si>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</si>
  <si>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</si>
  <si>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</si>
  <si>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</si>
  <si>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</si>
  <si>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</si>
  <si>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</si>
  <si>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</si>
  <si>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</si>
  <si>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</si>
  <si>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</si>
  <si>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</si>
  <si>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</si>
  <si>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</si>
  <si>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</si>
  <si>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</si>
  <si>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</si>
  <si>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</si>
  <si>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</si>
  <si>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</si>
  <si>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</si>
  <si>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</si>
  <si>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</si>
  <si>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</si>
  <si>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</si>
  <si>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</si>
  <si>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</si>
  <si>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</si>
  <si>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</si>
  <si>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</si>
  <si>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</si>
  <si>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</si>
  <si>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</si>
  <si>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</si>
  <si>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</si>
  <si>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</si>
  <si>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</si>
  <si>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</si>
  <si>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</si>
  <si>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</si>
  <si>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</si>
  <si>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</si>
  <si>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</si>
  <si>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</si>
  <si>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</si>
  <si>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</si>
  <si>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</si>
  <si>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</si>
  <si>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</si>
  <si>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</si>
  <si>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</si>
  <si>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</si>
  <si>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</si>
  <si>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</si>
  <si>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</si>
  <si>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</si>
  <si>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</si>
  <si>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</si>
  <si>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</si>
  <si>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</si>
  <si>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</si>
  <si>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</si>
  <si>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</si>
  <si>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</si>
  <si>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</si>
  <si>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</si>
  <si>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</si>
  <si>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</si>
  <si>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</si>
  <si>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</si>
  <si>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</si>
  <si>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</si>
  <si>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</si>
  <si>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</si>
  <si>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</si>
  <si>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</si>
  <si>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</si>
  <si>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</si>
  <si>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</si>
  <si>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</si>
  <si>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</si>
  <si>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</si>
  <si>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</si>
  <si>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</si>
  <si>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</si>
  <si>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</si>
  <si>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</si>
  <si>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</si>
  <si>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</si>
  <si>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</si>
  <si>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</si>
  <si>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</si>
  <si>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</si>
  <si>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</si>
  <si>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</si>
  <si>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</si>
  <si>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</si>
  <si>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</si>
  <si>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</si>
  <si>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</si>
  <si>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</si>
  <si>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</si>
  <si>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</si>
  <si>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</si>
  <si>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</si>
  <si>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</si>
  <si>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</si>
  <si>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</si>
  <si>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</si>
  <si>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</si>
  <si>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</si>
  <si>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</si>
  <si>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</si>
  <si>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</si>
  <si>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</si>
  <si>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</si>
  <si>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</si>
  <si>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</si>
  <si>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</si>
  <si>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</si>
  <si>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</si>
  <si>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</si>
  <si>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</si>
  <si>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</si>
  <si>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</si>
  <si>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</si>
  <si>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</si>
  <si>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</si>
  <si>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</si>
  <si>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</si>
  <si>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</si>
  <si>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</si>
  <si>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</si>
  <si>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</si>
  <si>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</si>
  <si>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</si>
  <si>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</si>
  <si>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</si>
  <si>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</si>
  <si>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</si>
  <si>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</si>
  <si>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</si>
  <si>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</si>
  <si>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</si>
  <si>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</si>
  <si>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</si>
  <si>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</si>
  <si>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</si>
  <si>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</si>
  <si>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</si>
  <si>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</si>
  <si>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</si>
  <si>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</si>
  <si>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</si>
  <si>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</si>
  <si>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</si>
  <si>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</si>
  <si>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</si>
  <si>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</si>
  <si>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</si>
  <si>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</si>
  <si>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</si>
  <si>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</si>
  <si>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</si>
  <si>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</si>
  <si>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</si>
  <si>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</si>
  <si>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</si>
  <si>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</si>
  <si>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</si>
  <si>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</si>
  <si>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</si>
  <si>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</si>
  <si>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</si>
  <si>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</si>
  <si>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</si>
  <si>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</si>
  <si>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</si>
  <si>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</si>
  <si>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</si>
  <si>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</si>
  <si>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</si>
  <si>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</si>
  <si>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</si>
  <si>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</si>
  <si>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</si>
  <si>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</si>
  <si>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</si>
  <si>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</si>
  <si>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</si>
  <si>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</si>
  <si>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</si>
  <si>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</si>
  <si>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</si>
  <si>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</si>
  <si>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</si>
  <si>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</si>
  <si>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</si>
  <si>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</si>
  <si>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</si>
  <si>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</si>
  <si>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</si>
  <si>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</si>
  <si>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</si>
  <si>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</si>
  <si>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</si>
  <si>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</si>
  <si>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</si>
  <si>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</si>
  <si>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</si>
  <si>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</si>
  <si>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</si>
  <si>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</si>
  <si>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</si>
  <si>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</si>
  <si>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</si>
  <si>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</si>
  <si>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</si>
  <si>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</si>
  <si>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</si>
  <si>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</si>
  <si>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</si>
  <si>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</si>
  <si>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</si>
  <si>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</si>
  <si>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</si>
  <si>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</si>
  <si>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</si>
  <si>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</si>
  <si>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</si>
  <si>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</si>
  <si>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</si>
  <si>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</si>
  <si>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</si>
  <si>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</si>
  <si>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</si>
  <si>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</si>
  <si>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</si>
  <si>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</si>
  <si>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</si>
  <si>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</si>
  <si>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</si>
  <si>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</si>
  <si>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</si>
  <si>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</si>
  <si>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</si>
  <si>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</si>
  <si>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</si>
  <si>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</si>
  <si>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</si>
  <si>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</si>
  <si>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</si>
  <si>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</si>
  <si>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</si>
  <si>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</si>
  <si>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</si>
  <si>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</si>
  <si>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</si>
  <si>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</si>
  <si>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</si>
  <si>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</si>
  <si>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</si>
  <si>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</si>
  <si>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</si>
  <si>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</si>
  <si>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</si>
  <si>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</si>
  <si>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</si>
  <si>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</si>
  <si>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</si>
  <si>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</si>
  <si>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</si>
  <si>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</si>
  <si>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</si>
  <si>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</si>
  <si>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</si>
  <si>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</si>
  <si>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</si>
  <si>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</si>
  <si>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</si>
  <si>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</si>
  <si>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</si>
  <si>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</si>
  <si>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</si>
  <si>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</si>
  <si>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</si>
  <si>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</si>
  <si>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</si>
  <si>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</si>
  <si>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</si>
  <si>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</si>
  <si>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</si>
  <si>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</si>
  <si>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</si>
  <si>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</si>
  <si>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</si>
  <si>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</si>
  <si>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</si>
  <si>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</si>
  <si>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</si>
  <si>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</si>
  <si>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</si>
  <si>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</si>
  <si>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</si>
  <si>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</si>
  <si>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</si>
  <si>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</si>
  <si>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</si>
  <si>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</si>
  <si>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</si>
  <si>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</si>
  <si>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</si>
  <si>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</si>
  <si>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</si>
  <si>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</si>
  <si>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</si>
  <si>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</si>
  <si>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</si>
  <si>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</si>
  <si>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</si>
  <si>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</si>
  <si>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</si>
  <si>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</si>
  <si>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</si>
  <si>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</si>
  <si>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</si>
  <si>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</si>
  <si>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</si>
  <si>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</si>
  <si>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</si>
  <si>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</si>
  <si>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</si>
  <si>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</si>
  <si>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</si>
  <si>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</si>
  <si>
    <t>Melda Novika Sari</t>
  </si>
  <si>
    <t>Produced by Aryo Budi Dwi Prasetyo on February 15, 2023, 9:08 am</t>
  </si>
  <si>
    <t>Incidents: SDA_INCIDENTS_ASSIGNED (23 rows)</t>
  </si>
  <si>
    <t>S0316916</t>
  </si>
  <si>
    <t>Staging Invoice Prorate PT. JAYA EKSPRESS TRANSINDO (JANUARI 2023)</t>
  </si>
  <si>
    <t>[URGENT] STAGING INVOICE PRORATE PT. JAYA EKSPRESS TRANSINDO (JANUARI 2023)</t>
  </si>
  <si>
    <t>0000460/4/10/04/2022</t>
  </si>
  <si>
    <t>44909/INV/JKS/01/2023</t>
  </si>
  <si>
    <t>0000461/4/10/04/2022</t>
  </si>
  <si>
    <t>44908/INV/JKS/01/2023</t>
  </si>
  <si>
    <t>0000462/4/10/04/2022</t>
  </si>
  <si>
    <t>44910/INV/JKS/01/2023</t>
  </si>
  <si>
    <t>0000518/4/10/08/2022</t>
  </si>
  <si>
    <t>44911/INV/JKS/01/2023</t>
  </si>
  <si>
    <t>0000545/4/10/10/2022</t>
  </si>
  <si>
    <t>44912/INV/JKS/01/2023</t>
  </si>
  <si>
    <t>RE: [URGENT] STAGING INVOICE PRORATE PT. JAYA EKSPRESS TRANSINDO (JANUARI 2023)</t>
  </si>
  <si>
    <t>0000021/4/38/01/2023</t>
  </si>
  <si>
    <t>MHKB3BA1JGK036437GS</t>
  </si>
  <si>
    <t>K3MG69949GS</t>
  </si>
  <si>
    <t>B9114PCLGS</t>
  </si>
  <si>
    <t>MHKP3BA1JNK180670</t>
  </si>
  <si>
    <t>K3MJ30651</t>
  </si>
  <si>
    <t>B9496PCU</t>
  </si>
  <si>
    <t>0000021/4/38/12/2022</t>
  </si>
  <si>
    <t>RE: Service Request S0316754 RE: Revisi unit gts #274655</t>
  </si>
  <si>
    <t>IdProduct = 1777, -- 1266</t>
  </si>
  <si>
    <t>[Name] = 'NEW XPANDER 1.5L SPORT-L (4X2) CVT',</t>
  </si>
  <si>
    <t>Qty = 3,</t>
  </si>
  <si>
    <t>RemarksSys = case when RemarksSys is null then 'S0316753' else RemarksSys + '-S0316753' end</t>
  </si>
  <si>
    <t>where IdTb_MKT_SKD_Dtl = 206675;</t>
  </si>
  <si>
    <t>RE: Service Request S0316753 RE: Revisi quantity unit #274616</t>
  </si>
  <si>
    <t>a.ProductCode, d.ModelName</t>
  </si>
  <si>
    <t>where c.SKDNo = '0001099/4/01/07/2022';</t>
  </si>
  <si>
    <t>REVISI contract periode, bast actual, tanggal bast di agreement #276121</t>
  </si>
  <si>
    <t>S0316891</t>
  </si>
  <si>
    <t>Revise Agreement Period, Agreement BAST Date, &amp; BAST Actual Date #276121</t>
  </si>
  <si>
    <t>S0316891 - Revise Agreement Period, Agreement BAST Date, &amp; BAST Actual Date #276121</t>
  </si>
  <si>
    <t>Revisi Noka, Nosin, Nopol, Data unit, Tahun #276244</t>
  </si>
  <si>
    <t>Revisi Tipe unit kedaraan suryapatih #276244</t>
  </si>
  <si>
    <t>D:\OPERATION-OLS\CMDB-TICKETS\S0316891 - Revise Agreement Period, Agreement BAST Date, &amp; BAST Actual Date #276121</t>
  </si>
  <si>
    <t>S0316940</t>
  </si>
  <si>
    <t>Revise Unit Chassis, Engine, &amp; Police Number #276244</t>
  </si>
  <si>
    <t>S0316940 - Revise Unit Chassis, Engine, &amp; Police Number #276244</t>
  </si>
  <si>
    <t>2023-01-04</t>
  </si>
  <si>
    <r>
      <t>where a.AgreementNumber = '</t>
    </r>
    <r>
      <rPr>
        <b/>
        <sz val="11"/>
        <color rgb="FFFF0000"/>
        <rFont val="Consolas"/>
        <family val="3"/>
      </rPr>
      <t>0001184/4/01/11/2022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</si>
  <si>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S0316891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-S0316891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</si>
  <si>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2023-01-04</t>
    </r>
    <r>
      <rPr>
        <sz val="11"/>
        <color theme="1"/>
        <rFont val="Consolas"/>
        <family val="3"/>
      </rPr>
      <t>',</t>
    </r>
  </si>
  <si>
    <t>2024-01-14</t>
  </si>
  <si>
    <r>
      <t>BASTActualDate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</si>
  <si>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EndPeriodDate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</si>
  <si>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theme="1"/>
        <rFont val="Consolas"/>
        <family val="3"/>
      </rPr>
      <t>4710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</si>
  <si>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</si>
  <si>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where IdTb_MGT_UnitPrep in (</t>
    </r>
    <r>
      <rPr>
        <b/>
        <sz val="11"/>
        <color theme="1"/>
        <rFont val="Consolas"/>
        <family val="3"/>
      </rPr>
      <t>5635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5636</t>
    </r>
    <r>
      <rPr>
        <sz val="11"/>
        <color theme="1"/>
        <rFont val="Consolas"/>
        <family val="3"/>
      </rPr>
      <t>);</t>
    </r>
  </si>
  <si>
    <t>RE: Service Request S0316891 RE: REVISI contract periode, bast actual, tanggal bast di agreement #276121</t>
  </si>
  <si>
    <t>S0316916 - Staging Invoice Prorate PT. JAYA EKSPRESS TRANSINDO (JANUARI 2023)</t>
  </si>
  <si>
    <t>00031/OCN/01/01/2023</t>
  </si>
  <si>
    <r>
      <t>where a.OPLCalculationNumber = '</t>
    </r>
    <r>
      <rPr>
        <b/>
        <sz val="11"/>
        <color rgb="FFFF0000"/>
        <rFont val="Consolas"/>
        <family val="3"/>
      </rPr>
      <t>00031/OCN/01/01/2023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</si>
  <si>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9250</t>
    </r>
    <r>
      <rPr>
        <sz val="11"/>
        <color theme="1"/>
        <rFont val="Consolas"/>
        <family val="3"/>
      </rPr>
      <t>;</t>
    </r>
  </si>
  <si>
    <t>Request Bu Rahellia &amp; Pak Reyhan</t>
  </si>
  <si>
    <t>select a.* from [User] a where a.IdUser in (207, 282);</t>
  </si>
  <si>
    <t>select a.* from Tb_OPL_Employee a where a.IdUser in (207, 282);</t>
  </si>
  <si>
    <t>select a.* from UserBranch a where a.IdUser in (207, 282);</t>
  </si>
  <si>
    <t>update Tb_OPL_Employee</t>
  </si>
  <si>
    <t>IdTb_OPL_JobTitles = 16 -- 1</t>
  </si>
  <si>
    <t>where IdTb_OPL_Employee = 2111;</t>
  </si>
  <si>
    <t>Revisi tanggal kontrak #276450</t>
  </si>
  <si>
    <t>Produced by Aryo Budi Dwi Prasetyo on February 16, 2023, 9:18 am</t>
  </si>
  <si>
    <t>S0316974</t>
  </si>
  <si>
    <t>S0316974 - Revise Agreement Date #276450</t>
  </si>
  <si>
    <t>Revise Agreement Date #276450</t>
  </si>
  <si>
    <t>Revisi end contract #276483</t>
  </si>
  <si>
    <t>D:\OPERATION-OLS\CMDB-TICKETS\S0316940 - Revise Unit Chassis, Engine, &amp; Police Number #276244</t>
  </si>
  <si>
    <t>0001141/4/01/09/2022</t>
  </si>
  <si>
    <t>0001142/4/01/09/2022</t>
  </si>
  <si>
    <t>MHMFE71P1DK044048GS</t>
  </si>
  <si>
    <t>MHCNHR55EEJ061077</t>
  </si>
  <si>
    <t>MHCNHR55EGJ068713</t>
  </si>
  <si>
    <t>MHCNHR55EEJ061071</t>
  </si>
  <si>
    <t>MHCNHR55EEJ061226</t>
  </si>
  <si>
    <t>MHCNHR55EEJ061233</t>
  </si>
  <si>
    <t>4D34TJ73146GS</t>
  </si>
  <si>
    <t>M061077</t>
  </si>
  <si>
    <t>M068713</t>
  </si>
  <si>
    <t>M061071</t>
  </si>
  <si>
    <t>M061226</t>
  </si>
  <si>
    <t>M061233</t>
  </si>
  <si>
    <t>B9086PCHGS</t>
  </si>
  <si>
    <t>L9980BW</t>
  </si>
  <si>
    <t>L9749CH</t>
  </si>
  <si>
    <t>L9974BW</t>
  </si>
  <si>
    <t>L9985BW</t>
  </si>
  <si>
    <t>L9986BW</t>
  </si>
  <si>
    <t>TRUCK E-2 ELF NHR55 CC</t>
  </si>
  <si>
    <t>MHCNHR55EGJ068712</t>
  </si>
  <si>
    <t>M061069</t>
  </si>
  <si>
    <t>M068712</t>
  </si>
  <si>
    <t>L8003BX</t>
  </si>
  <si>
    <t>L9745CH</t>
  </si>
  <si>
    <t>S0316976</t>
  </si>
  <si>
    <t>Revise End Contract #276483</t>
  </si>
  <si>
    <t>S0316976 - Revise End Contract #276483</t>
  </si>
  <si>
    <t>TYPO AgreementNumber</t>
  </si>
  <si>
    <t>RE: Service Request S0316940 RE: Revisi Noka, Nosin, Nopol, Data unit, Tahun #276244</t>
  </si>
  <si>
    <t>Revisi supplier dan kode supplier #276504</t>
  </si>
  <si>
    <t>Revisi tipe unit kendaraan #276537</t>
  </si>
  <si>
    <t>Request Bu Herni</t>
  </si>
  <si>
    <t>OPLQuotationNumber</t>
  </si>
  <si>
    <t>00110/OQN/01/02/2023</t>
  </si>
  <si>
    <t>00111/OQN/01/02/2023</t>
  </si>
  <si>
    <t>00112/OQN/01/02/2023</t>
  </si>
  <si>
    <t>select a.OPLQuotationNumber, b.SKDNo</t>
  </si>
  <si>
    <t>from OPLQuotation a</t>
  </si>
  <si>
    <t>join Tb_MKT_SKD b</t>
  </si>
  <si>
    <t>on a.IdOPLQuotation = b.IdOPLQuotation</t>
  </si>
  <si>
    <t>where a.OPLQuotationNumber in (</t>
  </si>
  <si>
    <t>'00110/OQN/01/02/2023',</t>
  </si>
  <si>
    <t>'00111/OQN/01/02/2023',</t>
  </si>
  <si>
    <t>'00112/OQN/01/02/2023'</t>
  </si>
  <si>
    <t>RE: Revisi end contract #276483</t>
  </si>
  <si>
    <t>S0316985</t>
  </si>
  <si>
    <t>S0316985 - Revise Supplier on SKD #276504</t>
  </si>
  <si>
    <t>Revise Supplier on SKD #276504</t>
  </si>
  <si>
    <t>S0316987</t>
  </si>
  <si>
    <t>S0316987 - Revise Unit Data #276537</t>
  </si>
  <si>
    <t>Revise Unit Data #276537</t>
  </si>
  <si>
    <t>#Tiket  Eform 276461</t>
  </si>
  <si>
    <t>99,900,000</t>
  </si>
  <si>
    <t>S0317015</t>
  </si>
  <si>
    <t>S0317015 - #Tiket  Eform 276461 - Revise To Be Paid in Memo</t>
  </si>
  <si>
    <t>#Tiket  Eform 276461 - Revise To Be Paid in Memo</t>
  </si>
  <si>
    <t>a.CreatedBy, a.CreatedDate</t>
  </si>
  <si>
    <t>Service Request S0315404 - S0315404 - RE: STAGING INVOICE BORWITA BILLING 1183/4/01 FEBRUARI 2023</t>
  </si>
  <si>
    <t>Revisi tanggal bast #276632</t>
  </si>
  <si>
    <t>#Tiket  Eform 276644</t>
  </si>
  <si>
    <t>S0317044</t>
  </si>
  <si>
    <t>Revise BAST Date #276632</t>
  </si>
  <si>
    <t>S0317044 - Revise BAST Date #276632</t>
  </si>
  <si>
    <t>S0317045</t>
  </si>
  <si>
    <t>#Tiket  Eform 276644 - Maintenance Schedule for car B9577PCU</t>
  </si>
  <si>
    <t>S0317045 - #Tiket  Eform 276644 - Maintenance Schedule for car B9577PCU</t>
  </si>
  <si>
    <t>Revisi Start Date dan End Date #276662</t>
  </si>
  <si>
    <t>S0317053</t>
  </si>
  <si>
    <t>Revisi Start dan End Date #276662</t>
  </si>
  <si>
    <t>S0317053 - Revisi Start dan End Date #276662</t>
  </si>
  <si>
    <t>where a.AgreementNumber = '0000740/4/08/07/2022';</t>
  </si>
  <si>
    <t>D:\OPERATION-OLS\CMDB-TICKETS\S0316976 - Revise End Contract #276483</t>
  </si>
  <si>
    <t>EndPeriodDate = '2023-03-01',</t>
  </si>
  <si>
    <t>RemarksSys = case when RemarksSys is null then 'S0316974' else RemarksSys + '-S0316974' end</t>
  </si>
  <si>
    <t>RE: Service Request S0316974 RE: Revisi tanggal kontrak #276450</t>
  </si>
  <si>
    <t>EndPeriodDate = '2023-10-17',</t>
  </si>
  <si>
    <t>RemarksSys = case when RemarksSys is null then 'S0316976' else RemarksSys + '-S0316976' end</t>
  </si>
  <si>
    <t>where IdOPLAgreement = 4787;</t>
  </si>
  <si>
    <t>RE: Service Request S0316976 RE: Revisi end contract #276483</t>
  </si>
  <si>
    <t>D:\OPERATION-OLS\CMDB-TICKETS\S0316985 - Revise Supplier on SKD #276504</t>
  </si>
  <si>
    <t>0000511/4/10/01/2023</t>
  </si>
  <si>
    <r>
      <t>where a.SKDNo = '</t>
    </r>
    <r>
      <rPr>
        <b/>
        <sz val="11"/>
        <color rgb="FFFF0000"/>
        <rFont val="Consolas"/>
        <family val="3"/>
      </rPr>
      <t>0000511/4/10/01/2023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</si>
  <si>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209436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</si>
  <si>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6419</t>
    </r>
    <r>
      <rPr>
        <sz val="11"/>
        <color theme="1"/>
        <rFont val="Consolas"/>
        <family val="3"/>
      </rPr>
      <t>, -- 7298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</si>
  <si>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S0316985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-S0316985</t>
    </r>
    <r>
      <rPr>
        <sz val="11"/>
        <color theme="1"/>
        <rFont val="Consolas"/>
        <family val="3"/>
      </rPr>
      <t>' end</t>
    </r>
  </si>
  <si>
    <t>EndPeriodDate = '2023-01-17'</t>
  </si>
  <si>
    <t>RE: Service Request S0316985 RE: Revisi supplier dan kode supplier #276504</t>
  </si>
  <si>
    <t>D:\OPERATION-OLS\CMDB-TICKETS\S0316987 - Revise Unit Data #276537</t>
  </si>
  <si>
    <t>0000875/4/08/12/2022</t>
  </si>
  <si>
    <t>0000150/4/04/04/2022</t>
  </si>
  <si>
    <t>0000446/4/10/04/2022</t>
  </si>
  <si>
    <t>0000508/4/10/08/2022</t>
  </si>
  <si>
    <t>MMBJJKL10NH044375</t>
  </si>
  <si>
    <t>MHCNLR85SENJ000431</t>
  </si>
  <si>
    <t>JTNGF30H8N8036859</t>
  </si>
  <si>
    <t>4F21Y93799</t>
  </si>
  <si>
    <t>3NRH66875</t>
  </si>
  <si>
    <t>MMBJJKL10MH044375</t>
  </si>
  <si>
    <t>MHCNLR85ENJ000431</t>
  </si>
  <si>
    <t>JTNGF3DH8N8036859</t>
  </si>
  <si>
    <t>4V21Y93799</t>
  </si>
  <si>
    <t>3NRH666875</t>
  </si>
  <si>
    <t>Revisi kode bulan pada agreement  #276727</t>
  </si>
  <si>
    <t>S0317076</t>
  </si>
  <si>
    <t>Revise Agreement Number #276727</t>
  </si>
  <si>
    <t>S0317076 - Revise Agreement Number #276727</t>
  </si>
  <si>
    <t>and x.bEngineNumber = y.oEngineNumber;</t>
  </si>
  <si>
    <t>and x.bChassisNumber = y.oChassisNumber;</t>
  </si>
  <si>
    <t>4N15UJD0563</t>
  </si>
  <si>
    <t>198J11</t>
  </si>
  <si>
    <t>2AR2812407</t>
  </si>
  <si>
    <t>MHMFE71EBNK000883</t>
  </si>
  <si>
    <t>update Tb_OPL_Unit set PoliceNumber = 'B9496PCU', PoliceNumberAct = 'B9496PCU' where IdTb_OPL_Unit = 19213;</t>
  </si>
  <si>
    <t>update OPLUObjectLease set IdentityPoliceNumber = 'B9496PCU' where IdUObjLease = 19884;</t>
  </si>
  <si>
    <t>Ivetta Ivetta</t>
  </si>
  <si>
    <t>Produced by Aryo Budi Dwi Prasetyo on February 17, 2023, 8:02 am</t>
  </si>
  <si>
    <t>FW: Revisi no skd #274323</t>
  </si>
  <si>
    <t>Assign to Pak Fajar</t>
  </si>
  <si>
    <t>Revisi Engine Number #276933</t>
  </si>
  <si>
    <t>S0317110</t>
  </si>
  <si>
    <t>Revise Engine Number #276933</t>
  </si>
  <si>
    <t>S0317110 - Revise Engine Number #276933</t>
  </si>
  <si>
    <t>D:\OPERATION-OLS\CMDB-TICKETS\S0317053 - Revisi Start dan End Date #276662</t>
  </si>
  <si>
    <t>select a.IdOPLAgreement,</t>
  </si>
  <si>
    <r>
      <t>where a.AgreementNumber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</si>
  <si>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StartPeriodDate = '2022-12-01',</t>
  </si>
  <si>
    <t>EndPeriodDate = '2023-12-01',</t>
  </si>
  <si>
    <t>RemarksSys = case when RemarksSys is null then 'S0317053' else RemarksSys + '-S0317053' end</t>
  </si>
  <si>
    <t>RE: Service Request S0317053 RE: Revisi Start Date dan End Date #276662</t>
  </si>
  <si>
    <t>D:\OPERATION-OLS\CMDB-TICKETS\S0317110 - Revise Engine Number #276933</t>
  </si>
  <si>
    <t>0000898/4/08/10/2022</t>
  </si>
  <si>
    <t>PAEL67MYNNB000282</t>
  </si>
  <si>
    <t>4N14UAL9907</t>
  </si>
  <si>
    <t>REVISI INVOICE MARHADI. CV - 0000833/4/08/11/2022</t>
  </si>
  <si>
    <t>0000833/4/08/11/2022</t>
  </si>
  <si>
    <t>44992/INV/JKN/02/2023</t>
  </si>
  <si>
    <t>RE: Service Request S0317110 RE: Revisi Engine Number #276933</t>
  </si>
  <si>
    <t>a.MonthlyInstallmentAmount,</t>
  </si>
  <si>
    <r>
      <t>where a.AgreementNumber = '</t>
    </r>
    <r>
      <rPr>
        <b/>
        <sz val="11"/>
        <color rgb="FFFF0000"/>
        <rFont val="Consolas"/>
        <family val="3"/>
      </rPr>
      <t>0000833/4/08/11/2022</t>
    </r>
    <r>
      <rPr>
        <sz val="11"/>
        <color theme="1"/>
        <rFont val="Consolas"/>
        <family val="3"/>
      </rPr>
      <t>';</t>
    </r>
  </si>
  <si>
    <r>
      <t xml:space="preserve">MonthlyInstallmentAmount = </t>
    </r>
    <r>
      <rPr>
        <b/>
        <sz val="11"/>
        <color rgb="FFFF0000"/>
        <rFont val="Consolas"/>
        <family val="3"/>
      </rPr>
      <t>19600000</t>
    </r>
    <r>
      <rPr>
        <sz val="11"/>
        <color theme="1"/>
        <rFont val="Consolas"/>
        <family val="3"/>
      </rPr>
      <t xml:space="preserve"> -- 19,810,000</t>
    </r>
  </si>
  <si>
    <r>
      <t xml:space="preserve">where IdOPLAgreement = </t>
    </r>
    <r>
      <rPr>
        <b/>
        <sz val="11"/>
        <color rgb="FFFF0000"/>
        <rFont val="Consolas"/>
        <family val="3"/>
      </rPr>
      <t>4609</t>
    </r>
    <r>
      <rPr>
        <sz val="11"/>
        <color theme="1"/>
        <rFont val="Consolas"/>
        <family val="3"/>
      </rPr>
      <t>;</t>
    </r>
  </si>
  <si>
    <t>RE: REVISI INVOICE MARHADI. CV - 0000833/4/08/11/2022</t>
  </si>
  <si>
    <t>0000573/4/10/11/2022</t>
  </si>
  <si>
    <t>Request Pak Andri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</si>
  <si>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</si>
  <si>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</si>
  <si>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</si>
  <si>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</si>
  <si>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</si>
  <si>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</si>
  <si>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>RE: Service Request S0315559 - RE: STAGING INVOICE PRORATE GABUNGAN PT. SICEPAT EKSPRES INDONESIA - JANUARI 2023</t>
  </si>
  <si>
    <t xml:space="preserve">Service Request S0317140 - RE: Info Case Agreement </t>
  </si>
  <si>
    <t>RE: Service Request S0316987 RE: Revisi tipe unit kendaraan #276537</t>
  </si>
  <si>
    <r>
      <t>where a.MemoNumber = '</t>
    </r>
    <r>
      <rPr>
        <b/>
        <sz val="11"/>
        <color rgb="FFFF0000"/>
        <rFont val="Consolas"/>
        <family val="3"/>
      </rPr>
      <t>00006/COP/14/2023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</si>
  <si>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rgb="FFFF0000"/>
        <rFont val="Consolas"/>
        <family val="3"/>
      </rPr>
      <t>99900000.00 * 100 / 111</t>
    </r>
    <r>
      <rPr>
        <sz val="11"/>
        <color theme="1"/>
        <rFont val="Consolas"/>
        <family val="3"/>
      </rPr>
      <t xml:space="preserve"> -- 99900000.00</t>
    </r>
  </si>
  <si>
    <t>where IdTb_DIS_Buyers in (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</si>
  <si>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</si>
  <si>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</si>
  <si>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</si>
  <si>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</si>
  <si>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</si>
  <si>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</si>
  <si>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</si>
  <si>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</si>
  <si>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</si>
  <si>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3090</t>
  </si>
  <si>
    <t>D:\OPERATION-OLS\CMDB-TICKETS\S0317015 - #Tiket  Eform 276461 - Revise To Be Paid in Memo</t>
  </si>
  <si>
    <t>RE: Service Request S0317015 RE: #Tiket  Eform 276461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</si>
  <si>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</si>
  <si>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</si>
  <si>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</si>
  <si>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</si>
  <si>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Incidents: SDA_INCIDENTS_ASSIGNED (30 rows)</t>
  </si>
  <si>
    <t>Produced by Aryo Budi Dwi Prasetyo on February 20, 2023, 8:24 am</t>
  </si>
  <si>
    <t>Update Data End Date STNK (No Budget Registrasi)</t>
  </si>
  <si>
    <t>#Tiket  Eform 277312</t>
  </si>
  <si>
    <t>S0317696</t>
  </si>
  <si>
    <t>S0317696 - Update Data End Date STNK (No Budget Registrasi)</t>
  </si>
  <si>
    <t>B9577PCU</t>
  </si>
  <si>
    <t>D:\OPERATION-OLS\CMDB-TICKETS\S0317045 - #Tiket  Eform 276644 - Maintenance Schedule for car B9577PCU</t>
  </si>
  <si>
    <t>select a.AgreementNumber, a.IdTb_OPL_Branch,</t>
  </si>
  <si>
    <t>where c.PoliceNumber = 'B9577PCU';</t>
  </si>
  <si>
    <t>RE: Service Request S0317045 RE: #Tiket  Eform 276644</t>
  </si>
  <si>
    <t>D:\OPERATION-OLS\CMDB-TICKETS\S0317696 - Update Data End Date STNK (No Budget Registrasi)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</si>
  <si>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</si>
  <si>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</si>
  <si>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</si>
  <si>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</si>
  <si>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</si>
  <si>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</si>
  <si>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</si>
  <si>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</si>
  <si>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</si>
  <si>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</si>
  <si>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</si>
  <si>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Revisi kode bulan #277136</t>
  </si>
  <si>
    <t>S0317760</t>
  </si>
  <si>
    <t>Revise Agreement Number #277136</t>
  </si>
  <si>
    <t>S0317760 - Revise Agreement Number #277136</t>
  </si>
  <si>
    <t>D:\OPERATION-OLS\CMDB-TICKETS\S0317760 - Revise Agreement Number #277136</t>
  </si>
  <si>
    <t>0000619/4/10/02/2023</t>
  </si>
  <si>
    <t>0000619/4/10/01/2023</t>
  </si>
  <si>
    <t>where a.AgreementNumber = '0000619/4/10/02/2023'</t>
  </si>
  <si>
    <t>or a.IdOPLAgreement = 4958;</t>
  </si>
  <si>
    <t>AgreementNumber = '0000619/4/10/01/2023', -- 0000619/4/10/02/2023</t>
  </si>
  <si>
    <t>RemarksSys = case when RemarksSys is null then 'S0317760' else RemarksSys + '-S0317760' end</t>
  </si>
  <si>
    <t>where IdOPLAgreement = 4958;</t>
  </si>
  <si>
    <t>RE: Service Request S0317760 RE: Revisi kode bulan #277136</t>
  </si>
  <si>
    <t>Data Maintenance BAST Date  PT DAGANGAN KARYA INDONESIA 024/4/38/01/2023</t>
  </si>
  <si>
    <t>RE: Service Request S0317696  RE: #Tiket  Eform 277312</t>
  </si>
  <si>
    <t>0000024/4/38/01/2023</t>
  </si>
  <si>
    <r>
      <t>where a.AgreementNumber = '</t>
    </r>
    <r>
      <rPr>
        <b/>
        <sz val="11"/>
        <color rgb="FFFF0000"/>
        <rFont val="Consolas"/>
        <family val="3"/>
      </rPr>
      <t>0000024/4/38/01/2023</t>
    </r>
    <r>
      <rPr>
        <sz val="11"/>
        <color theme="1"/>
        <rFont val="Consolas"/>
        <family val="3"/>
      </rPr>
      <t>';</t>
    </r>
  </si>
  <si>
    <t>S0317787</t>
  </si>
  <si>
    <t>S0317787 - Data Maintenance BAST Date  PT DAGANGAN KARYA INDONESIA 024/4/38/01/2023 #277569</t>
  </si>
  <si>
    <t>Data Maintenance BAST Date  PT DAGANGAN KARYA INDONESIA 024/4/38/01/2023 #277569</t>
  </si>
  <si>
    <t>2023-02-11</t>
  </si>
  <si>
    <t>2023-02-03</t>
  </si>
  <si>
    <r>
      <t>RemarksSys = case when RemarksSys is null then '</t>
    </r>
    <r>
      <rPr>
        <b/>
        <sz val="11"/>
        <color theme="1"/>
        <rFont val="Consolas"/>
        <family val="3"/>
      </rPr>
      <t>S0317787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-S0317787</t>
    </r>
    <r>
      <rPr>
        <sz val="11"/>
        <color theme="1"/>
        <rFont val="Consolas"/>
        <family val="3"/>
      </rPr>
      <t>' end</t>
    </r>
  </si>
  <si>
    <r>
      <t>BASTDate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</si>
  <si>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r>
      <t>BASTActualDate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</si>
  <si>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t>D:\OPERATION-OLS\CMDB-TICKETS\S0317787 - Data Maintenance BAST Date  PT DAGANGAN KARYA INDONESIA 024438012023 #277569</t>
  </si>
  <si>
    <r>
      <t xml:space="preserve">where IdOPLAgreement = </t>
    </r>
    <r>
      <rPr>
        <b/>
        <sz val="11"/>
        <color theme="1"/>
        <rFont val="Consolas"/>
        <family val="3"/>
      </rPr>
      <t>4858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</si>
  <si>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theme="1"/>
        <rFont val="Consolas"/>
        <family val="3"/>
      </rPr>
      <t>5737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5738</t>
    </r>
    <r>
      <rPr>
        <sz val="11"/>
        <color theme="1"/>
        <rFont val="Consolas"/>
        <family val="3"/>
      </rPr>
      <t>);</t>
    </r>
  </si>
  <si>
    <t>RE: Service Request S0317787 RE: Data Maintenance BAST Date  PT DAGANGAN KARYA INDONESIA 024/4/38/01/2023</t>
  </si>
  <si>
    <t>#Tiket  Eform 276597</t>
  </si>
  <si>
    <t>S0317788</t>
  </si>
  <si>
    <t>#Ticket DM Eform 276322</t>
  </si>
  <si>
    <t>S0317792</t>
  </si>
  <si>
    <t>#Ticket DM Eform 276603</t>
  </si>
  <si>
    <t>S0317791</t>
  </si>
  <si>
    <t>S0317788 - #Tiket  Eform 276597 - Revise Engine Number</t>
  </si>
  <si>
    <t>#Tiket  Eform 276597 - Revise Engine Number</t>
  </si>
  <si>
    <t>S0317792 - #Ticket DM Eform 276322 - Revise Supplier</t>
  </si>
  <si>
    <t>#Ticket DM Eform 276322 - Revise Supplier</t>
  </si>
  <si>
    <t>S0317791 - #Ticket DM Eform 276603 - Revise Engine Number</t>
  </si>
  <si>
    <t>#Ticket DM Eform 276603 - Revise Engine Number</t>
  </si>
  <si>
    <t>EndPeriodDate = '2026-02-03' -- 2026-02-11</t>
  </si>
  <si>
    <t>where IdOPLAgreement = 4858;</t>
  </si>
  <si>
    <t>0039249/2/02/01/2023</t>
  </si>
  <si>
    <t>4N41UAM2902</t>
  </si>
  <si>
    <t>4N1UAM2902</t>
  </si>
  <si>
    <t>0000862/4/08/02/2023</t>
  </si>
  <si>
    <t>A00409</t>
  </si>
  <si>
    <t>D:\OPERATION-OLS\CMDB-TICKETS\S0317792 - #Ticket DM Eform 276322 - Revise Supplier</t>
  </si>
  <si>
    <t>Request for LMS</t>
  </si>
  <si>
    <t>select b.IdTb_MKT_SKD_Dtl, b.IdSupplier,</t>
  </si>
  <si>
    <t>c.MainSupplierCode, c.SupplierCode,</t>
  </si>
  <si>
    <t>c.SupplierName, c.[Address],</t>
  </si>
  <si>
    <t>where a.SKDNo = '0000862/4/08/02/2023';</t>
  </si>
  <si>
    <t>310</t>
  </si>
  <si>
    <t>IdSupplier = 310, -- 799</t>
  </si>
  <si>
    <t>RemarksSys = case when RemarksSys is null then 'S0317792' else RemarksSys + '-S0317792' end</t>
  </si>
  <si>
    <t>where IdTb_MKT_SKD_Dtl in (209539, 209540);</t>
  </si>
  <si>
    <t>RE: Service Request S0317792 RE: #Ticket DM Eform 276322</t>
  </si>
  <si>
    <t>Revisi Kwitansi Kontrak PT. AMARTHA MANUNGGAL PRIMA (NON PPH)</t>
  </si>
  <si>
    <t>0000853/4/08/11/2022</t>
  </si>
  <si>
    <t>0000835/4/08/11/2022</t>
  </si>
  <si>
    <t>0000837/4/08/11/2022</t>
  </si>
  <si>
    <t>0000842/4/08/11/2022</t>
  </si>
  <si>
    <t>0000839/4/08/11/2022</t>
  </si>
  <si>
    <t>0000843/4/08/11/2022</t>
  </si>
  <si>
    <t>0000836/4/08/11/2022</t>
  </si>
  <si>
    <t>0000917/4/08/01/2023</t>
  </si>
  <si>
    <t>0000919/4/08/01/2023</t>
  </si>
  <si>
    <t>0000869/4/08/12/2022</t>
  </si>
  <si>
    <t>0000868/4/08/12/2022</t>
  </si>
  <si>
    <t>0000906/4/08/12/2022</t>
  </si>
  <si>
    <t>PT. AMARTHA MANUNGGAL PRIMA</t>
  </si>
  <si>
    <t>RE: Revisi Kwitansi Kontrak PT. AMARTHA MANUNGGAL PRIMA (NON PPH)</t>
  </si>
  <si>
    <t>Request Bu Isabela</t>
  </si>
  <si>
    <t>select b.CreatedBy [PIC], b.CreatedDate [DateTime], b.[Action]</t>
  </si>
  <si>
    <t>join Tb_MKT_SKD_History b</t>
  </si>
  <si>
    <t>on a.IdTb_MKT_SKD = b.OriginalID</t>
  </si>
  <si>
    <t>where a.SKDNo = '0000222/4/10/02/2020';</t>
  </si>
  <si>
    <t>0000222/4/10/02/2020</t>
  </si>
  <si>
    <t>0000840/4/08/11/2022</t>
  </si>
  <si>
    <t>0000867/4/08/12/2022</t>
  </si>
  <si>
    <t>0000904/4/08/12/2022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</si>
  <si>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</si>
  <si>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</si>
  <si>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</si>
  <si>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</si>
  <si>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</si>
  <si>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</si>
  <si>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</si>
  <si>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</si>
  <si>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</si>
  <si>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</si>
  <si>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</si>
  <si>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</si>
  <si>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</si>
  <si>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</si>
  <si>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</si>
  <si>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</si>
  <si>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</si>
  <si>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S0315334 - 272749 - delete skd olss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</si>
  <si>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</si>
  <si>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</si>
  <si>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</si>
  <si>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</si>
  <si>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</si>
  <si>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</si>
  <si>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</si>
  <si>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</si>
  <si>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</si>
  <si>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</si>
  <si>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</si>
  <si>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</si>
  <si>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</si>
  <si>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</si>
  <si>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</si>
  <si>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</si>
  <si>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</si>
  <si>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</si>
  <si>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</si>
  <si>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</si>
  <si>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</si>
  <si>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</si>
  <si>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</si>
  <si>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</si>
  <si>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</si>
  <si>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</si>
  <si>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</si>
  <si>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</si>
  <si>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</si>
  <si>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</si>
  <si>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</si>
  <si>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</si>
  <si>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</si>
  <si>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</si>
  <si>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</si>
  <si>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</si>
  <si>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</si>
  <si>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</si>
  <si>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</si>
  <si>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</si>
  <si>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</si>
  <si>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</si>
  <si>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</si>
  <si>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</si>
  <si>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</si>
  <si>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</si>
  <si>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</si>
  <si>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</si>
  <si>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</si>
  <si>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</si>
  <si>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</si>
  <si>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</si>
  <si>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</si>
  <si>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</si>
  <si>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</si>
  <si>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</si>
  <si>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</si>
  <si>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</si>
  <si>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</si>
  <si>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</si>
  <si>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</si>
  <si>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</si>
  <si>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</si>
  <si>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</si>
  <si>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</si>
  <si>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</si>
  <si>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</si>
  <si>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</si>
  <si>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</si>
  <si>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</si>
  <si>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</si>
  <si>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</si>
  <si>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</si>
  <si>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</si>
  <si>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</si>
  <si>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</si>
  <si>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</si>
  <si>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</si>
  <si>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</si>
  <si>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</si>
  <si>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</si>
  <si>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</si>
  <si>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</si>
  <si>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</si>
  <si>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</si>
  <si>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</si>
  <si>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</si>
  <si>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</si>
  <si>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</si>
  <si>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</si>
  <si>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</si>
  <si>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</si>
  <si>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</si>
  <si>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</si>
  <si>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</si>
  <si>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</si>
  <si>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</si>
  <si>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</si>
  <si>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</si>
  <si>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</si>
  <si>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</si>
  <si>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</si>
  <si>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</si>
  <si>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</si>
  <si>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</si>
  <si>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</si>
  <si>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</si>
  <si>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</si>
  <si>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</si>
  <si>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</si>
  <si>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</si>
  <si>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</si>
  <si>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</si>
  <si>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</si>
  <si>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</si>
  <si>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</si>
  <si>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</si>
  <si>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</si>
  <si>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</si>
  <si>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</si>
  <si>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</si>
  <si>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</si>
  <si>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</si>
  <si>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</si>
  <si>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</si>
  <si>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</si>
  <si>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</si>
  <si>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</si>
  <si>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</si>
  <si>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</si>
  <si>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</si>
  <si>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</si>
  <si>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</si>
  <si>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</si>
  <si>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</si>
  <si>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</si>
  <si>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</si>
  <si>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</si>
  <si>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</si>
  <si>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</si>
  <si>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</si>
  <si>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</si>
  <si>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</si>
  <si>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</si>
  <si>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</si>
  <si>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</si>
  <si>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</si>
  <si>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</si>
  <si>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</si>
  <si>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</si>
  <si>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</si>
  <si>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</si>
  <si>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</si>
  <si>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</si>
  <si>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</si>
  <si>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</si>
  <si>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</si>
  <si>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</si>
  <si>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</si>
  <si>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</si>
  <si>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</si>
  <si>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</si>
  <si>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</si>
  <si>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</si>
  <si>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</si>
  <si>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</si>
  <si>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</si>
  <si>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</si>
  <si>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</si>
  <si>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</si>
  <si>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</si>
  <si>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</si>
  <si>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</si>
  <si>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</si>
  <si>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</si>
  <si>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</si>
  <si>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</si>
  <si>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</si>
  <si>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</si>
  <si>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</si>
  <si>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</si>
  <si>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</si>
  <si>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</si>
  <si>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</si>
  <si>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</si>
  <si>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</si>
  <si>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</si>
  <si>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</si>
  <si>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</si>
  <si>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</si>
  <si>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</si>
  <si>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</si>
  <si>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</si>
  <si>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</si>
  <si>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</si>
  <si>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</si>
  <si>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</si>
  <si>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</si>
  <si>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</si>
  <si>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</si>
  <si>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</si>
  <si>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</si>
  <si>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</si>
  <si>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</si>
  <si>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</si>
  <si>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</si>
  <si>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</si>
  <si>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</si>
  <si>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</si>
  <si>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</si>
  <si>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</si>
  <si>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</si>
  <si>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</si>
  <si>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</si>
  <si>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</si>
  <si>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</si>
  <si>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</si>
  <si>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</si>
  <si>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</si>
  <si>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</si>
  <si>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</si>
  <si>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</si>
  <si>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</si>
  <si>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</si>
  <si>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</si>
  <si>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</si>
  <si>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</si>
  <si>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</si>
  <si>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</si>
  <si>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</si>
  <si>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</si>
  <si>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</si>
  <si>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</si>
  <si>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</si>
  <si>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</si>
  <si>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</si>
  <si>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</si>
  <si>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</si>
  <si>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</si>
  <si>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</si>
  <si>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</si>
  <si>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</si>
  <si>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</si>
  <si>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</si>
  <si>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</si>
  <si>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</si>
  <si>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</si>
  <si>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</si>
  <si>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</si>
  <si>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</si>
  <si>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</si>
  <si>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</si>
  <si>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</si>
  <si>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</si>
  <si>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</si>
  <si>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</si>
  <si>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</si>
  <si>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</si>
  <si>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</si>
  <si>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</si>
  <si>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</si>
  <si>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</si>
  <si>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</si>
  <si>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</si>
  <si>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</si>
  <si>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</si>
  <si>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</si>
  <si>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</si>
  <si>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</si>
  <si>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</si>
  <si>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</si>
  <si>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</si>
  <si>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</si>
  <si>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</si>
  <si>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</si>
  <si>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</si>
  <si>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</si>
  <si>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</si>
  <si>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</si>
  <si>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</si>
  <si>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</si>
  <si>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</si>
  <si>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</si>
  <si>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</si>
  <si>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</si>
  <si>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</si>
  <si>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</si>
  <si>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</si>
  <si>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</si>
  <si>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</si>
  <si>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</si>
  <si>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</si>
  <si>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</si>
  <si>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</si>
  <si>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</si>
  <si>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</si>
  <si>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</si>
  <si>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</si>
  <si>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</si>
  <si>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</si>
  <si>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</si>
  <si>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</si>
  <si>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</si>
  <si>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</si>
  <si>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</si>
  <si>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</si>
  <si>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</si>
  <si>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</si>
  <si>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</si>
  <si>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</si>
  <si>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</si>
  <si>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</si>
  <si>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</si>
  <si>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</si>
  <si>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</si>
  <si>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</si>
  <si>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</si>
  <si>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</si>
  <si>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</si>
  <si>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</si>
  <si>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</si>
  <si>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</si>
  <si>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</si>
  <si>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</si>
  <si>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</si>
  <si>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</si>
  <si>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</si>
  <si>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</si>
  <si>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</si>
  <si>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</si>
  <si>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</si>
  <si>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</si>
  <si>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</si>
  <si>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</si>
  <si>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</si>
  <si>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</si>
  <si>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</si>
  <si>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</si>
  <si>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</si>
  <si>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</si>
  <si>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</si>
  <si>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</si>
  <si>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</si>
  <si>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</si>
  <si>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</si>
  <si>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</si>
  <si>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</si>
  <si>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</si>
  <si>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</si>
  <si>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</si>
  <si>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</si>
  <si>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</si>
  <si>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</si>
  <si>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</si>
  <si>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</si>
  <si>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</si>
  <si>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</si>
  <si>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</si>
  <si>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</si>
  <si>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</si>
  <si>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</si>
  <si>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</si>
  <si>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</si>
  <si>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</si>
  <si>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</si>
  <si>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</si>
  <si>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</si>
  <si>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</si>
  <si>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</si>
  <si>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</si>
  <si>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</si>
  <si>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</si>
  <si>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</si>
  <si>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</si>
  <si>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</si>
  <si>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</si>
  <si>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</si>
  <si>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</si>
  <si>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</si>
  <si>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</si>
  <si>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</si>
  <si>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</si>
  <si>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</si>
  <si>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</si>
  <si>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</si>
  <si>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</si>
  <si>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</si>
  <si>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</si>
  <si>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</si>
  <si>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</si>
  <si>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</si>
  <si>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</si>
  <si>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</si>
  <si>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</si>
  <si>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</si>
  <si>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</si>
  <si>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</si>
  <si>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</si>
  <si>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</si>
  <si>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</si>
  <si>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</si>
  <si>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</si>
  <si>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</si>
  <si>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</si>
  <si>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</si>
  <si>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</si>
  <si>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</si>
  <si>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</si>
  <si>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</si>
  <si>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</si>
  <si>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</si>
  <si>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</si>
  <si>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</si>
  <si>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</si>
  <si>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</si>
  <si>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</si>
  <si>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</si>
  <si>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</si>
  <si>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</si>
  <si>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</si>
  <si>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</si>
  <si>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</si>
  <si>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</si>
  <si>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</si>
  <si>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</si>
  <si>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</si>
  <si>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</si>
  <si>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</si>
  <si>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</si>
  <si>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</si>
  <si>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</si>
  <si>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</si>
  <si>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</si>
  <si>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</si>
  <si>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</si>
  <si>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</si>
  <si>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</si>
  <si>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</si>
  <si>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</si>
  <si>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</si>
  <si>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</si>
  <si>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</si>
  <si>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</si>
  <si>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</si>
  <si>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</si>
  <si>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</si>
  <si>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</si>
  <si>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</si>
  <si>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</si>
  <si>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</si>
  <si>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</si>
  <si>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</si>
  <si>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</si>
  <si>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</si>
  <si>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</si>
  <si>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</si>
  <si>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</si>
  <si>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</si>
  <si>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</si>
  <si>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</si>
  <si>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</si>
  <si>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</si>
  <si>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</si>
  <si>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</si>
  <si>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</si>
  <si>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</si>
  <si>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</si>
  <si>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</si>
  <si>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</si>
  <si>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</si>
  <si>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</si>
  <si>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</si>
  <si>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</si>
  <si>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</si>
  <si>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</si>
  <si>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</si>
  <si>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</si>
  <si>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</si>
  <si>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</si>
  <si>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</si>
  <si>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</si>
  <si>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</si>
  <si>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</si>
  <si>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</si>
  <si>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</si>
  <si>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</si>
  <si>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</si>
  <si>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</si>
  <si>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</si>
  <si>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</si>
  <si>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</si>
  <si>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</si>
  <si>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</si>
  <si>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</si>
  <si>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</si>
  <si>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</si>
  <si>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</si>
  <si>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</si>
  <si>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</si>
  <si>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</si>
  <si>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</si>
  <si>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</si>
  <si>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</si>
  <si>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</si>
  <si>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</si>
  <si>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</si>
  <si>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</si>
  <si>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</si>
  <si>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</si>
  <si>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</si>
  <si>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</si>
  <si>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</si>
  <si>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</si>
  <si>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</si>
  <si>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</si>
  <si>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</si>
  <si>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</si>
  <si>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</si>
  <si>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</si>
  <si>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</si>
  <si>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</si>
  <si>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</si>
  <si>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</si>
  <si>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</si>
  <si>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</si>
  <si>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</si>
  <si>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</si>
  <si>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</si>
  <si>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</si>
  <si>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</si>
  <si>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</si>
  <si>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</si>
  <si>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</si>
  <si>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</si>
  <si>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</si>
  <si>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</si>
  <si>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</si>
  <si>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</si>
  <si>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</si>
  <si>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</si>
  <si>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</si>
  <si>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</si>
  <si>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</si>
  <si>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</si>
  <si>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</si>
  <si>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</si>
  <si>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</si>
  <si>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</si>
  <si>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</si>
  <si>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</si>
  <si>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</si>
  <si>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</si>
  <si>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</si>
  <si>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</si>
  <si>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</si>
  <si>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</si>
  <si>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</si>
  <si>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</si>
  <si>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</si>
  <si>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</si>
  <si>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</si>
  <si>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</si>
  <si>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</si>
  <si>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</si>
  <si>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</si>
  <si>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</si>
  <si>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</si>
  <si>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</si>
  <si>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</si>
  <si>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</si>
  <si>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</si>
  <si>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</si>
  <si>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</si>
  <si>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</si>
  <si>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</si>
  <si>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</si>
  <si>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</si>
  <si>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</si>
  <si>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</si>
  <si>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</si>
  <si>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</si>
  <si>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</si>
  <si>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</si>
  <si>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</si>
  <si>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</si>
  <si>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</si>
  <si>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</si>
  <si>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</si>
  <si>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</si>
  <si>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</si>
  <si>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</si>
  <si>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</si>
  <si>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</si>
  <si>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</si>
  <si>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</si>
  <si>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</si>
  <si>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</si>
  <si>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</si>
  <si>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</si>
  <si>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</si>
  <si>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</si>
  <si>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</si>
  <si>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</si>
  <si>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</si>
  <si>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</si>
  <si>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</si>
  <si>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</si>
  <si>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</si>
  <si>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</si>
  <si>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</si>
  <si>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</si>
  <si>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</si>
  <si>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</si>
  <si>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</si>
  <si>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</si>
  <si>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</si>
  <si>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</si>
  <si>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</si>
  <si>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</si>
  <si>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</si>
  <si>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</si>
  <si>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</si>
  <si>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</si>
  <si>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</si>
  <si>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</si>
  <si>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</si>
  <si>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</si>
  <si>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</si>
  <si>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</si>
  <si>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</si>
  <si>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</si>
  <si>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</si>
  <si>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</si>
  <si>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</si>
  <si>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</si>
  <si>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</si>
  <si>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</si>
  <si>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</si>
  <si>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</si>
  <si>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</si>
  <si>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</si>
  <si>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</si>
  <si>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</si>
  <si>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</si>
  <si>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</si>
  <si>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</si>
  <si>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</si>
  <si>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</si>
  <si>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</si>
  <si>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</si>
  <si>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</si>
  <si>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</si>
  <si>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</si>
  <si>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</si>
  <si>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</si>
  <si>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</si>
  <si>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</si>
  <si>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</si>
  <si>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</si>
  <si>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</si>
  <si>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</si>
  <si>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</si>
  <si>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</si>
  <si>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</si>
  <si>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</si>
  <si>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</si>
  <si>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</si>
  <si>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</si>
  <si>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</si>
  <si>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</si>
  <si>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</si>
  <si>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</si>
  <si>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</si>
  <si>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</si>
  <si>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</si>
  <si>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</si>
  <si>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</si>
  <si>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</si>
  <si>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</si>
  <si>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</si>
  <si>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</si>
  <si>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</si>
  <si>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</si>
  <si>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</si>
  <si>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</si>
  <si>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</si>
  <si>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</si>
  <si>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</si>
  <si>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</si>
  <si>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</si>
  <si>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</si>
  <si>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</si>
  <si>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</si>
  <si>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</si>
  <si>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</si>
  <si>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</si>
  <si>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</si>
  <si>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</si>
  <si>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</si>
  <si>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</si>
  <si>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</si>
  <si>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</si>
  <si>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</si>
  <si>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</si>
  <si>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</si>
  <si>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</si>
  <si>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</si>
  <si>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</si>
  <si>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</si>
  <si>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</si>
  <si>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</si>
  <si>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</si>
  <si>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</si>
  <si>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</si>
  <si>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</si>
  <si>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</si>
  <si>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</si>
  <si>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</si>
  <si>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</si>
  <si>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</si>
  <si>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</si>
  <si>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</si>
  <si>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</si>
  <si>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</si>
  <si>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</si>
  <si>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</si>
  <si>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</si>
  <si>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</si>
  <si>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</si>
  <si>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</si>
  <si>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</si>
  <si>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</si>
  <si>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</si>
  <si>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</si>
  <si>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</si>
  <si>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</si>
  <si>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</si>
  <si>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</si>
  <si>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</si>
  <si>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</si>
  <si>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</si>
  <si>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</si>
  <si>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</si>
  <si>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</si>
  <si>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</si>
  <si>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</si>
  <si>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</si>
  <si>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</si>
  <si>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</si>
  <si>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</si>
  <si>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</si>
  <si>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</si>
  <si>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</si>
  <si>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</si>
  <si>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</si>
  <si>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</si>
  <si>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</si>
  <si>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</si>
  <si>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</si>
  <si>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</si>
  <si>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</si>
  <si>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</si>
  <si>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</si>
  <si>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</si>
  <si>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</si>
  <si>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</si>
  <si>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</si>
  <si>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</si>
  <si>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</si>
  <si>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</si>
  <si>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</si>
  <si>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</si>
  <si>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</si>
  <si>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</si>
  <si>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</si>
  <si>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</si>
  <si>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</si>
  <si>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</si>
  <si>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</si>
  <si>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</si>
  <si>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</si>
  <si>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</si>
  <si>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</si>
  <si>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</si>
  <si>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</si>
  <si>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</si>
  <si>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</si>
  <si>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</si>
  <si>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</si>
  <si>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</si>
  <si>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</si>
  <si>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</si>
  <si>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</si>
  <si>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</si>
  <si>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</si>
  <si>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</si>
  <si>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</si>
  <si>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</si>
  <si>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</si>
  <si>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</si>
  <si>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</si>
  <si>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</si>
  <si>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</si>
  <si>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</si>
  <si>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</si>
  <si>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</si>
  <si>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</si>
  <si>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</si>
  <si>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</si>
  <si>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</si>
  <si>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</si>
  <si>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</si>
  <si>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</si>
  <si>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</si>
  <si>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</si>
  <si>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</si>
  <si>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</si>
  <si>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</si>
  <si>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</si>
  <si>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</si>
  <si>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</si>
  <si>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</si>
  <si>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</si>
  <si>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</si>
  <si>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</si>
  <si>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</si>
  <si>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</si>
  <si>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</si>
  <si>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</si>
  <si>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</si>
  <si>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</si>
  <si>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</si>
  <si>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</si>
  <si>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</si>
  <si>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</si>
  <si>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</si>
  <si>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</si>
  <si>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</si>
  <si>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</si>
  <si>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</si>
  <si>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</si>
  <si>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</si>
  <si>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</si>
  <si>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</si>
  <si>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</si>
  <si>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</si>
  <si>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</si>
  <si>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</si>
  <si>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</si>
  <si>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</si>
  <si>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</si>
  <si>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</si>
  <si>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</si>
  <si>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</si>
  <si>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</si>
  <si>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</si>
  <si>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</si>
  <si>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</si>
  <si>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</si>
  <si>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</si>
  <si>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</si>
  <si>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</si>
  <si>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</si>
  <si>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</si>
  <si>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</si>
  <si>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</si>
  <si>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</si>
  <si>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</si>
  <si>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</si>
  <si>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</si>
  <si>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</si>
  <si>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</si>
  <si>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</si>
  <si>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</si>
  <si>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</si>
  <si>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</si>
  <si>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</si>
  <si>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</si>
  <si>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</si>
  <si>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</si>
  <si>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</si>
  <si>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</si>
  <si>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</si>
  <si>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</si>
  <si>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</si>
  <si>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</si>
  <si>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</si>
  <si>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</si>
  <si>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</si>
  <si>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</si>
  <si>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</si>
  <si>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</si>
  <si>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</si>
  <si>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</si>
  <si>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</si>
  <si>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</si>
  <si>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</si>
  <si>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</si>
  <si>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</si>
  <si>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</si>
  <si>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</si>
  <si>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</si>
  <si>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</si>
  <si>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</si>
  <si>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</si>
  <si>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</si>
  <si>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</si>
  <si>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</si>
  <si>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</si>
  <si>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</si>
  <si>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</si>
  <si>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</si>
  <si>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</si>
  <si>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</si>
  <si>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</si>
  <si>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</si>
  <si>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</si>
  <si>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</si>
  <si>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</si>
  <si>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</si>
  <si>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</si>
  <si>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</si>
  <si>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</t>
  </si>
  <si>
    <t>S0319644 - Revise Agreement End Period Date #282453</t>
  </si>
  <si>
    <t>S0319654</t>
  </si>
  <si>
    <t>S0319654 - Revise Chassis &amp; Engine Number #282496</t>
  </si>
  <si>
    <t>Revise Chassis &amp; Engine Number #282496</t>
  </si>
  <si>
    <t>Revise Agreement End Period Date #282453</t>
  </si>
  <si>
    <t>Produced by Aryo Budi Dwi Prasetyo on March 3, 2023, 8:52 am</t>
  </si>
  <si>
    <t>S0319659</t>
  </si>
  <si>
    <t>S0319659 - Delete PO #282490</t>
  </si>
  <si>
    <t>Delete PO #282490</t>
  </si>
  <si>
    <t>Revisi Nopol #282577</t>
  </si>
  <si>
    <t>S0319662</t>
  </si>
  <si>
    <t>S0319662 - Revise Police Number #282577</t>
  </si>
  <si>
    <t>Revise Police Number #282577</t>
  </si>
  <si>
    <t>Skip Agreement #282597</t>
  </si>
  <si>
    <t>where a.AgreementNumber like '%/4/08/02/2023' -- 0000960/4/08/02/2023</t>
  </si>
  <si>
    <t>from Tb_OPL_Module a;</t>
  </si>
  <si>
    <t>where a.IdTb_OPL_Module = 3 -- AGREEMENT</t>
  </si>
  <si>
    <t>and b.IdTb_OPL_Branch = 9 --JKN</t>
  </si>
  <si>
    <t>select top 5</t>
  </si>
  <si>
    <t>a.IdOPLAgreement, a.IdTb_OPL_Branch,</t>
  </si>
  <si>
    <t>a.AgreementNumber, a.RemarksSys,</t>
  </si>
  <si>
    <t>20230303-0933</t>
  </si>
  <si>
    <t>S0319665</t>
  </si>
  <si>
    <t>S0319665 - Skip Agreement #282597</t>
  </si>
  <si>
    <t>a.EndPeriodDate, a.RemarksSys</t>
  </si>
  <si>
    <t>D:\OPERATION-OLS\CMDB-TICKETS\S0319644 - Revise Agreement End Period Date #282453</t>
  </si>
  <si>
    <t>EndPeriodDate = '2023-07-31', -- 2022-12-31</t>
  </si>
  <si>
    <t>RemarksSys = case when RemarksSys is null then 'S0319644' else RemarksSys + '-S0319644' end</t>
  </si>
  <si>
    <t>RE: Service Request S0319644 RE: Revisi end contract #282453</t>
  </si>
  <si>
    <t xml:space="preserve">Staging invoice MARCOS TRANS INDONESIA. PT </t>
  </si>
  <si>
    <t>0001252/4/01/01/2023</t>
  </si>
  <si>
    <t xml:space="preserve">RE: Staging invoice MARCOS TRANS INDONESIA. PT </t>
  </si>
  <si>
    <t>45808/INV/JKC/02/2023</t>
  </si>
  <si>
    <t>[URGENT] Penerbitan invoice billing Maret 2023 kontrak lebih cepat SWIF, GLOBAL JET CARGO, COGINDO, SECO TOOLS, KOMPAS, KAO, YAMANASHI, HUBER, JET TEKNO  - No TIKET 282681  (MFAPPL Support) dan No TIKET # 282685  (OLSS)</t>
  </si>
  <si>
    <t>0000819/4/01/07/2021</t>
  </si>
  <si>
    <t>STAGING INVOICE GABUNGAN PRORATE PT. SICEPAT EKSPRES INDONESIA - FEBRUARI 2023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</si>
  <si>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</si>
  <si>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</si>
  <si>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</si>
  <si>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</si>
  <si>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</si>
  <si>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</si>
  <si>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</si>
  <si>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[STAGING INVOICE] NUTRICIA INDONESIA SEJAHTERA. PT - 0000605/4/10/01/2023</t>
  </si>
  <si>
    <t>0000605/4/10/01/2023</t>
  </si>
  <si>
    <t>#Tiket Eform  282685</t>
  </si>
  <si>
    <t>S0319671</t>
  </si>
  <si>
    <t>S0319671 - Penerbitan invoice billing Maret 2023 kontrak lebih cepat SWIF, GLOBAL JET CARGO, COGINDO, SECO TOOLS, KOMPAS, KAO, YAMANASHI, HUBER, JET TEKNO</t>
  </si>
  <si>
    <t>Penerbitan invoice billing Maret 2023 kontrak lebih cepat SWIF, GLOBAL JET CARGO, COGINDO, SECO TOOLS, KOMPAS, KAO, YAMANASHI, HUBER, JET TEKNO</t>
  </si>
  <si>
    <t>S0319672</t>
  </si>
  <si>
    <t>S0319672 - STAGING INVOICE GABUNGAN PRORATE PT. SICEPAT EKSPRES INDONESIA - FEBRUARI 2023</t>
  </si>
  <si>
    <t>D:\OPERATION-OLS\CMDB-TICKETS\S0319654 - Revise Chassis &amp; Engine Number #282496</t>
  </si>
  <si>
    <t>MK2NCWPARKJ002722</t>
  </si>
  <si>
    <t xml:space="preserve">4A91GP1946	</t>
  </si>
  <si>
    <t>0000477/4/10/06/2022</t>
  </si>
  <si>
    <t>MHKAB1BY8NK022613</t>
  </si>
  <si>
    <t>2NRG837957</t>
  </si>
  <si>
    <t>Revisi tipe kendaraan unit #282706</t>
  </si>
  <si>
    <t>0000749/4/08/10/2022</t>
  </si>
  <si>
    <t>0000745/4/08/10/2022</t>
  </si>
  <si>
    <t>RE: [URGENT] Penerbitan invoice billing Maret 2023 kontrak lebih cepat SWIF, GLOBAL JET CARGO, COGINDO, SECO TOOLS, KOMPAS, KAO, YAMANASHI, HUBER, JET TEKNO  - No TIKET 282681  (MFAPPL Support) dan No TIKET # 282685  (OLSS)</t>
  </si>
  <si>
    <t>S0319676</t>
  </si>
  <si>
    <t>S0319676 - INVOICE LEBIH CEPAT MARET 2023</t>
  </si>
  <si>
    <t>INVOICE LEBIH CEPAT MARET 2023</t>
  </si>
  <si>
    <t>S0319677</t>
  </si>
  <si>
    <t>Revise Vehicle Model #282706</t>
  </si>
  <si>
    <t>S0319677 - Revise Vehicle Model #282706</t>
  </si>
  <si>
    <t>STAGING INVOICE PRORATE DAGANGAN KARYA 28 FEBRUARI 2023</t>
  </si>
  <si>
    <t>0000022/4/38/12/2022</t>
  </si>
  <si>
    <t>0000024/4/38/12/2022</t>
  </si>
  <si>
    <t>0000002/4/38/06/2022</t>
  </si>
  <si>
    <t>0000006/4/38/08/2022</t>
  </si>
  <si>
    <t>0000011/4/38/10/2022</t>
  </si>
  <si>
    <t>0000012/4/38/10/2022</t>
  </si>
  <si>
    <t>0000023/4/38/01/2023</t>
  </si>
  <si>
    <t>Service Request S0319671 - RE: [URGENT] Penerbitan invoice billing Maret 2023 kontrak lebih cepat SWIF, GLOBAL JET CARGO, COGINDO, SECO TOOLS, KOMPAS, KAO, YAMANASHI, HUBER, JET TEKNO  - No TIKET 282681  (MFAPPL Support) dan No TIKET # 282685  (OLSS)</t>
  </si>
  <si>
    <t>RE: [STAGING INVOICE] NUTRICIA INDONESIA SEJAHTERA. PT - 0000605/4/10/01/2023</t>
  </si>
  <si>
    <t>4A91GP194</t>
  </si>
  <si>
    <t>4A91GP1946</t>
  </si>
  <si>
    <t>STAGING 6 INVOICE FULL G4S LATE DISBURSE 28 FEBRUARI 2023</t>
  </si>
  <si>
    <t>0001258/4/01/01/2023</t>
  </si>
  <si>
    <t>0001260/4/01/01/2023</t>
  </si>
  <si>
    <t>0001261/4/01/01/2023</t>
  </si>
  <si>
    <t>0001262/4/01/01/2023</t>
  </si>
  <si>
    <t>0001263/4/01/01/2023</t>
  </si>
  <si>
    <t>0001264/4/01/01/2023</t>
  </si>
  <si>
    <t>RE: Service Request S0319654 RE: Revisi Noka Nosin #282496</t>
  </si>
  <si>
    <t>RE: STAGING INVOICE PRORATE DAGANGAN KARYA 28 FEBRUARI 2023</t>
  </si>
  <si>
    <t>'0000022/4/38/12/2022',</t>
  </si>
  <si>
    <t>'0000024/4/38/12/2022',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</si>
  <si>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</si>
  <si>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</si>
  <si>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</si>
  <si>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</si>
  <si>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</si>
  <si>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</t>
  </si>
  <si>
    <t>and a.endperiod = '2023-02-28'</t>
  </si>
  <si>
    <t>e.InvoiceReceiptDate, --&gt; REVISI UTK END PERIOD --&gt; BISA DIREVISI SENDIRI OLEH USER</t>
  </si>
  <si>
    <t>c.IdTb_BIL_PayScheduleDtl,</t>
  </si>
  <si>
    <t>d.IdTb_BIL_InvoiceReceipt,</t>
  </si>
  <si>
    <t>c.CreatedDate</t>
  </si>
  <si>
    <t>and x.invoicenoinstalment = y.InvoiceNoInstalment</t>
  </si>
  <si>
    <t>RE: STAGING 6 INVOICE FULL G4S LATE DISBURSE 28 FEBRUARI 2023</t>
  </si>
  <si>
    <t>#Tiket Eform 282782</t>
  </si>
  <si>
    <t>0000884/4/08/03/2023</t>
  </si>
  <si>
    <t>S0319683</t>
  </si>
  <si>
    <t>S0319683 - Skip SKD Number for JKN Branch #282782</t>
  </si>
  <si>
    <t>Skip SKD Number for JKN Branch #282782</t>
  </si>
  <si>
    <t>and b.[Year] = 2023;</t>
  </si>
  <si>
    <t>D:\OPERATION-OLS\CMDB-TICKETS\S0319683 - Skip SKD Number for JKN Branch #282782</t>
  </si>
  <si>
    <t>RE: Service Request S0319683  RE: #Tiket Eform 282782</t>
  </si>
  <si>
    <t>RE: STAGING INVOICE GABUNGAN PRORATE PT. SICEPAT EKSPRES INDONESIA - FEBRUARI 2023</t>
  </si>
  <si>
    <t>Service Request S0319672 - RE: STAGING INVOICE GABUNGAN PRORATE PT. SICEPAT EKSPRES INDONESIA - FEBRUARI 2023</t>
  </si>
  <si>
    <t>D:\OPERATION-OLS\CMDB-TICKETS\S0319659 - Delete PO #282490</t>
  </si>
  <si>
    <t>select b.IdTb_PRO_PO, b.PONumber,</t>
  </si>
  <si>
    <t>b.IsDelete, b.RemarksSys</t>
  </si>
  <si>
    <t>RemarksSys = case when RemarksSys is null then 'S0319659' else RemarksSys + '-S0319659' end</t>
  </si>
  <si>
    <t>where IdTb_PRO_PO = 4737;</t>
  </si>
  <si>
    <t>RE: Service Request S0319659  RE: PENGHAPUSAN PO #282490</t>
  </si>
  <si>
    <t>D:\OPERATION-OLS\CMDB-TICKETS\S0319662 - Revise Police Number #282577</t>
  </si>
  <si>
    <t>0000558/4/10/11/2022</t>
  </si>
  <si>
    <t>D9364AL</t>
  </si>
  <si>
    <t>D9360AL</t>
  </si>
  <si>
    <t>D9368AL</t>
  </si>
  <si>
    <t>D9363AL</t>
  </si>
  <si>
    <t>D9367AL</t>
  </si>
  <si>
    <t>D9364AI</t>
  </si>
  <si>
    <t>D9360AI</t>
  </si>
  <si>
    <t>D9368AI</t>
  </si>
  <si>
    <t>D9363AI</t>
  </si>
  <si>
    <t>D9367AI</t>
  </si>
  <si>
    <t>c.PoliceNumber oPoliceNumber,</t>
  </si>
  <si>
    <t>and x.bPoliceNumber = y.oPoliceNumber</t>
  </si>
  <si>
    <t>oPoliceNumber</t>
  </si>
  <si>
    <t>RE: Service Request S0319662 RE: Revisi Nopol #282577</t>
  </si>
  <si>
    <t>D:\OPERATION-OLS\CMDB-TICKETS\S0319677 - Revise Vehicle Model #282706</t>
  </si>
  <si>
    <t>COLT L300 DIESEL E-2 CHASSIS</t>
  </si>
  <si>
    <t>COLT L300 DIESEL EURO 4 CABIN CHASSIS</t>
  </si>
  <si>
    <t>c.IdProduct, c.ModelName,</t>
  </si>
  <si>
    <t>d.IdProductModel, d.ProductModelName</t>
  </si>
  <si>
    <t>join ProductModel d</t>
  </si>
  <si>
    <t>on c.IdProductModel = d.IdProductModel</t>
  </si>
  <si>
    <t>'0000749/4/08/10/2022',</t>
  </si>
  <si>
    <t>'0000745/4/08/10/2022'</t>
  </si>
  <si>
    <t>and c.ModelName = 'COLT L300 DIESEL E-2 CHASSIS'</t>
  </si>
  <si>
    <t>and d.ProductModelName = 'COLT L300 DIESEL E-2 CHASSIS';</t>
  </si>
  <si>
    <t>ModelName = 'COLT L300 DIESEL EURO 4 CABIN CHASSIS' -- COLT L300 DIESEL E-2 CHASSIS</t>
  </si>
  <si>
    <t>ProductModelName = 'COLT L300 DIESEL EURO 4 CABIN CHASSIS' -- COLT L300 DIESEL E-2 CHASSIS</t>
  </si>
  <si>
    <t>where IdProductModel = 899;</t>
  </si>
  <si>
    <t>where IdProduct = 1732;</t>
  </si>
  <si>
    <t>RE: Service Request S0319677 RE: Revisi tipe kendaraan unit #282706</t>
  </si>
  <si>
    <t>S0319709</t>
  </si>
  <si>
    <t>S0319709 - Revise End Contract OLSS #282963</t>
  </si>
  <si>
    <t>Revise End Contract OLSS #282963</t>
  </si>
  <si>
    <t>D:\OPERATION-OLS\CMDB-TICKETS\S0319709 - Revise End Contract OLSS #282963</t>
  </si>
  <si>
    <t>2023-03-31</t>
  </si>
  <si>
    <t>EndPeriodDate = '2023-03-31', -- 2023-02-28</t>
  </si>
  <si>
    <t>RemarksSys = case when RemarksSys is null then 'S0319709' else RemarksSys + '-S0319709' end</t>
  </si>
  <si>
    <t>RE: Service Request S0319709 RE: Data Maintenance - Revise End Contract OLSS</t>
  </si>
  <si>
    <t>Revisi data enddate #283032</t>
  </si>
  <si>
    <t>Produced by Aryo Budi Dwi Prasetyo on March 6, 2023, 8:03 am</t>
  </si>
  <si>
    <r>
      <rPr>
        <b/>
        <sz val="11"/>
        <color rgb="FFFF0000"/>
        <rFont val="Calibri"/>
        <family val="2"/>
        <scheme val="minor"/>
      </rPr>
      <t>20230308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</si>
  <si>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</si>
  <si>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</si>
  <si>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</si>
  <si>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</si>
  <si>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</si>
  <si>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</si>
  <si>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t>S0320403</t>
  </si>
  <si>
    <t>S0320403 - Revise Agreement End Period Date #283032</t>
  </si>
  <si>
    <t>Revise Agreement End Period Date #283032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</si>
  <si>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</si>
  <si>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'0000427/4/10/03/2022',</t>
  </si>
  <si>
    <t>'0000429/4/10/03/2022'</t>
  </si>
  <si>
    <t>0907</t>
  </si>
  <si>
    <t>46113/INV/JKS/03/2023</t>
  </si>
  <si>
    <t>46115//INV/JKS/03/2023</t>
  </si>
  <si>
    <t>46112//INV/JKS/03/2023</t>
  </si>
  <si>
    <t>46114//INV/JKS/03/2023</t>
  </si>
  <si>
    <t>46117//INV/JKS/03/2023</t>
  </si>
  <si>
    <t>#Tiket DM Eform 281974</t>
  </si>
  <si>
    <t>0001278/4/01/02/2023</t>
  </si>
  <si>
    <r>
      <t>where f.SKDNo = '</t>
    </r>
    <r>
      <rPr>
        <b/>
        <sz val="11"/>
        <color rgb="FFFF0000"/>
        <rFont val="Consolas"/>
        <family val="3"/>
      </rPr>
      <t>0001278/4/01/02/2023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</si>
  <si>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9385</t>
    </r>
    <r>
      <rPr>
        <sz val="11"/>
        <color theme="1"/>
        <rFont val="Consolas"/>
        <family val="3"/>
      </rPr>
      <t>;</t>
    </r>
  </si>
  <si>
    <t>D:\OPERATION-OLS\CMDB-TICKETS\S0320403 - Revise Agreement End Period Date #283032</t>
  </si>
  <si>
    <t>AgreememtNumber</t>
  </si>
  <si>
    <t>2024-01-01</t>
  </si>
  <si>
    <t>where a.AgreementNumber = '0001283/4/01/01/2023';</t>
  </si>
  <si>
    <t>S0320437</t>
  </si>
  <si>
    <t>S0320437 - #Tiket DM Eform 281974 - Revise Unit Lease Category</t>
  </si>
  <si>
    <t>#Tiket DM Eform 281974 - Revise Unit Lease Category</t>
  </si>
  <si>
    <t>RemarksSys = case when RemarksSys is null then 'S0320403' else RemarksSys + '-S0320403' end</t>
  </si>
  <si>
    <t>S0320419</t>
  </si>
  <si>
    <t>S0320419 - Maintenace Expense Data Period Feb 2023</t>
  </si>
  <si>
    <t>Maintenace Expense Data Period Feb 2023</t>
  </si>
  <si>
    <t>RE: Service Request S0320403 RE: Revisi data enddate #283032</t>
  </si>
  <si>
    <t>D:\OPERATION-OLS\CMDB-TICKETS\S0320437 - #Tiket DM Eform 281974 - Revise Unit Lease Category</t>
  </si>
  <si>
    <t>RE: Service Request S0320437 RE: #Tiket DM Eform 281974</t>
  </si>
  <si>
    <t>D:\OPERATION-OLS\CMDB-TICKETS\S0320419 - Maintenace Expense Data Period Feb 2023</t>
  </si>
  <si>
    <t>RE: Service Request S0320419 RE: Maintenace Expense Data Period Feb 2023</t>
  </si>
  <si>
    <t>STAGING INVOICE GABUNGAN PRORATE PT. SICEPAT EKSPRES INDONESIA - MARET 2023</t>
  </si>
  <si>
    <t>STAGING INVOICE CHAMPION KURNIA DJAJA TECHNOLOGIES. PT - MARET 2023</t>
  </si>
  <si>
    <t xml:space="preserve">0001283/4/01/01/2023 </t>
  </si>
  <si>
    <t>RE: STAGING INVOICE CHAMPION KURNIA DJAJA TECHNOLOGIES. PT - MARET 2023</t>
  </si>
  <si>
    <t>Revisi pengurangan unit #283315</t>
  </si>
  <si>
    <t>0001276/4/01/02/2023</t>
  </si>
  <si>
    <t>S0320467</t>
  </si>
  <si>
    <t>Revise Unit Quantity in Agreement #283315</t>
  </si>
  <si>
    <t>S0320467 - Revise Unit Quantity in Agreement #283315</t>
  </si>
  <si>
    <t>b.IdOPLAgreementDetails, b.Qty, b.RemarksSys</t>
  </si>
  <si>
    <t>where a.AgreementNumber = '0001276/4/01/02/2023';</t>
  </si>
  <si>
    <t>D:\OPERATION-OLS\CMDB-TICKETS\S0320467 - Revise Unit Quantity in Agreement #283315</t>
  </si>
  <si>
    <t>Qty = 4, -- 5</t>
  </si>
  <si>
    <t>RemarksSys = case when RemarksSys is null then 'S0320467' else RemarksSys + '-S0320467' end</t>
  </si>
  <si>
    <t>where IdOPLAgreementDetails = 243605;</t>
  </si>
  <si>
    <t>RE: Service Request S0320467 created successfullyRE: Revisi pengurangan unit #283315</t>
  </si>
  <si>
    <t>a.TotalUnitQuantity, a.RemarksSys,</t>
  </si>
  <si>
    <t>TotalUnitQuantity = 4, -- 5</t>
  </si>
  <si>
    <t>where IdOPLAgreement = 4975;</t>
  </si>
  <si>
    <t>Produced by Aryo Budi Dwi Prasetyo on March 7, 2023, 8:33 am</t>
  </si>
  <si>
    <t>Incidents: SDA_INCIDENTS_ASSIGNED (16 rows)</t>
  </si>
  <si>
    <r>
      <rPr>
        <b/>
        <sz val="11"/>
        <color rgb="FFFF0000"/>
        <rFont val="Calibri"/>
        <family val="2"/>
        <scheme val="minor"/>
      </rPr>
      <t>20230309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</si>
  <si>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</si>
  <si>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</si>
  <si>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</si>
  <si>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TUE</t>
    </r>
  </si>
  <si>
    <t>Revisi Nomor Rangka #283902</t>
  </si>
  <si>
    <t>S0320597</t>
  </si>
  <si>
    <t>Revise Chassis Number #283902</t>
  </si>
  <si>
    <t>S0320597 - Revise Chassis Number #283902</t>
  </si>
  <si>
    <t>D:\OPERATION-OLS\CMDB-TICKETS\S0320597 - Revise Chassis Number #283902</t>
  </si>
  <si>
    <t>0000019/4/29/09/2022</t>
  </si>
  <si>
    <t>MMBNJKL30NH083844</t>
  </si>
  <si>
    <t>MMBNJKL30NH083925</t>
  </si>
  <si>
    <t>MMBNJKL30NH083946</t>
  </si>
  <si>
    <t>MMBNJKL30NH083961</t>
  </si>
  <si>
    <t>MMBNJKL30NH083860</t>
  </si>
  <si>
    <t>MMBNJKL30NH084069</t>
  </si>
  <si>
    <t>MMBNJKL30NH084563</t>
  </si>
  <si>
    <t>MMBENKL30NH084574</t>
  </si>
  <si>
    <t>MMBJNKL30NH083844</t>
  </si>
  <si>
    <t>MMBJNKL30NH083925</t>
  </si>
  <si>
    <t>MMBJNKL30NH083946</t>
  </si>
  <si>
    <t>MMBJNKL30NH083961</t>
  </si>
  <si>
    <t>MMBJNKL30NH083860</t>
  </si>
  <si>
    <t>MMBJNKL30NH084069</t>
  </si>
  <si>
    <t>MMBJNKL30NH084563</t>
  </si>
  <si>
    <t>MMBJNKL30NH084574</t>
  </si>
  <si>
    <t>--and x.bEngineNumber = y.oEngineNumber</t>
  </si>
  <si>
    <t>4D56UBH5919</t>
  </si>
  <si>
    <t>4D56UBH5935</t>
  </si>
  <si>
    <t>4D56UBH6162</t>
  </si>
  <si>
    <t>4D56UBH5791</t>
  </si>
  <si>
    <t>4D56UBH5954</t>
  </si>
  <si>
    <t>4D56UBH5737</t>
  </si>
  <si>
    <t>4D56UBH6941</t>
  </si>
  <si>
    <t>4D56UBH6905</t>
  </si>
  <si>
    <t>RE: Service Request S0320597  RE: Revisi Nomor Rangka #283902</t>
  </si>
  <si>
    <t>S0320592</t>
  </si>
  <si>
    <t>Change Request - Update template maintenance work order OLSS</t>
  </si>
  <si>
    <t>Revisi unit extend #283961</t>
  </si>
  <si>
    <t>S0320610</t>
  </si>
  <si>
    <t>S0320610 - Revise Agreement End Period Date #283961</t>
  </si>
  <si>
    <t>Revise Agreement End Period Date #283961</t>
  </si>
  <si>
    <t>45811/INV/JKS/03/2023</t>
  </si>
  <si>
    <t>45810/INV/JKS/03/2023</t>
  </si>
  <si>
    <t>'45811/INV/JKS/03/2023',</t>
  </si>
  <si>
    <t>'45810/INV/JKS/03/2023'</t>
  </si>
  <si>
    <t>1118</t>
  </si>
  <si>
    <t>0000338/4/10/01/2021</t>
  </si>
  <si>
    <t>0000339/4/10/01/2021</t>
  </si>
  <si>
    <t>0000349/4/10/01/2021</t>
  </si>
  <si>
    <t>0000343/4/10/01/2021</t>
  </si>
  <si>
    <t>0000341/4/10/01/2021</t>
  </si>
  <si>
    <t>0000348/4/10/01/2021</t>
  </si>
  <si>
    <t xml:space="preserve">0000531/4/01/09/2020 </t>
  </si>
  <si>
    <t>2023-02-02</t>
  </si>
  <si>
    <t>2023-02-10</t>
  </si>
  <si>
    <t>2023-02-12</t>
  </si>
  <si>
    <t>2023-02-16</t>
  </si>
  <si>
    <t>2023-03-08</t>
  </si>
  <si>
    <t>2023-03-10</t>
  </si>
  <si>
    <t>2023-03-12</t>
  </si>
  <si>
    <t>2023-03-16</t>
  </si>
  <si>
    <t>2023-06-01</t>
  </si>
  <si>
    <t>'0000338/4/10/01/2021',</t>
  </si>
  <si>
    <t>'0000339/4/10/01/2021',</t>
  </si>
  <si>
    <t>'0000349/4/10/01/2021',</t>
  </si>
  <si>
    <t>'0000343/4/10/01/2021',</t>
  </si>
  <si>
    <t>'0000341/4/10/01/2021',</t>
  </si>
  <si>
    <t>'0000348/4/10/01/2021',</t>
  </si>
  <si>
    <t>'0000531/4/01/09/2020'</t>
  </si>
  <si>
    <t>update OPLAgreement set EndPeriodDate = '2023-03-02', RemarksSys = case when RemarksSys is null then 'S0320610' else RemarksSys + '-S0320610' end where AgreementNumber = '0000338/4/10/01/2021';</t>
  </si>
  <si>
    <t>update OPLAgreement set EndPeriodDate = '2023-03-02', RemarksSys = case when RemarksSys is null then 'S0320610' else RemarksSys + '-S0320610' end where AgreementNumber = '0000339/4/10/01/2021';</t>
  </si>
  <si>
    <t>update OPLAgreement set EndPeriodDate = '2023-03-08', RemarksSys = case when RemarksSys is null then 'S0320610' else RemarksSys + '-S0320610' end where AgreementNumber = '0000349/4/10/01/2021';</t>
  </si>
  <si>
    <t>update OPLAgreement set EndPeriodDate = '2023-03-10', RemarksSys = case when RemarksSys is null then 'S0320610' else RemarksSys + '-S0320610' end where AgreementNumber = '0000343/4/10/01/2021';</t>
  </si>
  <si>
    <t>update OPLAgreement set EndPeriodDate = '2023-03-12', RemarksSys = case when RemarksSys is null then 'S0320610' else RemarksSys + '-S0320610' end where AgreementNumber = '0000341/4/10/01/2021';</t>
  </si>
  <si>
    <t>update OPLAgreement set EndPeriodDate = '2023-03-16', RemarksSys = case when RemarksSys is null then 'S0320610' else RemarksSys + '-S0320610' end where AgreementNumber = '0000348/4/10/01/2021';</t>
  </si>
  <si>
    <t>update OPLAgreement set EndPeriodDate = '2023-06-01', RemarksSys = case when RemarksSys is null then 'S0320610' else RemarksSys + '-S0320610' end where AgreementNumber = '0000531/4/01/09/2020';</t>
  </si>
  <si>
    <t>RE: Service Request S0320610  RE: Revisi unit extend #283961</t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</si>
  <si>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THU</t>
    </r>
  </si>
  <si>
    <t xml:space="preserve">Staging invoice Prorate gabungan PT Bank Sinarmas Tbk </t>
  </si>
  <si>
    <t>0000345/4/10/01/2021</t>
  </si>
  <si>
    <t>0000412/4/10/01/2022</t>
  </si>
  <si>
    <t>0000413/4/10/01/2022</t>
  </si>
  <si>
    <t>0000554/4/10/11/2022</t>
  </si>
  <si>
    <t>Revisi Tanggal #284215</t>
  </si>
  <si>
    <t>S0320662</t>
  </si>
  <si>
    <t>Revise Agreement Period and BAST Date #284215</t>
  </si>
  <si>
    <t>S0320662 - Revise Agreement Period and BAST Date #284215</t>
  </si>
  <si>
    <t>D:\OPERATION-OLS\CMDB-TICKETS\S0320662 - Revise Agreement Period and BAST Date #284215</t>
  </si>
  <si>
    <t>0000611/4/10/01/2023</t>
  </si>
  <si>
    <r>
      <t>where a.AgreementNumber = '</t>
    </r>
    <r>
      <rPr>
        <b/>
        <sz val="11"/>
        <color rgb="FFFF0000"/>
        <rFont val="Consolas"/>
        <family val="3"/>
      </rPr>
      <t>0000611/4/10/01/2023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</si>
  <si>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4918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</si>
  <si>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5717</t>
    </r>
    <r>
      <rPr>
        <sz val="11"/>
        <color theme="1"/>
        <rFont val="Consolas"/>
        <family val="3"/>
      </rPr>
      <t>);</t>
    </r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</si>
  <si>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-- 2028-01-27 00:00:00.000</t>
    </r>
  </si>
  <si>
    <t>Cancel SKD No. 528/4/10</t>
  </si>
  <si>
    <t>0000528/4/10/03/2023</t>
  </si>
  <si>
    <t>284184</t>
  </si>
  <si>
    <t xml:space="preserve">RE: Staging invoice Prorate gabungan PT Bank Sinarmas Tbk </t>
  </si>
  <si>
    <t>S0320674</t>
  </si>
  <si>
    <t>Cancel SKD 0000528/4/10/03/2023 #284184</t>
  </si>
  <si>
    <t>S0320674 - Cancel SKD 0000528/4/10/03/2023 #284184</t>
  </si>
  <si>
    <t>S0320671</t>
  </si>
  <si>
    <t>Staging Invoice Prorate Gabungan PT Bank Sinarmas Tbk</t>
  </si>
  <si>
    <t>S0320671 - Staging Invoice Prorate Gabungan PT Bank Sinarmas Tbk</t>
  </si>
  <si>
    <t xml:space="preserve">Service Request S0320671 - RE: Staging invoice Prorate gabungan PT Bank Sinarmas Tbk </t>
  </si>
  <si>
    <t>Junaidi Didy</t>
  </si>
  <si>
    <t>Hold by User</t>
  </si>
  <si>
    <t>Produced by Aryo Budi Dwi Prasetyo on March 8, 2023, 8:26 am</t>
  </si>
  <si>
    <t>RE: Service Request S0320662 RE: Revisi Tanggal #284215</t>
  </si>
  <si>
    <t>D:\OPERATION-OLS\CMDB-TICKETS\S0320610 - Revise Agreement End Period Date #283961</t>
  </si>
  <si>
    <r>
      <t>--dbo.Tb_BIL_InvoiceReceipt.InvoiceIssueDate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</si>
  <si>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</si>
  <si>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</si>
  <si>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20230310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</si>
  <si>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</si>
  <si>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</si>
  <si>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</si>
  <si>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</si>
  <si>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</si>
  <si>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</si>
  <si>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</si>
  <si>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</si>
  <si>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</si>
  <si>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</si>
  <si>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</si>
  <si>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</si>
  <si>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select a.IdCustomer, a.CustomerCode,</t>
  </si>
  <si>
    <t>a.CustomerName, a.[Address]</t>
  </si>
  <si>
    <t>where a.IdCustomer = 49231;</t>
  </si>
  <si>
    <t>Tb_BIL_CustomerMerge</t>
  </si>
  <si>
    <t>CUSTOMER ABOVE NOT EXISTS IN TABLE:</t>
  </si>
  <si>
    <t>0000565/4/10/11/2022</t>
  </si>
  <si>
    <t xml:space="preserve">RE: Service Request S0320671 - RE: Staging invoice Prorate gabungan PT Bank Sinarmas Tbk </t>
  </si>
  <si>
    <t>select b.IdCustomer, b.CustomerCode,</t>
  </si>
  <si>
    <t>b.CustomerName, b.[Address]</t>
  </si>
  <si>
    <t>from Tb_BIL_CustomerMerge a</t>
  </si>
  <si>
    <t>join Customer b</t>
  </si>
  <si>
    <t>S0320731</t>
  </si>
  <si>
    <t>Merge Customer Invoice</t>
  </si>
  <si>
    <t>S0320731 - Merge Customer Invoice</t>
  </si>
  <si>
    <t>D:\OPERATION-OLS\CMDB-TICKETS\S0320731 - Merge Customer Invoice</t>
  </si>
  <si>
    <t>on a.IdCustomer = b.IdCustomer;</t>
  </si>
  <si>
    <t>insert into Tb_BIL_CustomerMerge (</t>
  </si>
  <si>
    <t>IdCustomer, IsDelete, RemarksSys, CreatedDate, CreatedBy</t>
  </si>
  <si>
    <t>49231, 0, 'S0320731', getdate(), 'S0320731'</t>
  </si>
  <si>
    <t xml:space="preserve">RE: Service Request S0320731 RE: Register Merge Customer Invoice PT Bank Sinarmas Tbk </t>
  </si>
  <si>
    <t>a.IdTb_MKT_SKD, a.SKDNo, a.IsDelete, a.RemarksSys,</t>
  </si>
  <si>
    <t>b.IdOPLAgreement, b.AgreementNumber, b.IsDelete, b.RemarksSys</t>
  </si>
  <si>
    <t>where a.SKDNo = '0000528/4/10/03/2023';</t>
  </si>
  <si>
    <t>D:\OPERATION-OLS\CMDB-TICKETS\S0320674 - Cancel SKD 0000528410032023 #284184</t>
  </si>
  <si>
    <t>select a.* from OPLQuotation a where a.IdOPLQuotation = 6258;</t>
  </si>
  <si>
    <t>select a.* from OPLCalculation a where a.OPLCalculationNumber = '00178/OCN/01/03/2023';</t>
  </si>
  <si>
    <t>select a.* from Customer a where a.CustomerCode = '0825779';</t>
  </si>
  <si>
    <t>select a.CustomerCode,</t>
  </si>
  <si>
    <t>c.IdTb_MKT_SKD, c.SKDNo,</t>
  </si>
  <si>
    <t>c.TotalPrice, c.TotalRv, c.TotalNet,</t>
  </si>
  <si>
    <t>c.IsDelete, c.RemarksSys,</t>
  </si>
  <si>
    <t>d.IdTb_MKT_SKDNetInvestment, d.[Description],</t>
  </si>
  <si>
    <t>d.Price, d.Rv, d.Net,</t>
  </si>
  <si>
    <t>d.IsDelete, d.RemarksSys,</t>
  </si>
  <si>
    <t>e.IdTb_MKT_SKDNetInvestmentStored, e.[Description],</t>
  </si>
  <si>
    <t>e.Price, e.Rv, e.Net,</t>
  </si>
  <si>
    <t>e.IsDelete, e.RemarksSys,</t>
  </si>
  <si>
    <t>left join Tb_MKT_SKDNetInvestment d</t>
  </si>
  <si>
    <t>left join Tb_MKT_SKDNetInvestmentStored e</t>
  </si>
  <si>
    <t>on c.IdTb_MKT_SKD = e.IdTb_MKT_SKD</t>
  </si>
  <si>
    <t>and d.IdTb_MKT_SKDNetInvestment = e.IdTb_MKT_SKDNetInvestment</t>
  </si>
  <si>
    <t>where a.CustomerCode = '0825779'</t>
  </si>
  <si>
    <t>order by b.CreateDate;</t>
  </si>
  <si>
    <t>RemarksSys = case when RemarksSys is null then 'S0320674' else RemarksSys + '-S0320674' end</t>
  </si>
  <si>
    <t>where IdTb_MKT_SKD = 5872;</t>
  </si>
  <si>
    <t>update Tb_MKT_SKDNetInvestment</t>
  </si>
  <si>
    <t>where IdTb_MKT_SKDNetInvestment = 5662;</t>
  </si>
  <si>
    <t>update Tb_MKT_SKDNetInvestmentStored</t>
  </si>
  <si>
    <t>where IdTb_MKT_SKDNetInvestmentStored = 52769;</t>
  </si>
  <si>
    <t>RE: Service Request S0320674 RE: Cancel SKD No. 528/4/10</t>
  </si>
  <si>
    <t>Revisi data unit #284534</t>
  </si>
  <si>
    <t>S0320758</t>
  </si>
  <si>
    <t>Revise Unit Date #284534</t>
  </si>
  <si>
    <t>S0320758 - Revise Unit Date #284534</t>
  </si>
  <si>
    <t>D:\OPERATION-OLS\CMDB-TICKETS\S0320758 - Revise Unit Date #284534</t>
  </si>
  <si>
    <t>Colour</t>
  </si>
  <si>
    <t>MERAH KOMBINASI</t>
  </si>
  <si>
    <t>COLT DIESEL FE 71</t>
  </si>
  <si>
    <t>IZUZU TRUCK E-2 ELF NHR55 C/C</t>
  </si>
  <si>
    <t>MERAH</t>
  </si>
  <si>
    <t>PUTIH</t>
  </si>
  <si>
    <t>MHMFE71P1GK059394</t>
  </si>
  <si>
    <t>MHMFE71P1GK059393</t>
  </si>
  <si>
    <t>4D34TP07981</t>
  </si>
  <si>
    <t>4D34TP07936</t>
  </si>
  <si>
    <t>N8174BC</t>
  </si>
  <si>
    <t>N8132BC </t>
  </si>
  <si>
    <t>KUNING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</si>
  <si>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</si>
  <si>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</si>
  <si>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</si>
  <si>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</si>
  <si>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</si>
  <si>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</si>
  <si>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</si>
  <si>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</si>
  <si>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</si>
  <si>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</si>
  <si>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</si>
  <si>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</si>
  <si>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</si>
  <si>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 xml:space="preserve"> M061077</t>
  </si>
  <si>
    <t>merah</t>
  </si>
  <si>
    <t>L8003BXGS</t>
  </si>
  <si>
    <t>putih</t>
  </si>
  <si>
    <t>LastNumber = 960</t>
  </si>
  <si>
    <t>where IdTb_SYS_NumberingFormatDtl = 430;</t>
  </si>
  <si>
    <t>RE: Service Request S0320758 RE: Revisi data unit #284534</t>
  </si>
  <si>
    <t>RE: Service Request S0319665 RE: Skip Agreement #282597</t>
  </si>
  <si>
    <t>Produced by Aryo Budi Dwi Prasetyo on March 9, 2023, 8:41 am</t>
  </si>
  <si>
    <t>46263/INV/BDG/03/2023</t>
  </si>
  <si>
    <t>PENERBITAN NOMOR INVOICE BARU UNTUK GSD KARENA DI REJECT KONTRAK 359/4/10 GSD</t>
  </si>
  <si>
    <t>Reject Invoice</t>
  </si>
  <si>
    <t>REVISI NILAI INVOICE PT. BORWITA KARENA ADA PRORATE DAN ET BULAN FEB</t>
  </si>
  <si>
    <t>41289/INV/JKS/12/2022</t>
  </si>
  <si>
    <t>where a.agreementnumber = '0000359/4/10/01/2021'</t>
  </si>
  <si>
    <t>1052</t>
  </si>
  <si>
    <t>where a.InvoiceNoInstalment = '46264/INV/JKS/12/2022';</t>
  </si>
  <si>
    <t>and a.isread is null;</t>
  </si>
  <si>
    <t>46264/INV/JKS/12/2022</t>
  </si>
  <si>
    <t>where a.IdTb_BIL_InvoiceReceipt = 64589;</t>
  </si>
  <si>
    <t>A858BAA3-2090-49FD-AB2C-3BB7DA8FCBE1</t>
  </si>
  <si>
    <t>41289/KW/JKS/12/2022</t>
  </si>
  <si>
    <t>41289/OPL/JKS/12/2022</t>
  </si>
  <si>
    <t>0x00000000052A6054</t>
  </si>
  <si>
    <t>delete from Tb_BIL_InvoiceReceipt</t>
  </si>
  <si>
    <t>where IdTb_BIL_InvoiceReceipt = 64589;</t>
  </si>
  <si>
    <t>RE: PENERBITAN NOMOR INVOICE BARU UNTUK GSD KARENA DI REJECT KONTRAK 359/4/10 GSD</t>
  </si>
  <si>
    <t>44349/INV/MKS/02/2023</t>
  </si>
  <si>
    <t>StartPeriod</t>
  </si>
  <si>
    <t>2023-01-05</t>
  </si>
  <si>
    <t>2023-01-25</t>
  </si>
  <si>
    <t>DPP</t>
  </si>
  <si>
    <t>4,423,548</t>
  </si>
  <si>
    <t>486,590</t>
  </si>
  <si>
    <t>44608/INV/MKS/02/2023</t>
  </si>
  <si>
    <t>45479/INV/SBY/02/2023</t>
  </si>
  <si>
    <t>44578/INV/SBY/02/2023</t>
  </si>
  <si>
    <t>44610/INV/SBY/02/2023</t>
  </si>
  <si>
    <t>RE: REVISI NILAI INVOICE PT. BORWITA KARENA ADA PRORATE DAN ET BULAN FEB</t>
  </si>
  <si>
    <t>REVISI NILAI INVOICE PT. SARIMITRA KARENA ADA PRORATE DAN ET BULAN FEB</t>
  </si>
  <si>
    <t>0000352/4/01/09/2019</t>
  </si>
  <si>
    <t>45303/INV/JKC/02/2023</t>
  </si>
  <si>
    <t>StartPeiod</t>
  </si>
  <si>
    <t>2023-01-26</t>
  </si>
  <si>
    <t>4,277,419</t>
  </si>
  <si>
    <t>470,516</t>
  </si>
  <si>
    <t>REVISI SUPPLIER # 285147</t>
  </si>
  <si>
    <t>0000863/4/08/02/2023</t>
  </si>
  <si>
    <t>RE: REVISI NILAI INVOICE PT. SARIMITRA KARENA ADA PRORATE DAN ET BULAN FEB</t>
  </si>
  <si>
    <t>Revise Supplier #285147</t>
  </si>
  <si>
    <t>S0320905</t>
  </si>
  <si>
    <t>S0320905 - Revise Supplier #285147</t>
  </si>
  <si>
    <t>where a.IdTb_BIL_InvoiceReceipt = 69291;</t>
  </si>
  <si>
    <t>435D8CC8-418C-40A6-88E4-F1E26D4F24D1</t>
  </si>
  <si>
    <t>45303/KW/JKC/02/2023</t>
  </si>
  <si>
    <t>45303/OPL/JKC/02/2023</t>
  </si>
  <si>
    <t>0x000000000542CE54</t>
  </si>
  <si>
    <t>[STAGING INVOICE PRORATE] PT. GLOBAL JET CARGO 27/4/38, 35/4/38 &amp; 31/4/38</t>
  </si>
  <si>
    <t>0000027/4/38/02/2023</t>
  </si>
  <si>
    <t>0000035/4/38/02/2023</t>
  </si>
  <si>
    <t>0000031/4/38/02/2023</t>
  </si>
  <si>
    <t>S0320907</t>
  </si>
  <si>
    <t>S0320907 - [STAGING INVOICE PRORATE] PT. GLOBAL JET CARGO 27/4/38, 35/4/38 &amp; 31/4/38</t>
  </si>
  <si>
    <t>select a.SKDNo, b.IdTb_MKT_SKD_Dtl, b.[Type],</t>
  </si>
  <si>
    <t>b.IdSupplier, c.SupplierName, c.[Address],</t>
  </si>
  <si>
    <t>where a.SKDNo = '0000863/4/08/02/2023';</t>
  </si>
  <si>
    <t>select a.* from Supplier a where a.SupplierName like '%SUMBER TEKNIK MOTOR%'; -- 4517</t>
  </si>
  <si>
    <t>IdSupplier = 4517,</t>
  </si>
  <si>
    <t>RemarksSys = case when RemarksSys is null then 'S0320905' else RemarksSys + '-S0320905' end</t>
  </si>
  <si>
    <t>where IdTb_MKT_SKD_Dtl = 209542;</t>
  </si>
  <si>
    <t>D:\OPERATION-OLS\CMDB-TICKETS\S0320905 - Revise Supplier #285147</t>
  </si>
  <si>
    <t>RE: [STAGING INVOICE PRORATE] PT. GLOBAL JET CARGO 27/4/38, 35/4/38 &amp; 31/4/38</t>
  </si>
  <si>
    <t>46273/INV/MD3/02/2023</t>
  </si>
  <si>
    <t>46275/INV/MD3/02/2023</t>
  </si>
  <si>
    <t>46274/INV/MD3/02/2023</t>
  </si>
  <si>
    <t>'46273/INV/MD3/02/2023',</t>
  </si>
  <si>
    <t>'46274/INV/MD3/02/2023',</t>
  </si>
  <si>
    <t>'46275/INV/MD3/02/2023'</t>
  </si>
  <si>
    <t>1524</t>
  </si>
  <si>
    <t>RE: Service Request S0320905 RE: REVISI SUPPLIER # 285147</t>
  </si>
  <si>
    <t>S0320913</t>
  </si>
  <si>
    <t>DM Aplikasi OLSS  - Update Engine No, Chasis No, License Plate No</t>
  </si>
  <si>
    <t>S0320913 - DM Aplikasi OLSS  - Update Engine No, Chasis No, License Plate No</t>
  </si>
  <si>
    <t>Produced by Aryo Budi Dwi Prasetyo on March 10, 2023, 8:10 am</t>
  </si>
  <si>
    <t>RE: Service Request S0319672 - RE: STAGING INVOICE GABUNGAN PRORATE PT. SICEPAT EKSPRES INDONESIA - FEBRUARI 2023</t>
  </si>
  <si>
    <t xml:space="preserve">REVISI PERIODE INVOICE SICEPAT FEBRUARI - GABUNGAN NO INVOICE. 00051/DSF/INV/4/02/2023 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</si>
  <si>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</si>
  <si>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</si>
  <si>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</si>
  <si>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</si>
  <si>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</si>
  <si>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</si>
  <si>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</si>
  <si>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</si>
  <si>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</si>
  <si>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</si>
  <si>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</si>
  <si>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</si>
  <si>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</si>
  <si>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</si>
  <si>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</si>
  <si>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</si>
  <si>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</si>
  <si>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</si>
  <si>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</si>
  <si>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</si>
  <si>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</si>
  <si>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</si>
  <si>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</si>
  <si>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</si>
  <si>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</si>
  <si>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</si>
  <si>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</si>
  <si>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</si>
  <si>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</si>
  <si>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</si>
  <si>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</si>
  <si>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</si>
  <si>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</si>
  <si>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</si>
  <si>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</si>
  <si>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</si>
  <si>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</si>
  <si>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</si>
  <si>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</si>
  <si>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</si>
  <si>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</si>
  <si>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</si>
  <si>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</si>
  <si>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</si>
  <si>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</si>
  <si>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</si>
  <si>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</si>
  <si>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</si>
  <si>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</si>
  <si>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</si>
  <si>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</si>
  <si>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</si>
  <si>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</si>
  <si>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</si>
  <si>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</si>
  <si>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</si>
  <si>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</si>
  <si>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</si>
  <si>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</si>
  <si>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</si>
  <si>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</si>
  <si>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</si>
  <si>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</si>
  <si>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</si>
  <si>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</si>
  <si>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</si>
  <si>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</si>
  <si>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</si>
  <si>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</si>
  <si>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</si>
  <si>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</si>
  <si>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</si>
  <si>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</si>
  <si>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</si>
  <si>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</si>
  <si>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</si>
  <si>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</si>
  <si>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</si>
  <si>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</si>
  <si>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</si>
  <si>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</si>
  <si>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</si>
  <si>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</si>
  <si>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</si>
  <si>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</si>
  <si>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</si>
  <si>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</si>
  <si>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</si>
  <si>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</si>
  <si>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</si>
  <si>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</si>
  <si>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</si>
  <si>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</si>
  <si>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</si>
  <si>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</si>
  <si>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</si>
  <si>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</si>
  <si>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</si>
  <si>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</si>
  <si>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</si>
  <si>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</si>
  <si>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</si>
  <si>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</si>
  <si>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</si>
  <si>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</si>
  <si>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</si>
  <si>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</si>
  <si>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</si>
  <si>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</si>
  <si>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</si>
  <si>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</si>
  <si>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</si>
  <si>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</si>
  <si>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</si>
  <si>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</si>
  <si>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</si>
  <si>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</si>
  <si>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</si>
  <si>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</si>
  <si>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</si>
  <si>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Revisi tanggal #285500</t>
  </si>
  <si>
    <t>0000614/4/10/02/2023</t>
  </si>
  <si>
    <t xml:space="preserve">RE: REVISI PERIODE INVOICE SICEPAT FEBRUARI - GABUNGAN NO INVOICE. 00051/DSF/INV/4/02/2023 </t>
  </si>
  <si>
    <t>RE: REVISI PERIODE INVOICE SICEPAT FEBRUARI - GABUNGAN NO INVOICE. 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</si>
  <si>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</si>
  <si>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</si>
  <si>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</si>
  <si>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</si>
  <si>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</si>
  <si>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</si>
  <si>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</si>
  <si>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</si>
  <si>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</si>
  <si>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</si>
  <si>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</si>
  <si>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</si>
  <si>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</si>
  <si>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</si>
  <si>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</si>
  <si>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</si>
  <si>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</si>
  <si>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</si>
  <si>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</si>
  <si>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</si>
  <si>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</si>
  <si>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</si>
  <si>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</si>
  <si>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S0320976 - Revise Agreement Period and BAST Date #285500</t>
  </si>
  <si>
    <t>D:\OPERATION-OLS\CMDB-TICKETS\S0320976 - Revise Agreement Period and BAST Date #285500</t>
  </si>
  <si>
    <r>
      <t>where a.AgreementNumber = '</t>
    </r>
    <r>
      <rPr>
        <b/>
        <sz val="11"/>
        <color rgb="FFFF0000"/>
        <rFont val="Consolas"/>
        <family val="3"/>
      </rPr>
      <t>0000614/4/10/02/2023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</si>
  <si>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S0320976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-S0320976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</si>
  <si>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4948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</si>
  <si>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</si>
  <si>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2026-02-27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</si>
  <si>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</si>
  <si>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</si>
  <si>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5774</t>
    </r>
    <r>
      <rPr>
        <sz val="11"/>
        <color theme="1"/>
        <rFont val="Consolas"/>
        <family val="3"/>
      </rPr>
      <t>);</t>
    </r>
  </si>
  <si>
    <t>RE: Service Request S0320976 RE: Revisi tanggal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</si>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</sst>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5" tint="-0.249977111117893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i/>
      <sz val="11"/>
      <color theme="1"/>
      <name val="Consolas"/>
      <family val="3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8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4" fillId="0" borderId="0"/>
    <xf numFmtId="0" fontId="55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69" fillId="0" borderId="0"/>
    <xf numFmtId="0" fontId="72" fillId="0" borderId="0"/>
    <xf numFmtId="0" fontId="73" fillId="0" borderId="0"/>
    <xf numFmtId="0" fontId="74" fillId="0" borderId="0"/>
    <xf numFmtId="0" fontId="76" fillId="0" borderId="0"/>
    <xf numFmtId="0" fontId="80" fillId="0" borderId="0"/>
    <xf numFmtId="0" fontId="84" fillId="0" borderId="0"/>
    <xf numFmtId="0" fontId="88" fillId="0" borderId="0"/>
  </cellStyleXfs>
  <cellXfs count="28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7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45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9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8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0" fontId="45" fillId="21" borderId="1" xfId="47" applyFill="1" applyBorder="1" applyAlignment="1">
      <alignment vertical="top" wrapText="1"/>
    </xf>
    <xf numFmtId="14" fontId="45" fillId="21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6" fillId="8" borderId="0" xfId="0" quotePrefix="1" applyFont="1" applyFill="1"/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14" borderId="2" xfId="47" applyFont="1" applyFill="1" applyBorder="1" applyAlignment="1">
      <alignment horizontal="center" vertical="center" wrapText="1"/>
    </xf>
    <xf numFmtId="0" fontId="0" fillId="5" borderId="0" xfId="0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76" fillId="0" borderId="0" xfId="82" applyAlignment="1">
      <alignment vertical="top" wrapText="1"/>
    </xf>
    <xf numFmtId="0" fontId="76" fillId="0" borderId="0" xfId="82" applyAlignment="1">
      <alignment vertical="top" wrapText="1"/>
    </xf>
    <xf numFmtId="0" fontId="78" fillId="14" borderId="1" xfId="82" applyFont="1" applyFill="1" applyBorder="1" applyAlignment="1">
      <alignment horizontal="center" vertical="center" wrapText="1"/>
    </xf>
    <xf numFmtId="0" fontId="76" fillId="17" borderId="1" xfId="82" applyFill="1" applyBorder="1" applyAlignment="1">
      <alignment vertical="top" wrapText="1"/>
    </xf>
    <xf numFmtId="14" fontId="76" fillId="17" borderId="1" xfId="82" applyNumberFormat="1" applyFill="1" applyBorder="1" applyAlignment="1">
      <alignment vertical="top" wrapText="1"/>
    </xf>
    <xf numFmtId="0" fontId="76" fillId="8" borderId="1" xfId="82" applyFill="1" applyBorder="1" applyAlignment="1">
      <alignment vertical="top" wrapText="1"/>
    </xf>
    <xf numFmtId="14" fontId="76" fillId="8" borderId="1" xfId="82" applyNumberFormat="1" applyFill="1" applyBorder="1" applyAlignment="1">
      <alignment vertical="top" wrapText="1"/>
    </xf>
    <xf numFmtId="0" fontId="76" fillId="15" borderId="1" xfId="82" applyFill="1" applyBorder="1" applyAlignment="1">
      <alignment vertical="top" wrapText="1"/>
    </xf>
    <xf numFmtId="14" fontId="76" fillId="15" borderId="1" xfId="82" applyNumberFormat="1" applyFill="1" applyBorder="1" applyAlignment="1">
      <alignment vertical="top" wrapText="1"/>
    </xf>
    <xf numFmtId="0" fontId="76" fillId="5" borderId="1" xfId="82" applyFill="1" applyBorder="1" applyAlignment="1">
      <alignment vertical="top" wrapText="1"/>
    </xf>
    <xf numFmtId="14" fontId="76" fillId="5" borderId="1" xfId="82" applyNumberFormat="1" applyFill="1" applyBorder="1" applyAlignment="1">
      <alignment vertical="top" wrapText="1"/>
    </xf>
    <xf numFmtId="0" fontId="76" fillId="0" borderId="1" xfId="82" applyFill="1" applyBorder="1" applyAlignment="1">
      <alignment vertical="top" wrapText="1"/>
    </xf>
    <xf numFmtId="14" fontId="76" fillId="0" borderId="1" xfId="82" applyNumberFormat="1" applyFill="1" applyBorder="1" applyAlignment="1">
      <alignment vertical="top" wrapText="1"/>
    </xf>
    <xf numFmtId="0" fontId="45" fillId="0" borderId="1" xfId="82" applyFont="1" applyFill="1" applyBorder="1" applyAlignment="1">
      <alignment vertical="top" wrapText="1"/>
    </xf>
    <xf numFmtId="0" fontId="76" fillId="7" borderId="1" xfId="82" applyFill="1" applyBorder="1" applyAlignment="1">
      <alignment vertical="top" wrapText="1"/>
    </xf>
    <xf numFmtId="14" fontId="76" fillId="7" borderId="1" xfId="82" applyNumberFormat="1" applyFill="1" applyBorder="1" applyAlignment="1">
      <alignment vertical="top" wrapText="1"/>
    </xf>
    <xf numFmtId="0" fontId="45" fillId="7" borderId="1" xfId="82" applyFont="1" applyFill="1" applyBorder="1" applyAlignment="1">
      <alignment vertical="top" wrapText="1"/>
    </xf>
    <xf numFmtId="0" fontId="76" fillId="24" borderId="1" xfId="82" applyFill="1" applyBorder="1" applyAlignment="1">
      <alignment vertical="top" wrapText="1"/>
    </xf>
    <xf numFmtId="14" fontId="76" fillId="24" borderId="1" xfId="82" applyNumberFormat="1" applyFill="1" applyBorder="1" applyAlignment="1">
      <alignment vertical="top" wrapText="1"/>
    </xf>
    <xf numFmtId="0" fontId="45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76" fillId="11" borderId="1" xfId="82" applyFill="1" applyBorder="1" applyAlignment="1">
      <alignment vertical="top" wrapText="1"/>
    </xf>
    <xf numFmtId="14" fontId="76" fillId="11" borderId="1" xfId="82" applyNumberFormat="1" applyFill="1" applyBorder="1" applyAlignment="1">
      <alignment vertical="top" wrapText="1"/>
    </xf>
    <xf numFmtId="0" fontId="76" fillId="16" borderId="1" xfId="82" applyFill="1" applyBorder="1" applyAlignment="1">
      <alignment vertical="top" wrapText="1"/>
    </xf>
    <xf numFmtId="14" fontId="76" fillId="16" borderId="1" xfId="82" applyNumberFormat="1" applyFill="1" applyBorder="1" applyAlignment="1">
      <alignment vertical="top" wrapText="1"/>
    </xf>
    <xf numFmtId="0" fontId="45" fillId="11" borderId="1" xfId="82" applyFont="1" applyFill="1" applyBorder="1" applyAlignment="1">
      <alignment vertical="top" wrapText="1"/>
    </xf>
    <xf numFmtId="0" fontId="45" fillId="16" borderId="1" xfId="82" applyFont="1" applyFill="1" applyBorder="1" applyAlignment="1">
      <alignment vertical="top" wrapText="1"/>
    </xf>
    <xf numFmtId="0" fontId="76" fillId="0" borderId="0" xfId="82" applyAlignment="1">
      <alignment vertical="top" wrapText="1"/>
    </xf>
    <xf numFmtId="0" fontId="76" fillId="19" borderId="1" xfId="82" applyFill="1" applyBorder="1" applyAlignment="1">
      <alignment vertical="top" wrapText="1"/>
    </xf>
    <xf numFmtId="0" fontId="76" fillId="21" borderId="1" xfId="82" applyFill="1" applyBorder="1" applyAlignment="1">
      <alignment vertical="top" wrapText="1"/>
    </xf>
    <xf numFmtId="0" fontId="76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79" fillId="0" borderId="1" xfId="82" applyFont="1" applyFill="1" applyBorder="1" applyAlignment="1">
      <alignment vertical="top" wrapText="1"/>
    </xf>
    <xf numFmtId="0" fontId="76" fillId="18" borderId="1" xfId="82" applyFill="1" applyBorder="1" applyAlignment="1">
      <alignment vertical="top" wrapText="1"/>
    </xf>
    <xf numFmtId="0" fontId="76" fillId="0" borderId="0" xfId="82" applyAlignment="1">
      <alignment vertical="top" wrapText="1"/>
    </xf>
    <xf numFmtId="0" fontId="76" fillId="22" borderId="1" xfId="82" applyFill="1" applyBorder="1" applyAlignment="1">
      <alignment vertical="top" wrapText="1"/>
    </xf>
    <xf numFmtId="14" fontId="76" fillId="22" borderId="1" xfId="82" applyNumberFormat="1" applyFill="1" applyBorder="1" applyAlignment="1">
      <alignment vertical="top" wrapText="1"/>
    </xf>
    <xf numFmtId="14" fontId="76" fillId="18" borderId="1" xfId="82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21" borderId="1" xfId="82" applyFont="1" applyFill="1" applyBorder="1" applyAlignment="1">
      <alignment vertical="top" wrapText="1"/>
    </xf>
    <xf numFmtId="14" fontId="76" fillId="21" borderId="1" xfId="82" applyNumberFormat="1" applyFill="1" applyBorder="1" applyAlignment="1">
      <alignment vertical="top" wrapText="1"/>
    </xf>
    <xf numFmtId="0" fontId="80" fillId="0" borderId="0" xfId="83" applyAlignment="1">
      <alignment vertical="top" wrapText="1"/>
    </xf>
    <xf numFmtId="0" fontId="81" fillId="14" borderId="1" xfId="83" applyFont="1" applyFill="1" applyBorder="1" applyAlignment="1">
      <alignment horizontal="center" vertical="center" wrapText="1"/>
    </xf>
    <xf numFmtId="0" fontId="80" fillId="17" borderId="1" xfId="83" applyFill="1" applyBorder="1" applyAlignment="1">
      <alignment vertical="top" wrapText="1"/>
    </xf>
    <xf numFmtId="14" fontId="80" fillId="17" borderId="1" xfId="83" applyNumberFormat="1" applyFill="1" applyBorder="1" applyAlignment="1">
      <alignment vertical="top" wrapText="1"/>
    </xf>
    <xf numFmtId="0" fontId="80" fillId="8" borderId="1" xfId="83" applyFill="1" applyBorder="1" applyAlignment="1">
      <alignment vertical="top" wrapText="1"/>
    </xf>
    <xf numFmtId="14" fontId="80" fillId="8" borderId="1" xfId="83" applyNumberFormat="1" applyFill="1" applyBorder="1" applyAlignment="1">
      <alignment vertical="top" wrapText="1"/>
    </xf>
    <xf numFmtId="0" fontId="80" fillId="15" borderId="1" xfId="83" applyFill="1" applyBorder="1" applyAlignment="1">
      <alignment vertical="top" wrapText="1"/>
    </xf>
    <xf numFmtId="14" fontId="80" fillId="15" borderId="1" xfId="83" applyNumberFormat="1" applyFill="1" applyBorder="1" applyAlignment="1">
      <alignment vertical="top" wrapText="1"/>
    </xf>
    <xf numFmtId="0" fontId="80" fillId="5" borderId="1" xfId="83" applyFill="1" applyBorder="1" applyAlignment="1">
      <alignment vertical="top" wrapText="1"/>
    </xf>
    <xf numFmtId="14" fontId="80" fillId="5" borderId="1" xfId="83" applyNumberFormat="1" applyFill="1" applyBorder="1" applyAlignment="1">
      <alignment vertical="top" wrapText="1"/>
    </xf>
    <xf numFmtId="0" fontId="80" fillId="19" borderId="1" xfId="83" applyFill="1" applyBorder="1" applyAlignment="1">
      <alignment vertical="top" wrapText="1"/>
    </xf>
    <xf numFmtId="0" fontId="80" fillId="11" borderId="1" xfId="83" applyFill="1" applyBorder="1" applyAlignment="1">
      <alignment vertical="top" wrapText="1"/>
    </xf>
    <xf numFmtId="0" fontId="80" fillId="0" borderId="1" xfId="83" applyFill="1" applyBorder="1" applyAlignment="1">
      <alignment vertical="top" wrapText="1"/>
    </xf>
    <xf numFmtId="14" fontId="80" fillId="0" borderId="1" xfId="83" applyNumberFormat="1" applyFill="1" applyBorder="1" applyAlignment="1">
      <alignment vertical="top" wrapText="1"/>
    </xf>
    <xf numFmtId="0" fontId="45" fillId="0" borderId="1" xfId="83" applyFont="1" applyFill="1" applyBorder="1" applyAlignment="1">
      <alignment vertical="top" wrapText="1"/>
    </xf>
    <xf numFmtId="0" fontId="80" fillId="9" borderId="1" xfId="83" applyFill="1" applyBorder="1" applyAlignment="1">
      <alignment vertical="top" wrapText="1"/>
    </xf>
    <xf numFmtId="0" fontId="80" fillId="21" borderId="1" xfId="83" applyFill="1" applyBorder="1" applyAlignment="1">
      <alignment vertical="top" wrapText="1"/>
    </xf>
    <xf numFmtId="14" fontId="80" fillId="21" borderId="1" xfId="83" applyNumberFormat="1" applyFill="1" applyBorder="1" applyAlignment="1">
      <alignment vertical="top" wrapText="1"/>
    </xf>
    <xf numFmtId="14" fontId="80" fillId="11" borderId="1" xfId="83" applyNumberFormat="1" applyFill="1" applyBorder="1" applyAlignment="1">
      <alignment vertical="top" wrapText="1"/>
    </xf>
    <xf numFmtId="0" fontId="80" fillId="7" borderId="1" xfId="83" applyFill="1" applyBorder="1" applyAlignment="1">
      <alignment vertical="top" wrapText="1"/>
    </xf>
    <xf numFmtId="14" fontId="80" fillId="7" borderId="1" xfId="83" applyNumberFormat="1" applyFill="1" applyBorder="1" applyAlignment="1">
      <alignment vertical="top" wrapText="1"/>
    </xf>
    <xf numFmtId="0" fontId="45" fillId="7" borderId="1" xfId="83" applyFont="1" applyFill="1" applyBorder="1" applyAlignment="1">
      <alignment vertical="top" wrapText="1"/>
    </xf>
    <xf numFmtId="0" fontId="80" fillId="18" borderId="1" xfId="83" applyFill="1" applyBorder="1" applyAlignment="1">
      <alignment vertical="top" wrapText="1"/>
    </xf>
    <xf numFmtId="0" fontId="45" fillId="18" borderId="1" xfId="83" applyFont="1" applyFill="1" applyBorder="1" applyAlignment="1">
      <alignment vertical="top" wrapText="1"/>
    </xf>
    <xf numFmtId="0" fontId="80" fillId="0" borderId="0" xfId="83" applyAlignment="1">
      <alignment vertical="top" wrapText="1"/>
    </xf>
    <xf numFmtId="0" fontId="83" fillId="0" borderId="0" xfId="0" applyFont="1"/>
    <xf numFmtId="0" fontId="57" fillId="0" borderId="0" xfId="0" applyFont="1" applyAlignment="1">
      <alignment vertical="center"/>
    </xf>
    <xf numFmtId="0" fontId="80" fillId="22" borderId="1" xfId="83" applyFill="1" applyBorder="1" applyAlignment="1">
      <alignment vertical="top" wrapText="1"/>
    </xf>
    <xf numFmtId="14" fontId="80" fillId="22" borderId="1" xfId="83" applyNumberFormat="1" applyFill="1" applyBorder="1" applyAlignment="1">
      <alignment vertical="top" wrapText="1"/>
    </xf>
    <xf numFmtId="14" fontId="80" fillId="18" borderId="1" xfId="83" applyNumberFormat="1" applyFill="1" applyBorder="1" applyAlignment="1">
      <alignment vertical="top" wrapText="1"/>
    </xf>
    <xf numFmtId="0" fontId="80" fillId="0" borderId="0" xfId="83" applyAlignment="1">
      <alignment vertical="top" wrapText="1"/>
    </xf>
    <xf numFmtId="0" fontId="45" fillId="11" borderId="1" xfId="83" applyFont="1" applyFill="1" applyBorder="1" applyAlignment="1">
      <alignment vertical="top" wrapText="1"/>
    </xf>
    <xf numFmtId="0" fontId="80" fillId="16" borderId="1" xfId="83" applyFill="1" applyBorder="1" applyAlignment="1">
      <alignment vertical="top" wrapText="1"/>
    </xf>
    <xf numFmtId="14" fontId="80" fillId="16" borderId="1" xfId="83" applyNumberFormat="1" applyFill="1" applyBorder="1" applyAlignment="1">
      <alignment vertical="top" wrapText="1"/>
    </xf>
    <xf numFmtId="0" fontId="45" fillId="5" borderId="1" xfId="83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4" fillId="0" borderId="0" xfId="84" applyAlignment="1">
      <alignment vertical="top" wrapText="1"/>
    </xf>
    <xf numFmtId="0" fontId="84" fillId="0" borderId="0" xfId="84" applyAlignment="1">
      <alignment vertical="top" wrapText="1"/>
    </xf>
    <xf numFmtId="0" fontId="85" fillId="14" borderId="1" xfId="84" applyFont="1" applyFill="1" applyBorder="1" applyAlignment="1">
      <alignment horizontal="center" vertical="center" wrapText="1"/>
    </xf>
    <xf numFmtId="0" fontId="84" fillId="17" borderId="1" xfId="84" applyFill="1" applyBorder="1" applyAlignment="1">
      <alignment vertical="top" wrapText="1"/>
    </xf>
    <xf numFmtId="14" fontId="84" fillId="17" borderId="1" xfId="84" applyNumberFormat="1" applyFill="1" applyBorder="1" applyAlignment="1">
      <alignment vertical="top" wrapText="1"/>
    </xf>
    <xf numFmtId="0" fontId="84" fillId="8" borderId="1" xfId="84" applyFill="1" applyBorder="1" applyAlignment="1">
      <alignment vertical="top" wrapText="1"/>
    </xf>
    <xf numFmtId="14" fontId="84" fillId="8" borderId="1" xfId="84" applyNumberFormat="1" applyFill="1" applyBorder="1" applyAlignment="1">
      <alignment vertical="top" wrapText="1"/>
    </xf>
    <xf numFmtId="0" fontId="84" fillId="15" borderId="1" xfId="84" applyFill="1" applyBorder="1" applyAlignment="1">
      <alignment vertical="top" wrapText="1"/>
    </xf>
    <xf numFmtId="14" fontId="84" fillId="15" borderId="1" xfId="84" applyNumberFormat="1" applyFill="1" applyBorder="1" applyAlignment="1">
      <alignment vertical="top" wrapText="1"/>
    </xf>
    <xf numFmtId="0" fontId="84" fillId="5" borderId="1" xfId="84" applyFill="1" applyBorder="1" applyAlignment="1">
      <alignment vertical="top" wrapText="1"/>
    </xf>
    <xf numFmtId="14" fontId="84" fillId="5" borderId="1" xfId="84" applyNumberFormat="1" applyFill="1" applyBorder="1" applyAlignment="1">
      <alignment vertical="top" wrapText="1"/>
    </xf>
    <xf numFmtId="0" fontId="84" fillId="9" borderId="1" xfId="84" applyFill="1" applyBorder="1" applyAlignment="1">
      <alignment vertical="top" wrapText="1"/>
    </xf>
    <xf numFmtId="0" fontId="84" fillId="19" borderId="1" xfId="84" applyFill="1" applyBorder="1" applyAlignment="1">
      <alignment vertical="top" wrapText="1"/>
    </xf>
    <xf numFmtId="0" fontId="84" fillId="21" borderId="1" xfId="84" applyFill="1" applyBorder="1" applyAlignment="1">
      <alignment vertical="top" wrapText="1"/>
    </xf>
    <xf numFmtId="14" fontId="84" fillId="21" borderId="1" xfId="84" applyNumberFormat="1" applyFill="1" applyBorder="1" applyAlignment="1">
      <alignment vertical="top" wrapText="1"/>
    </xf>
    <xf numFmtId="0" fontId="84" fillId="0" borderId="1" xfId="84" applyFill="1" applyBorder="1" applyAlignment="1">
      <alignment vertical="top" wrapText="1"/>
    </xf>
    <xf numFmtId="14" fontId="84" fillId="0" borderId="1" xfId="84" applyNumberFormat="1" applyFill="1" applyBorder="1" applyAlignment="1">
      <alignment vertical="top" wrapText="1"/>
    </xf>
    <xf numFmtId="0" fontId="45" fillId="0" borderId="1" xfId="84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84" fillId="16" borderId="1" xfId="84" applyFill="1" applyBorder="1" applyAlignment="1">
      <alignment vertical="top" wrapText="1"/>
    </xf>
    <xf numFmtId="14" fontId="84" fillId="16" borderId="1" xfId="84" applyNumberFormat="1" applyFill="1" applyBorder="1" applyAlignment="1">
      <alignment vertical="top" wrapText="1"/>
    </xf>
    <xf numFmtId="0" fontId="84" fillId="7" borderId="1" xfId="84" applyFill="1" applyBorder="1" applyAlignment="1">
      <alignment vertical="top" wrapText="1"/>
    </xf>
    <xf numFmtId="14" fontId="84" fillId="7" borderId="1" xfId="84" applyNumberFormat="1" applyFill="1" applyBorder="1" applyAlignment="1">
      <alignment vertical="top" wrapText="1"/>
    </xf>
    <xf numFmtId="0" fontId="45" fillId="7" borderId="1" xfId="84" applyFont="1" applyFill="1" applyBorder="1" applyAlignment="1">
      <alignment vertical="top" wrapText="1"/>
    </xf>
    <xf numFmtId="0" fontId="84" fillId="11" borderId="1" xfId="84" applyFill="1" applyBorder="1" applyAlignment="1">
      <alignment vertical="top" wrapText="1"/>
    </xf>
    <xf numFmtId="14" fontId="84" fillId="11" borderId="1" xfId="84" applyNumberFormat="1" applyFill="1" applyBorder="1" applyAlignment="1">
      <alignment vertical="top" wrapText="1"/>
    </xf>
    <xf numFmtId="0" fontId="45" fillId="11" borderId="1" xfId="8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2" fillId="5" borderId="0" xfId="0" applyFont="1" applyFill="1" applyAlignment="1">
      <alignment vertical="top"/>
    </xf>
    <xf numFmtId="0" fontId="45" fillId="25" borderId="1" xfId="47" applyFill="1" applyBorder="1" applyAlignment="1">
      <alignment vertical="top" wrapText="1"/>
    </xf>
    <xf numFmtId="14" fontId="45" fillId="25" borderId="1" xfId="47" applyNumberFormat="1" applyFill="1" applyBorder="1" applyAlignment="1">
      <alignment vertical="top" wrapText="1"/>
    </xf>
    <xf numFmtId="0" fontId="37" fillId="23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84" fillId="0" borderId="0" xfId="84" applyAlignment="1">
      <alignment vertical="top" wrapText="1"/>
    </xf>
    <xf numFmtId="0" fontId="84" fillId="0" borderId="0" xfId="84" applyAlignment="1">
      <alignment vertical="top" wrapText="1"/>
    </xf>
    <xf numFmtId="0" fontId="45" fillId="0" borderId="0" xfId="47" applyAlignment="1">
      <alignment vertical="top" wrapText="1"/>
    </xf>
    <xf numFmtId="0" fontId="45" fillId="5" borderId="1" xfId="84" applyFont="1" applyFill="1" applyBorder="1" applyAlignment="1">
      <alignment vertical="top" wrapText="1"/>
    </xf>
    <xf numFmtId="0" fontId="84" fillId="18" borderId="1" xfId="84" applyFill="1" applyBorder="1" applyAlignment="1">
      <alignment vertical="top" wrapText="1"/>
    </xf>
    <xf numFmtId="14" fontId="84" fillId="18" borderId="1" xfId="84" applyNumberFormat="1" applyFill="1" applyBorder="1" applyAlignment="1">
      <alignment vertical="top" wrapText="1"/>
    </xf>
    <xf numFmtId="0" fontId="45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88" fillId="0" borderId="0" xfId="85" applyAlignment="1">
      <alignment vertical="top" wrapText="1"/>
    </xf>
    <xf numFmtId="0" fontId="89" fillId="14" borderId="1" xfId="85" applyFont="1" applyFill="1" applyBorder="1" applyAlignment="1">
      <alignment horizontal="center" vertical="center" wrapText="1"/>
    </xf>
    <xf numFmtId="0" fontId="88" fillId="17" borderId="1" xfId="85" applyFill="1" applyBorder="1" applyAlignment="1">
      <alignment vertical="top" wrapText="1"/>
    </xf>
    <xf numFmtId="14" fontId="88" fillId="17" borderId="1" xfId="85" applyNumberFormat="1" applyFill="1" applyBorder="1" applyAlignment="1">
      <alignment vertical="top" wrapText="1"/>
    </xf>
    <xf numFmtId="0" fontId="88" fillId="8" borderId="1" xfId="85" applyFill="1" applyBorder="1" applyAlignment="1">
      <alignment vertical="top" wrapText="1"/>
    </xf>
    <xf numFmtId="14" fontId="88" fillId="8" borderId="1" xfId="85" applyNumberFormat="1" applyFill="1" applyBorder="1" applyAlignment="1">
      <alignment vertical="top" wrapText="1"/>
    </xf>
    <xf numFmtId="0" fontId="88" fillId="15" borderId="1" xfId="85" applyFill="1" applyBorder="1" applyAlignment="1">
      <alignment vertical="top" wrapText="1"/>
    </xf>
    <xf numFmtId="14" fontId="88" fillId="15" borderId="1" xfId="85" applyNumberFormat="1" applyFill="1" applyBorder="1" applyAlignment="1">
      <alignment vertical="top" wrapText="1"/>
    </xf>
    <xf numFmtId="0" fontId="88" fillId="0" borderId="1" xfId="85" applyFill="1" applyBorder="1" applyAlignment="1">
      <alignment vertical="top" wrapText="1"/>
    </xf>
    <xf numFmtId="14" fontId="88" fillId="0" borderId="1" xfId="85" applyNumberFormat="1" applyFill="1" applyBorder="1" applyAlignment="1">
      <alignment vertical="top" wrapText="1"/>
    </xf>
    <xf numFmtId="0" fontId="45" fillId="0" borderId="1" xfId="85" applyFont="1" applyFill="1" applyBorder="1" applyAlignment="1">
      <alignment vertical="top" wrapText="1"/>
    </xf>
    <xf numFmtId="0" fontId="88" fillId="7" borderId="1" xfId="85" applyFill="1" applyBorder="1" applyAlignment="1">
      <alignment vertical="top" wrapText="1"/>
    </xf>
    <xf numFmtId="14" fontId="88" fillId="7" borderId="1" xfId="85" applyNumberFormat="1" applyFill="1" applyBorder="1" applyAlignment="1">
      <alignment vertical="top" wrapText="1"/>
    </xf>
    <xf numFmtId="0" fontId="45" fillId="7" borderId="1" xfId="85" applyFont="1" applyFill="1" applyBorder="1" applyAlignment="1">
      <alignment vertical="top" wrapText="1"/>
    </xf>
    <xf numFmtId="0" fontId="88" fillId="11" borderId="1" xfId="85" applyFill="1" applyBorder="1" applyAlignment="1">
      <alignment vertical="top" wrapText="1"/>
    </xf>
    <xf numFmtId="14" fontId="88" fillId="11" borderId="1" xfId="85" applyNumberFormat="1" applyFill="1" applyBorder="1" applyAlignment="1">
      <alignment vertical="top" wrapText="1"/>
    </xf>
    <xf numFmtId="0" fontId="45" fillId="11" borderId="1" xfId="85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8" fillId="0" borderId="0" xfId="85" applyAlignment="1">
      <alignment vertical="top" wrapText="1"/>
    </xf>
    <xf numFmtId="0" fontId="88" fillId="5" borderId="1" xfId="85" applyFill="1" applyBorder="1" applyAlignment="1">
      <alignment vertical="top" wrapText="1"/>
    </xf>
    <xf numFmtId="14" fontId="88" fillId="5" borderId="1" xfId="85" applyNumberFormat="1" applyFill="1" applyBorder="1" applyAlignment="1">
      <alignment vertical="top" wrapText="1"/>
    </xf>
    <xf numFmtId="0" fontId="88" fillId="9" borderId="1" xfId="85" applyFill="1" applyBorder="1" applyAlignment="1">
      <alignment vertical="top" wrapText="1"/>
    </xf>
    <xf numFmtId="0" fontId="88" fillId="19" borderId="1" xfId="85" applyFill="1" applyBorder="1" applyAlignment="1">
      <alignment vertical="top" wrapText="1"/>
    </xf>
    <xf numFmtId="0" fontId="88" fillId="22" borderId="1" xfId="85" applyFill="1" applyBorder="1" applyAlignment="1">
      <alignment vertical="top" wrapText="1"/>
    </xf>
    <xf numFmtId="14" fontId="88" fillId="22" borderId="1" xfId="85" applyNumberFormat="1" applyFill="1" applyBorder="1" applyAlignment="1">
      <alignment vertical="top" wrapText="1"/>
    </xf>
    <xf numFmtId="0" fontId="88" fillId="0" borderId="0" xfId="85" applyAlignment="1">
      <alignment vertical="top" wrapText="1"/>
    </xf>
    <xf numFmtId="0" fontId="88" fillId="21" borderId="1" xfId="85" applyFill="1" applyBorder="1" applyAlignment="1">
      <alignment vertical="top" wrapText="1"/>
    </xf>
    <xf numFmtId="14" fontId="88" fillId="21" borderId="1" xfId="85" applyNumberFormat="1" applyFill="1" applyBorder="1" applyAlignment="1">
      <alignment vertical="top" wrapText="1"/>
    </xf>
    <xf numFmtId="0" fontId="88" fillId="0" borderId="0" xfId="85" applyAlignment="1">
      <alignment vertical="top" wrapText="1"/>
    </xf>
    <xf numFmtId="164" fontId="0" fillId="0" borderId="0" xfId="0" applyNumberFormat="1" applyAlignment="1">
      <alignment vertical="top"/>
    </xf>
    <xf numFmtId="0" fontId="45" fillId="5" borderId="1" xfId="85" applyFont="1" applyFill="1" applyBorder="1" applyAlignment="1">
      <alignment vertical="top" wrapText="1"/>
    </xf>
    <xf numFmtId="0" fontId="2" fillId="0" borderId="0" xfId="0" quotePrefix="1" applyFont="1"/>
    <xf numFmtId="0" fontId="45" fillId="0" borderId="0" xfId="47" applyAlignment="1">
      <alignment vertical="top" wrapText="1"/>
    </xf>
    <xf numFmtId="0" fontId="88" fillId="16" borderId="1" xfId="85" applyFill="1" applyBorder="1" applyAlignment="1">
      <alignment vertical="top" wrapText="1"/>
    </xf>
    <xf numFmtId="14" fontId="88" fillId="16" borderId="1" xfId="8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wrapText="1"/>
    </xf>
    <xf numFmtId="0" fontId="45" fillId="20" borderId="0" xfId="47" applyFill="1" applyAlignment="1">
      <alignment vertical="top" wrapText="1"/>
    </xf>
    <xf numFmtId="165" fontId="45" fillId="20" borderId="0" xfId="47" applyNumberFormat="1" applyFill="1" applyAlignment="1">
      <alignment vertical="top" wrapText="1"/>
    </xf>
    <xf numFmtId="165" fontId="45" fillId="0" borderId="0" xfId="47" applyNumberFormat="1" applyAlignment="1">
      <alignment vertical="top" wrapText="1"/>
    </xf>
    <xf numFmtId="0" fontId="45" fillId="20" borderId="0" xfId="47" applyFill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77" fillId="0" borderId="0" xfId="82" applyFont="1" applyAlignment="1">
      <alignment horizontal="left" vertical="top"/>
    </xf>
    <xf numFmtId="0" fontId="76" fillId="0" borderId="0" xfId="82" applyAlignment="1">
      <alignment vertical="top" wrapText="1"/>
    </xf>
    <xf numFmtId="0" fontId="82" fillId="0" borderId="0" xfId="83" applyFont="1" applyAlignment="1">
      <alignment horizontal="left" vertical="top"/>
    </xf>
    <xf numFmtId="0" fontId="80" fillId="0" borderId="0" xfId="83" applyAlignment="1">
      <alignment vertical="top" wrapText="1"/>
    </xf>
    <xf numFmtId="0" fontId="86" fillId="0" borderId="0" xfId="84" applyFont="1" applyAlignment="1">
      <alignment horizontal="left" vertical="top"/>
    </xf>
    <xf numFmtId="0" fontId="84" fillId="0" borderId="0" xfId="84" applyAlignment="1">
      <alignment vertical="top" wrapText="1"/>
    </xf>
    <xf numFmtId="0" fontId="90" fillId="0" borderId="0" xfId="85" applyFont="1" applyAlignment="1">
      <alignment horizontal="left" vertical="top"/>
    </xf>
    <xf numFmtId="0" fontId="88" fillId="0" borderId="0" xfId="85" applyAlignment="1">
      <alignment vertical="top" wrapText="1"/>
    </xf>
    <xf numFmtId="0" fontId="47" fillId="0" borderId="0" xfId="47" applyFont="1" applyAlignment="1">
      <alignment horizontal="left"/>
    </xf>
    <xf numFmtId="0" fontId="45" fillId="0" borderId="0" xfId="47" applyAlignment="1">
      <alignment wrapText="1"/>
    </xf>
  </cellXfs>
  <cellStyles count="8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99FF66"/>
      <color rgb="FFFFFF99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NUL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NUL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NULL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NUL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NUL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NULL"/><Relationship Id="rId4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29.png"/><Relationship Id="rId3" Type="http://schemas.openxmlformats.org/officeDocument/2006/relationships/image" Target="../media/image15.png"/><Relationship Id="rId21" Type="http://schemas.openxmlformats.org/officeDocument/2006/relationships/image" Target="../media/image32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4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5.png"/><Relationship Id="rId5" Type="http://schemas.openxmlformats.org/officeDocument/2006/relationships/image" Target="../media/image17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2.png"/><Relationship Id="rId19" Type="http://schemas.openxmlformats.org/officeDocument/2006/relationships/image" Target="../media/image30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NULL"/><Relationship Id="rId22" Type="http://schemas.openxmlformats.org/officeDocument/2006/relationships/image" Target="../media/image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image" Target="../media/image90.png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93.png"/><Relationship Id="rId47" Type="http://schemas.openxmlformats.org/officeDocument/2006/relationships/image" Target="../media/image98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9" Type="http://schemas.openxmlformats.org/officeDocument/2006/relationships/image" Target="../media/image80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image" Target="../media/image88.png"/><Relationship Id="rId40" Type="http://schemas.openxmlformats.org/officeDocument/2006/relationships/image" Target="../media/image91.png"/><Relationship Id="rId45" Type="http://schemas.openxmlformats.org/officeDocument/2006/relationships/image" Target="../media/image96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image" Target="../media/image87.png"/><Relationship Id="rId49" Type="http://schemas.openxmlformats.org/officeDocument/2006/relationships/image" Target="../media/image100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31" Type="http://schemas.openxmlformats.org/officeDocument/2006/relationships/image" Target="../media/image82.png"/><Relationship Id="rId44" Type="http://schemas.openxmlformats.org/officeDocument/2006/relationships/image" Target="../media/image95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image" Target="../media/image86.png"/><Relationship Id="rId43" Type="http://schemas.openxmlformats.org/officeDocument/2006/relationships/image" Target="../media/image94.png"/><Relationship Id="rId48" Type="http://schemas.openxmlformats.org/officeDocument/2006/relationships/image" Target="../media/image99.png"/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image" Target="../media/image89.png"/><Relationship Id="rId46" Type="http://schemas.openxmlformats.org/officeDocument/2006/relationships/image" Target="../media/image97.png"/><Relationship Id="rId20" Type="http://schemas.openxmlformats.org/officeDocument/2006/relationships/image" Target="../media/image71.png"/><Relationship Id="rId41" Type="http://schemas.openxmlformats.org/officeDocument/2006/relationships/image" Target="../media/image92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26" Type="http://schemas.openxmlformats.org/officeDocument/2006/relationships/image" Target="../media/image126.png"/><Relationship Id="rId39" Type="http://schemas.openxmlformats.org/officeDocument/2006/relationships/image" Target="../media/image139.png"/><Relationship Id="rId21" Type="http://schemas.openxmlformats.org/officeDocument/2006/relationships/image" Target="../media/image121.png"/><Relationship Id="rId34" Type="http://schemas.openxmlformats.org/officeDocument/2006/relationships/image" Target="../media/image134.png"/><Relationship Id="rId42" Type="http://schemas.openxmlformats.org/officeDocument/2006/relationships/image" Target="../media/image142.png"/><Relationship Id="rId47" Type="http://schemas.openxmlformats.org/officeDocument/2006/relationships/image" Target="../media/image147.png"/><Relationship Id="rId50" Type="http://schemas.openxmlformats.org/officeDocument/2006/relationships/image" Target="../media/image150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9" Type="http://schemas.openxmlformats.org/officeDocument/2006/relationships/image" Target="../media/image129.png"/><Relationship Id="rId11" Type="http://schemas.openxmlformats.org/officeDocument/2006/relationships/image" Target="../media/image111.png"/><Relationship Id="rId24" Type="http://schemas.openxmlformats.org/officeDocument/2006/relationships/image" Target="../media/image124.png"/><Relationship Id="rId32" Type="http://schemas.openxmlformats.org/officeDocument/2006/relationships/image" Target="../media/image132.png"/><Relationship Id="rId37" Type="http://schemas.openxmlformats.org/officeDocument/2006/relationships/image" Target="../media/image137.png"/><Relationship Id="rId40" Type="http://schemas.openxmlformats.org/officeDocument/2006/relationships/image" Target="../media/image140.png"/><Relationship Id="rId45" Type="http://schemas.openxmlformats.org/officeDocument/2006/relationships/image" Target="../media/image145.png"/><Relationship Id="rId53" Type="http://schemas.openxmlformats.org/officeDocument/2006/relationships/image" Target="../media/image153.png"/><Relationship Id="rId5" Type="http://schemas.openxmlformats.org/officeDocument/2006/relationships/image" Target="../media/image105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31" Type="http://schemas.openxmlformats.org/officeDocument/2006/relationships/image" Target="../media/image131.png"/><Relationship Id="rId44" Type="http://schemas.openxmlformats.org/officeDocument/2006/relationships/image" Target="../media/image144.png"/><Relationship Id="rId52" Type="http://schemas.openxmlformats.org/officeDocument/2006/relationships/image" Target="../media/image152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Relationship Id="rId27" Type="http://schemas.openxmlformats.org/officeDocument/2006/relationships/image" Target="../media/image127.png"/><Relationship Id="rId30" Type="http://schemas.openxmlformats.org/officeDocument/2006/relationships/image" Target="../media/image130.png"/><Relationship Id="rId35" Type="http://schemas.openxmlformats.org/officeDocument/2006/relationships/image" Target="../media/image135.png"/><Relationship Id="rId43" Type="http://schemas.openxmlformats.org/officeDocument/2006/relationships/image" Target="../media/image143.png"/><Relationship Id="rId48" Type="http://schemas.openxmlformats.org/officeDocument/2006/relationships/image" Target="../media/image148.png"/><Relationship Id="rId8" Type="http://schemas.openxmlformats.org/officeDocument/2006/relationships/image" Target="../media/image108.png"/><Relationship Id="rId51" Type="http://schemas.openxmlformats.org/officeDocument/2006/relationships/image" Target="../media/image151.png"/><Relationship Id="rId3" Type="http://schemas.openxmlformats.org/officeDocument/2006/relationships/image" Target="../media/image103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5" Type="http://schemas.openxmlformats.org/officeDocument/2006/relationships/image" Target="../media/image125.png"/><Relationship Id="rId33" Type="http://schemas.openxmlformats.org/officeDocument/2006/relationships/image" Target="../media/image133.png"/><Relationship Id="rId38" Type="http://schemas.openxmlformats.org/officeDocument/2006/relationships/image" Target="../media/image138.png"/><Relationship Id="rId46" Type="http://schemas.openxmlformats.org/officeDocument/2006/relationships/image" Target="../media/image146.png"/><Relationship Id="rId20" Type="http://schemas.openxmlformats.org/officeDocument/2006/relationships/image" Target="../media/image120.png"/><Relationship Id="rId41" Type="http://schemas.openxmlformats.org/officeDocument/2006/relationships/image" Target="../media/image141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5" Type="http://schemas.openxmlformats.org/officeDocument/2006/relationships/image" Target="../media/image115.png"/><Relationship Id="rId23" Type="http://schemas.openxmlformats.org/officeDocument/2006/relationships/image" Target="../media/image123.png"/><Relationship Id="rId28" Type="http://schemas.openxmlformats.org/officeDocument/2006/relationships/image" Target="../media/image128.png"/><Relationship Id="rId36" Type="http://schemas.openxmlformats.org/officeDocument/2006/relationships/image" Target="../media/image136.png"/><Relationship Id="rId49" Type="http://schemas.openxmlformats.org/officeDocument/2006/relationships/image" Target="../media/image14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0.png"/><Relationship Id="rId13" Type="http://schemas.openxmlformats.org/officeDocument/2006/relationships/image" Target="../media/image165.png"/><Relationship Id="rId3" Type="http://schemas.openxmlformats.org/officeDocument/2006/relationships/image" Target="../media/image156.png"/><Relationship Id="rId7" Type="http://schemas.openxmlformats.org/officeDocument/2006/relationships/image" Target="NULL"/><Relationship Id="rId12" Type="http://schemas.openxmlformats.org/officeDocument/2006/relationships/image" Target="../media/image164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3.png"/><Relationship Id="rId5" Type="http://schemas.openxmlformats.org/officeDocument/2006/relationships/image" Target="../media/image158.png"/><Relationship Id="rId15" Type="http://schemas.openxmlformats.org/officeDocument/2006/relationships/image" Target="../media/image167.png"/><Relationship Id="rId10" Type="http://schemas.openxmlformats.org/officeDocument/2006/relationships/image" Target="../media/image162.png"/><Relationship Id="rId4" Type="http://schemas.openxmlformats.org/officeDocument/2006/relationships/image" Target="../media/image157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20" Type="http://schemas.openxmlformats.org/officeDocument/2006/relationships/image" Target="../media/image187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0.png"/><Relationship Id="rId18" Type="http://schemas.openxmlformats.org/officeDocument/2006/relationships/image" Target="../media/image205.png"/><Relationship Id="rId26" Type="http://schemas.openxmlformats.org/officeDocument/2006/relationships/image" Target="../media/image213.png"/><Relationship Id="rId39" Type="http://schemas.openxmlformats.org/officeDocument/2006/relationships/image" Target="../media/image226.png"/><Relationship Id="rId21" Type="http://schemas.openxmlformats.org/officeDocument/2006/relationships/image" Target="../media/image208.png"/><Relationship Id="rId34" Type="http://schemas.openxmlformats.org/officeDocument/2006/relationships/image" Target="../media/image221.png"/><Relationship Id="rId42" Type="http://schemas.openxmlformats.org/officeDocument/2006/relationships/image" Target="../media/image229.png"/><Relationship Id="rId47" Type="http://schemas.openxmlformats.org/officeDocument/2006/relationships/image" Target="../media/image234.png"/><Relationship Id="rId50" Type="http://schemas.openxmlformats.org/officeDocument/2006/relationships/image" Target="../media/image237.png"/><Relationship Id="rId55" Type="http://schemas.openxmlformats.org/officeDocument/2006/relationships/image" Target="../media/image242.png"/><Relationship Id="rId7" Type="http://schemas.openxmlformats.org/officeDocument/2006/relationships/image" Target="../media/image194.png"/><Relationship Id="rId2" Type="http://schemas.openxmlformats.org/officeDocument/2006/relationships/image" Target="../media/image189.png"/><Relationship Id="rId16" Type="http://schemas.openxmlformats.org/officeDocument/2006/relationships/image" Target="../media/image203.png"/><Relationship Id="rId29" Type="http://schemas.openxmlformats.org/officeDocument/2006/relationships/image" Target="../media/image216.png"/><Relationship Id="rId11" Type="http://schemas.openxmlformats.org/officeDocument/2006/relationships/image" Target="../media/image198.png"/><Relationship Id="rId24" Type="http://schemas.openxmlformats.org/officeDocument/2006/relationships/image" Target="../media/image211.png"/><Relationship Id="rId32" Type="http://schemas.openxmlformats.org/officeDocument/2006/relationships/image" Target="../media/image219.png"/><Relationship Id="rId37" Type="http://schemas.openxmlformats.org/officeDocument/2006/relationships/image" Target="../media/image224.png"/><Relationship Id="rId40" Type="http://schemas.openxmlformats.org/officeDocument/2006/relationships/image" Target="../media/image227.png"/><Relationship Id="rId45" Type="http://schemas.openxmlformats.org/officeDocument/2006/relationships/image" Target="../media/image232.png"/><Relationship Id="rId53" Type="http://schemas.openxmlformats.org/officeDocument/2006/relationships/image" Target="../media/image240.png"/><Relationship Id="rId5" Type="http://schemas.openxmlformats.org/officeDocument/2006/relationships/image" Target="../media/image192.png"/><Relationship Id="rId10" Type="http://schemas.openxmlformats.org/officeDocument/2006/relationships/image" Target="../media/image197.png"/><Relationship Id="rId19" Type="http://schemas.openxmlformats.org/officeDocument/2006/relationships/image" Target="../media/image206.png"/><Relationship Id="rId31" Type="http://schemas.openxmlformats.org/officeDocument/2006/relationships/image" Target="../media/image218.png"/><Relationship Id="rId44" Type="http://schemas.openxmlformats.org/officeDocument/2006/relationships/image" Target="../media/image231.png"/><Relationship Id="rId52" Type="http://schemas.openxmlformats.org/officeDocument/2006/relationships/image" Target="../media/image239.png"/><Relationship Id="rId4" Type="http://schemas.openxmlformats.org/officeDocument/2006/relationships/image" Target="../media/image191.png"/><Relationship Id="rId9" Type="http://schemas.openxmlformats.org/officeDocument/2006/relationships/image" Target="../media/image196.png"/><Relationship Id="rId14" Type="http://schemas.openxmlformats.org/officeDocument/2006/relationships/image" Target="../media/image201.png"/><Relationship Id="rId22" Type="http://schemas.openxmlformats.org/officeDocument/2006/relationships/image" Target="../media/image209.png"/><Relationship Id="rId27" Type="http://schemas.openxmlformats.org/officeDocument/2006/relationships/image" Target="../media/image214.png"/><Relationship Id="rId30" Type="http://schemas.openxmlformats.org/officeDocument/2006/relationships/image" Target="../media/image217.png"/><Relationship Id="rId35" Type="http://schemas.openxmlformats.org/officeDocument/2006/relationships/image" Target="../media/image222.png"/><Relationship Id="rId43" Type="http://schemas.openxmlformats.org/officeDocument/2006/relationships/image" Target="../media/image230.png"/><Relationship Id="rId48" Type="http://schemas.openxmlformats.org/officeDocument/2006/relationships/image" Target="../media/image235.png"/><Relationship Id="rId8" Type="http://schemas.openxmlformats.org/officeDocument/2006/relationships/image" Target="../media/image195.png"/><Relationship Id="rId51" Type="http://schemas.openxmlformats.org/officeDocument/2006/relationships/image" Target="../media/image238.png"/><Relationship Id="rId3" Type="http://schemas.openxmlformats.org/officeDocument/2006/relationships/image" Target="../media/image190.png"/><Relationship Id="rId12" Type="http://schemas.openxmlformats.org/officeDocument/2006/relationships/image" Target="../media/image199.png"/><Relationship Id="rId17" Type="http://schemas.openxmlformats.org/officeDocument/2006/relationships/image" Target="../media/image204.png"/><Relationship Id="rId25" Type="http://schemas.openxmlformats.org/officeDocument/2006/relationships/image" Target="../media/image212.png"/><Relationship Id="rId33" Type="http://schemas.openxmlformats.org/officeDocument/2006/relationships/image" Target="../media/image220.png"/><Relationship Id="rId38" Type="http://schemas.openxmlformats.org/officeDocument/2006/relationships/image" Target="../media/image225.png"/><Relationship Id="rId46" Type="http://schemas.openxmlformats.org/officeDocument/2006/relationships/image" Target="../media/image233.png"/><Relationship Id="rId20" Type="http://schemas.openxmlformats.org/officeDocument/2006/relationships/image" Target="../media/image207.png"/><Relationship Id="rId41" Type="http://schemas.openxmlformats.org/officeDocument/2006/relationships/image" Target="../media/image228.png"/><Relationship Id="rId54" Type="http://schemas.openxmlformats.org/officeDocument/2006/relationships/image" Target="../media/image241.png"/><Relationship Id="rId1" Type="http://schemas.openxmlformats.org/officeDocument/2006/relationships/image" Target="../media/image188.png"/><Relationship Id="rId6" Type="http://schemas.openxmlformats.org/officeDocument/2006/relationships/image" Target="../media/image193.png"/><Relationship Id="rId15" Type="http://schemas.openxmlformats.org/officeDocument/2006/relationships/image" Target="../media/image202.png"/><Relationship Id="rId23" Type="http://schemas.openxmlformats.org/officeDocument/2006/relationships/image" Target="../media/image210.png"/><Relationship Id="rId28" Type="http://schemas.openxmlformats.org/officeDocument/2006/relationships/image" Target="../media/image215.png"/><Relationship Id="rId36" Type="http://schemas.openxmlformats.org/officeDocument/2006/relationships/image" Target="../media/image223.png"/><Relationship Id="rId49" Type="http://schemas.openxmlformats.org/officeDocument/2006/relationships/image" Target="../media/image23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0.png"/><Relationship Id="rId13" Type="http://schemas.openxmlformats.org/officeDocument/2006/relationships/image" Target="../media/image255.png"/><Relationship Id="rId3" Type="http://schemas.openxmlformats.org/officeDocument/2006/relationships/image" Target="../media/image245.png"/><Relationship Id="rId7" Type="http://schemas.openxmlformats.org/officeDocument/2006/relationships/image" Target="../media/image249.png"/><Relationship Id="rId12" Type="http://schemas.openxmlformats.org/officeDocument/2006/relationships/image" Target="../media/image254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11" Type="http://schemas.openxmlformats.org/officeDocument/2006/relationships/image" Target="../media/image253.png"/><Relationship Id="rId5" Type="http://schemas.openxmlformats.org/officeDocument/2006/relationships/image" Target="../media/image247.png"/><Relationship Id="rId10" Type="http://schemas.openxmlformats.org/officeDocument/2006/relationships/image" Target="../media/image252.png"/><Relationship Id="rId4" Type="http://schemas.openxmlformats.org/officeDocument/2006/relationships/image" Target="../media/image246.png"/><Relationship Id="rId9" Type="http://schemas.openxmlformats.org/officeDocument/2006/relationships/image" Target="../media/image25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3.png"/><Relationship Id="rId13" Type="http://schemas.openxmlformats.org/officeDocument/2006/relationships/image" Target="../media/image268.png"/><Relationship Id="rId18" Type="http://schemas.openxmlformats.org/officeDocument/2006/relationships/image" Target="../media/image273.png"/><Relationship Id="rId26" Type="http://schemas.openxmlformats.org/officeDocument/2006/relationships/image" Target="../media/image281.png"/><Relationship Id="rId3" Type="http://schemas.openxmlformats.org/officeDocument/2006/relationships/image" Target="../media/image258.png"/><Relationship Id="rId21" Type="http://schemas.openxmlformats.org/officeDocument/2006/relationships/image" Target="../media/image276.png"/><Relationship Id="rId7" Type="http://schemas.openxmlformats.org/officeDocument/2006/relationships/image" Target="../media/image262.png"/><Relationship Id="rId12" Type="http://schemas.openxmlformats.org/officeDocument/2006/relationships/image" Target="../media/image267.png"/><Relationship Id="rId17" Type="http://schemas.openxmlformats.org/officeDocument/2006/relationships/image" Target="../media/image272.png"/><Relationship Id="rId25" Type="http://schemas.openxmlformats.org/officeDocument/2006/relationships/image" Target="../media/image280.png"/><Relationship Id="rId2" Type="http://schemas.openxmlformats.org/officeDocument/2006/relationships/image" Target="../media/image257.png"/><Relationship Id="rId16" Type="http://schemas.openxmlformats.org/officeDocument/2006/relationships/image" Target="../media/image271.png"/><Relationship Id="rId20" Type="http://schemas.openxmlformats.org/officeDocument/2006/relationships/image" Target="../media/image275.png"/><Relationship Id="rId29" Type="http://schemas.openxmlformats.org/officeDocument/2006/relationships/image" Target="../media/image284.png"/><Relationship Id="rId1" Type="http://schemas.openxmlformats.org/officeDocument/2006/relationships/image" Target="../media/image256.png"/><Relationship Id="rId6" Type="http://schemas.openxmlformats.org/officeDocument/2006/relationships/image" Target="../media/image261.png"/><Relationship Id="rId11" Type="http://schemas.openxmlformats.org/officeDocument/2006/relationships/image" Target="../media/image266.png"/><Relationship Id="rId24" Type="http://schemas.openxmlformats.org/officeDocument/2006/relationships/image" Target="../media/image279.png"/><Relationship Id="rId5" Type="http://schemas.openxmlformats.org/officeDocument/2006/relationships/image" Target="../media/image260.png"/><Relationship Id="rId15" Type="http://schemas.openxmlformats.org/officeDocument/2006/relationships/image" Target="../media/image270.png"/><Relationship Id="rId23" Type="http://schemas.openxmlformats.org/officeDocument/2006/relationships/image" Target="../media/image278.png"/><Relationship Id="rId28" Type="http://schemas.openxmlformats.org/officeDocument/2006/relationships/image" Target="../media/image283.png"/><Relationship Id="rId10" Type="http://schemas.openxmlformats.org/officeDocument/2006/relationships/image" Target="../media/image265.png"/><Relationship Id="rId19" Type="http://schemas.openxmlformats.org/officeDocument/2006/relationships/image" Target="../media/image274.png"/><Relationship Id="rId31" Type="http://schemas.openxmlformats.org/officeDocument/2006/relationships/image" Target="../media/image286.png"/><Relationship Id="rId4" Type="http://schemas.openxmlformats.org/officeDocument/2006/relationships/image" Target="../media/image259.png"/><Relationship Id="rId9" Type="http://schemas.openxmlformats.org/officeDocument/2006/relationships/image" Target="../media/image264.png"/><Relationship Id="rId14" Type="http://schemas.openxmlformats.org/officeDocument/2006/relationships/image" Target="../media/image269.png"/><Relationship Id="rId22" Type="http://schemas.openxmlformats.org/officeDocument/2006/relationships/image" Target="../media/image277.png"/><Relationship Id="rId27" Type="http://schemas.openxmlformats.org/officeDocument/2006/relationships/image" Target="../media/image282.png"/><Relationship Id="rId30" Type="http://schemas.openxmlformats.org/officeDocument/2006/relationships/image" Target="../media/image28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" Type="http://schemas.openxmlformats.org/officeDocument/2006/relationships/image" Target="../media/image311.png"/><Relationship Id="rId21" Type="http://schemas.openxmlformats.org/officeDocument/2006/relationships/image" Target="../media/image329.png"/><Relationship Id="rId7" Type="http://schemas.openxmlformats.org/officeDocument/2006/relationships/image" Target="../media/image315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33" Type="http://schemas.openxmlformats.org/officeDocument/2006/relationships/image" Target="../media/image341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0" Type="http://schemas.openxmlformats.org/officeDocument/2006/relationships/image" Target="../media/image328.png"/><Relationship Id="rId29" Type="http://schemas.openxmlformats.org/officeDocument/2006/relationships/image" Target="../media/image337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32" Type="http://schemas.openxmlformats.org/officeDocument/2006/relationships/image" Target="../media/image340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pn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31" Type="http://schemas.openxmlformats.org/officeDocument/2006/relationships/image" Target="../media/image339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png"/><Relationship Id="rId8" Type="http://schemas.openxmlformats.org/officeDocument/2006/relationships/image" Target="../media/image316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9.png"/><Relationship Id="rId13" Type="http://schemas.openxmlformats.org/officeDocument/2006/relationships/image" Target="../media/image354.png"/><Relationship Id="rId18" Type="http://schemas.openxmlformats.org/officeDocument/2006/relationships/image" Target="../media/image359.png"/><Relationship Id="rId26" Type="http://schemas.openxmlformats.org/officeDocument/2006/relationships/image" Target="../media/image367.png"/><Relationship Id="rId3" Type="http://schemas.openxmlformats.org/officeDocument/2006/relationships/image" Target="../media/image344.png"/><Relationship Id="rId21" Type="http://schemas.openxmlformats.org/officeDocument/2006/relationships/image" Target="../media/image362.png"/><Relationship Id="rId7" Type="http://schemas.openxmlformats.org/officeDocument/2006/relationships/image" Target="../media/image348.png"/><Relationship Id="rId12" Type="http://schemas.openxmlformats.org/officeDocument/2006/relationships/image" Target="../media/image353.png"/><Relationship Id="rId17" Type="http://schemas.openxmlformats.org/officeDocument/2006/relationships/image" Target="../media/image358.png"/><Relationship Id="rId25" Type="http://schemas.openxmlformats.org/officeDocument/2006/relationships/image" Target="../media/image366.png"/><Relationship Id="rId2" Type="http://schemas.openxmlformats.org/officeDocument/2006/relationships/image" Target="../media/image343.png"/><Relationship Id="rId16" Type="http://schemas.openxmlformats.org/officeDocument/2006/relationships/image" Target="../media/image357.png"/><Relationship Id="rId20" Type="http://schemas.openxmlformats.org/officeDocument/2006/relationships/image" Target="../media/image361.png"/><Relationship Id="rId29" Type="http://schemas.openxmlformats.org/officeDocument/2006/relationships/image" Target="../media/image370.png"/><Relationship Id="rId1" Type="http://schemas.openxmlformats.org/officeDocument/2006/relationships/image" Target="../media/image342.png"/><Relationship Id="rId6" Type="http://schemas.openxmlformats.org/officeDocument/2006/relationships/image" Target="../media/image347.png"/><Relationship Id="rId11" Type="http://schemas.openxmlformats.org/officeDocument/2006/relationships/image" Target="../media/image352.png"/><Relationship Id="rId24" Type="http://schemas.openxmlformats.org/officeDocument/2006/relationships/image" Target="../media/image365.png"/><Relationship Id="rId5" Type="http://schemas.openxmlformats.org/officeDocument/2006/relationships/image" Target="../media/image346.png"/><Relationship Id="rId15" Type="http://schemas.openxmlformats.org/officeDocument/2006/relationships/image" Target="../media/image356.png"/><Relationship Id="rId23" Type="http://schemas.openxmlformats.org/officeDocument/2006/relationships/image" Target="../media/image364.png"/><Relationship Id="rId28" Type="http://schemas.openxmlformats.org/officeDocument/2006/relationships/image" Target="../media/image369.png"/><Relationship Id="rId10" Type="http://schemas.openxmlformats.org/officeDocument/2006/relationships/image" Target="../media/image351.png"/><Relationship Id="rId19" Type="http://schemas.openxmlformats.org/officeDocument/2006/relationships/image" Target="../media/image360.png"/><Relationship Id="rId31" Type="http://schemas.openxmlformats.org/officeDocument/2006/relationships/image" Target="../media/image372.png"/><Relationship Id="rId4" Type="http://schemas.openxmlformats.org/officeDocument/2006/relationships/image" Target="../media/image345.png"/><Relationship Id="rId9" Type="http://schemas.openxmlformats.org/officeDocument/2006/relationships/image" Target="../media/image350.png"/><Relationship Id="rId14" Type="http://schemas.openxmlformats.org/officeDocument/2006/relationships/image" Target="../media/image355.png"/><Relationship Id="rId22" Type="http://schemas.openxmlformats.org/officeDocument/2006/relationships/image" Target="../media/image363.png"/><Relationship Id="rId27" Type="http://schemas.openxmlformats.org/officeDocument/2006/relationships/image" Target="../media/image368.png"/><Relationship Id="rId30" Type="http://schemas.openxmlformats.org/officeDocument/2006/relationships/image" Target="../media/image37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4.png"/><Relationship Id="rId1" Type="http://schemas.openxmlformats.org/officeDocument/2006/relationships/image" Target="../media/image37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1865</xdr:row>
      <xdr:rowOff>0</xdr:rowOff>
    </xdr:from>
    <xdr:to>
      <xdr:col>37</xdr:col>
      <xdr:colOff>84929</xdr:colOff>
      <xdr:row>1875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E74F23-47D8-439D-B93B-796FA62B3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5282500"/>
          <a:ext cx="6371429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84929</xdr:colOff>
      <xdr:row>748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B5E38-E883-4F0A-9100-22CB3F46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37142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36</xdr:col>
      <xdr:colOff>170667</xdr:colOff>
      <xdr:row>881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849</xdr:row>
      <xdr:rowOff>95250</xdr:rowOff>
    </xdr:from>
    <xdr:to>
      <xdr:col>52</xdr:col>
      <xdr:colOff>75063</xdr:colOff>
      <xdr:row>879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953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189714</xdr:colOff>
      <xdr:row>976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969</xdr:row>
      <xdr:rowOff>66675</xdr:rowOff>
    </xdr:from>
    <xdr:to>
      <xdr:col>54</xdr:col>
      <xdr:colOff>170255</xdr:colOff>
      <xdr:row>974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46</xdr:col>
      <xdr:colOff>84714</xdr:colOff>
      <xdr:row>999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1024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1124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189714</xdr:colOff>
      <xdr:row>1054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180190</xdr:colOff>
      <xdr:row>1185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36</xdr:col>
      <xdr:colOff>161143</xdr:colOff>
      <xdr:row>1198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1199</xdr:row>
      <xdr:rowOff>0</xdr:rowOff>
    </xdr:from>
    <xdr:to>
      <xdr:col>36</xdr:col>
      <xdr:colOff>151619</xdr:colOff>
      <xdr:row>1211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180190</xdr:colOff>
      <xdr:row>1263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761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1429</xdr:row>
      <xdr:rowOff>0</xdr:rowOff>
    </xdr:from>
    <xdr:to>
      <xdr:col>36</xdr:col>
      <xdr:colOff>151619</xdr:colOff>
      <xdr:row>1449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65881</xdr:colOff>
      <xdr:row>600</xdr:row>
      <xdr:rowOff>180714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81E2BB-870B-4EB3-8066-4107EABE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65881</xdr:colOff>
      <xdr:row>714</xdr:row>
      <xdr:rowOff>180714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27C4A08-C599-4E20-AC09-91CF308E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112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170667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161143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142095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66429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218704-844D-4AB4-9D23-56777498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84929</xdr:colOff>
      <xdr:row>688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84929</xdr:colOff>
      <xdr:row>700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56357</xdr:colOff>
      <xdr:row>722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84929</xdr:colOff>
      <xdr:row>760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897</xdr:row>
      <xdr:rowOff>0</xdr:rowOff>
    </xdr:from>
    <xdr:to>
      <xdr:col>37</xdr:col>
      <xdr:colOff>103976</xdr:colOff>
      <xdr:row>909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84929</xdr:colOff>
      <xdr:row>970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37</xdr:col>
      <xdr:colOff>75405</xdr:colOff>
      <xdr:row>1002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37</xdr:col>
      <xdr:colOff>103976</xdr:colOff>
      <xdr:row>922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56357</xdr:colOff>
      <xdr:row>776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69AE57-ADB8-4597-9038-9F7D63206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732500"/>
          <a:ext cx="634285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46833</xdr:colOff>
      <xdr:row>640</xdr:row>
      <xdr:rowOff>9262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43536-D3FA-4063-A48B-944E9372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33333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65881</xdr:colOff>
      <xdr:row>1017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309C37-5174-4622-9530-0F2E0334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83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75405</xdr:colOff>
      <xdr:row>953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955</xdr:row>
      <xdr:rowOff>0</xdr:rowOff>
    </xdr:from>
    <xdr:to>
      <xdr:col>42</xdr:col>
      <xdr:colOff>142381</xdr:colOff>
      <xdr:row>956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75405</xdr:colOff>
      <xdr:row>1015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56357</xdr:colOff>
      <xdr:row>1090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65881</xdr:colOff>
      <xdr:row>1111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37</xdr:col>
      <xdr:colOff>103976</xdr:colOff>
      <xdr:row>1031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37309</xdr:colOff>
      <xdr:row>1215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1189</xdr:row>
      <xdr:rowOff>19050</xdr:rowOff>
    </xdr:from>
    <xdr:to>
      <xdr:col>53</xdr:col>
      <xdr:colOff>75038</xdr:colOff>
      <xdr:row>1221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94452</xdr:colOff>
      <xdr:row>1369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1343</xdr:row>
      <xdr:rowOff>66675</xdr:rowOff>
    </xdr:from>
    <xdr:to>
      <xdr:col>53</xdr:col>
      <xdr:colOff>8370</xdr:colOff>
      <xdr:row>1375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94452</xdr:colOff>
      <xdr:row>1129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1120</xdr:row>
      <xdr:rowOff>95250</xdr:rowOff>
    </xdr:from>
    <xdr:to>
      <xdr:col>48</xdr:col>
      <xdr:colOff>37068</xdr:colOff>
      <xdr:row>1128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37</xdr:col>
      <xdr:colOff>56357</xdr:colOff>
      <xdr:row>1152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1259</xdr:row>
      <xdr:rowOff>0</xdr:rowOff>
    </xdr:from>
    <xdr:to>
      <xdr:col>37</xdr:col>
      <xdr:colOff>94452</xdr:colOff>
      <xdr:row>1271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37</xdr:col>
      <xdr:colOff>75405</xdr:colOff>
      <xdr:row>1299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65881</xdr:colOff>
      <xdr:row>690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116FEE-0466-4A64-A837-1EC6E731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540000"/>
          <a:ext cx="6352381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75405</xdr:colOff>
      <xdr:row>646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65881</xdr:colOff>
      <xdr:row>973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947</xdr:row>
      <xdr:rowOff>142875</xdr:rowOff>
    </xdr:from>
    <xdr:to>
      <xdr:col>53</xdr:col>
      <xdr:colOff>94093</xdr:colOff>
      <xdr:row>979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37</xdr:col>
      <xdr:colOff>75405</xdr:colOff>
      <xdr:row>1037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1011</xdr:row>
      <xdr:rowOff>76200</xdr:rowOff>
    </xdr:from>
    <xdr:to>
      <xdr:col>53</xdr:col>
      <xdr:colOff>179809</xdr:colOff>
      <xdr:row>1043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1112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1124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1339</xdr:row>
      <xdr:rowOff>0</xdr:rowOff>
    </xdr:from>
    <xdr:to>
      <xdr:col>37</xdr:col>
      <xdr:colOff>75405</xdr:colOff>
      <xdr:row>1384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852</xdr:row>
      <xdr:rowOff>0</xdr:rowOff>
    </xdr:from>
    <xdr:to>
      <xdr:col>43</xdr:col>
      <xdr:colOff>132809</xdr:colOff>
      <xdr:row>856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84929</xdr:colOff>
      <xdr:row>894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37</xdr:col>
      <xdr:colOff>75405</xdr:colOff>
      <xdr:row>1185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37</xdr:col>
      <xdr:colOff>56357</xdr:colOff>
      <xdr:row>1081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1286</xdr:row>
      <xdr:rowOff>0</xdr:rowOff>
    </xdr:from>
    <xdr:to>
      <xdr:col>37</xdr:col>
      <xdr:colOff>46833</xdr:colOff>
      <xdr:row>1299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65881</xdr:colOff>
      <xdr:row>908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46833</xdr:colOff>
      <xdr:row>1092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37</xdr:col>
      <xdr:colOff>84929</xdr:colOff>
      <xdr:row>1422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1423</xdr:row>
      <xdr:rowOff>0</xdr:rowOff>
    </xdr:from>
    <xdr:to>
      <xdr:col>37</xdr:col>
      <xdr:colOff>65881</xdr:colOff>
      <xdr:row>1458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1471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37</xdr:col>
      <xdr:colOff>56357</xdr:colOff>
      <xdr:row>1485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65881</xdr:colOff>
      <xdr:row>1508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65881</xdr:colOff>
      <xdr:row>1537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1541</xdr:row>
      <xdr:rowOff>0</xdr:rowOff>
    </xdr:from>
    <xdr:to>
      <xdr:col>67</xdr:col>
      <xdr:colOff>27595</xdr:colOff>
      <xdr:row>1542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1568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65881</xdr:colOff>
      <xdr:row>537</xdr:row>
      <xdr:rowOff>104500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FEB32F-6378-45CB-9AA0-C6A351A0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203000"/>
          <a:ext cx="6352381" cy="220000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94452</xdr:colOff>
      <xdr:row>662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54C273-A477-4B3F-B77D-A73649DE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380952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65881</xdr:colOff>
      <xdr:row>1313</xdr:row>
      <xdr:rowOff>190262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C0617F-BD88-401C-AD7C-67A74750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8412000"/>
          <a:ext cx="6352381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551</xdr:row>
      <xdr:rowOff>0</xdr:rowOff>
    </xdr:from>
    <xdr:ext cx="6352381" cy="4009524"/>
    <xdr:pic>
      <xdr:nvPicPr>
        <xdr:cNvPr id="7" name="Picture 6">
          <a:extLst>
            <a:ext uri="{FF2B5EF4-FFF2-40B4-BE49-F238E27FC236}">
              <a16:creationId xmlns:a16="http://schemas.microsoft.com/office/drawing/2014/main" id="{2136DB92-F6C2-4DF9-9562-55CEE9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546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342857" cy="4419048"/>
    <xdr:pic>
      <xdr:nvPicPr>
        <xdr:cNvPr id="8" name="Picture 7">
          <a:extLst>
            <a:ext uri="{FF2B5EF4-FFF2-40B4-BE49-F238E27FC236}">
              <a16:creationId xmlns:a16="http://schemas.microsoft.com/office/drawing/2014/main" id="{686BEF4A-25A5-4EEB-89B8-EB4BB683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4655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430</xdr:row>
      <xdr:rowOff>0</xdr:rowOff>
    </xdr:from>
    <xdr:ext cx="5647619" cy="1952381"/>
    <xdr:pic>
      <xdr:nvPicPr>
        <xdr:cNvPr id="9" name="Picture 8">
          <a:extLst>
            <a:ext uri="{FF2B5EF4-FFF2-40B4-BE49-F238E27FC236}">
              <a16:creationId xmlns:a16="http://schemas.microsoft.com/office/drawing/2014/main" id="{365C05CD-045A-416E-A6A3-4AD4CB33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300037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478</xdr:row>
      <xdr:rowOff>0</xdr:rowOff>
    </xdr:from>
    <xdr:to>
      <xdr:col>37</xdr:col>
      <xdr:colOff>37309</xdr:colOff>
      <xdr:row>490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6E3C9-6E22-422F-A18E-002C3579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37</xdr:col>
      <xdr:colOff>56357</xdr:colOff>
      <xdr:row>628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CFB364-14E5-4CCA-ADF9-BA72D29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722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75405</xdr:colOff>
      <xdr:row>504</xdr:row>
      <xdr:rowOff>152119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0E6A2-DA98-4343-8EDD-1FB8FF62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911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645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1B3D3-2368-489E-AD5C-FAE7D85D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913500"/>
          <a:ext cx="6361905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659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6A682-6B0D-4FBC-B3F2-BE8FC48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75405</xdr:colOff>
      <xdr:row>718</xdr:row>
      <xdr:rowOff>28048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13C2-3900-4883-A487-DA5DCDB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361905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75405</xdr:colOff>
      <xdr:row>517</xdr:row>
      <xdr:rowOff>180690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2F84A6-EEC8-41E8-98C0-4007AAEF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36190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27</xdr:col>
      <xdr:colOff>142309</xdr:colOff>
      <xdr:row>61</xdr:row>
      <xdr:rowOff>85595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EE7AD2-EF1D-433C-A038-0A834A36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45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84929</xdr:colOff>
      <xdr:row>772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74C6A3-57A4-45A5-9C23-83C1D94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65881</xdr:colOff>
      <xdr:row>784</xdr:row>
      <xdr:rowOff>180690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DBCC-4800-490D-8F02-A1E5280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35238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352381" cy="8533333"/>
    <xdr:pic>
      <xdr:nvPicPr>
        <xdr:cNvPr id="19" name="Picture 18">
          <a:extLst>
            <a:ext uri="{FF2B5EF4-FFF2-40B4-BE49-F238E27FC236}">
              <a16:creationId xmlns:a16="http://schemas.microsoft.com/office/drawing/2014/main" id="{741AD675-129A-4651-969D-D4AA6935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358000"/>
          <a:ext cx="6352381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6352381" cy="3285714"/>
    <xdr:pic>
      <xdr:nvPicPr>
        <xdr:cNvPr id="20" name="Picture 19">
          <a:extLst>
            <a:ext uri="{FF2B5EF4-FFF2-40B4-BE49-F238E27FC236}">
              <a16:creationId xmlns:a16="http://schemas.microsoft.com/office/drawing/2014/main" id="{50149F43-9468-4DA4-A91E-17310F03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835500"/>
          <a:ext cx="6352381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345</xdr:row>
      <xdr:rowOff>9525</xdr:rowOff>
    </xdr:from>
    <xdr:ext cx="9438095" cy="1295238"/>
    <xdr:pic>
      <xdr:nvPicPr>
        <xdr:cNvPr id="21" name="Picture 20">
          <a:extLst>
            <a:ext uri="{FF2B5EF4-FFF2-40B4-BE49-F238E27FC236}">
              <a16:creationId xmlns:a16="http://schemas.microsoft.com/office/drawing/2014/main" id="{9FB356E7-6FAA-4102-9B6B-4C63CD5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09559525"/>
          <a:ext cx="94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333333" cy="4742857"/>
    <xdr:pic>
      <xdr:nvPicPr>
        <xdr:cNvPr id="22" name="Picture 21">
          <a:extLst>
            <a:ext uri="{FF2B5EF4-FFF2-40B4-BE49-F238E27FC236}">
              <a16:creationId xmlns:a16="http://schemas.microsoft.com/office/drawing/2014/main" id="{667FE30D-0895-4285-AE79-1247037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264500"/>
          <a:ext cx="6333333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664</xdr:row>
      <xdr:rowOff>0</xdr:rowOff>
    </xdr:from>
    <xdr:to>
      <xdr:col>37</xdr:col>
      <xdr:colOff>75405</xdr:colOff>
      <xdr:row>674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854F3-E30D-410F-993C-5EBF64DC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6492000"/>
          <a:ext cx="636190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527</xdr:row>
      <xdr:rowOff>0</xdr:rowOff>
    </xdr:from>
    <xdr:to>
      <xdr:col>37</xdr:col>
      <xdr:colOff>75405</xdr:colOff>
      <xdr:row>544</xdr:row>
      <xdr:rowOff>66262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4CED2-49C4-492C-84B1-ACC3A7A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326</xdr:row>
      <xdr:rowOff>0</xdr:rowOff>
    </xdr:from>
    <xdr:ext cx="6361905" cy="3666667"/>
    <xdr:pic>
      <xdr:nvPicPr>
        <xdr:cNvPr id="3" name="Picture 2">
          <a:extLst>
            <a:ext uri="{FF2B5EF4-FFF2-40B4-BE49-F238E27FC236}">
              <a16:creationId xmlns:a16="http://schemas.microsoft.com/office/drawing/2014/main" id="{CE8BEF16-5272-49EA-B8F4-42BDE33F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352381" cy="3857143"/>
    <xdr:pic>
      <xdr:nvPicPr>
        <xdr:cNvPr id="4" name="Picture 3">
          <a:extLst>
            <a:ext uri="{FF2B5EF4-FFF2-40B4-BE49-F238E27FC236}">
              <a16:creationId xmlns:a16="http://schemas.microsoft.com/office/drawing/2014/main" id="{30AAD4FF-FE65-4E87-B79E-4930819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352381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621</xdr:row>
      <xdr:rowOff>0</xdr:rowOff>
    </xdr:from>
    <xdr:to>
      <xdr:col>37</xdr:col>
      <xdr:colOff>75405</xdr:colOff>
      <xdr:row>641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EB171-05D7-42F0-903B-48B45061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65881</xdr:colOff>
      <xdr:row>486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01F10D-C562-4406-B68C-4A5B9C1D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84929</xdr:colOff>
      <xdr:row>786</xdr:row>
      <xdr:rowOff>28071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4B36C-29AD-4DFD-837B-4A309EED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579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47</xdr:col>
      <xdr:colOff>75167</xdr:colOff>
      <xdr:row>963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248ED6-E843-4EA3-A007-1AD4E36D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8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969</xdr:row>
      <xdr:rowOff>0</xdr:rowOff>
    </xdr:from>
    <xdr:to>
      <xdr:col>35</xdr:col>
      <xdr:colOff>47262</xdr:colOff>
      <xdr:row>972</xdr:row>
      <xdr:rowOff>161833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BC98B-3144-41FB-93E5-134EAE5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83058000"/>
          <a:ext cx="29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56357</xdr:colOff>
      <xdr:row>663</xdr:row>
      <xdr:rowOff>132905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B3DCD-2A3C-4782-B799-3DB8D73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202500"/>
          <a:ext cx="634285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1062</xdr:row>
      <xdr:rowOff>0</xdr:rowOff>
    </xdr:from>
    <xdr:to>
      <xdr:col>37</xdr:col>
      <xdr:colOff>75402</xdr:colOff>
      <xdr:row>1082</xdr:row>
      <xdr:rowOff>47143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CEDA7-6EAE-4F9A-9BDA-9BD01E19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49733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94452</xdr:colOff>
      <xdr:row>581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9C0DD4-4DBF-49CC-B33D-ADEFA8C9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56357</xdr:colOff>
      <xdr:row>700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AF420-0F58-4C0B-992C-1783448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491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829</xdr:row>
      <xdr:rowOff>142571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841AE6-1CA1-4926-AD79-E1178B77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65881</xdr:colOff>
      <xdr:row>717</xdr:row>
      <xdr:rowOff>132976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DEF9F6-C7F2-4681-9D31-29BA9ADF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158000"/>
          <a:ext cx="6352381" cy="2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56357</xdr:colOff>
      <xdr:row>732</xdr:row>
      <xdr:rowOff>133024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6E3B65-72E9-44AC-81CF-63298E0F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3965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37</xdr:col>
      <xdr:colOff>84929</xdr:colOff>
      <xdr:row>1252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D3AD7D-DFF6-4E0A-9183-4D3750A2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408000"/>
          <a:ext cx="6371429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75405</xdr:colOff>
      <xdr:row>744</xdr:row>
      <xdr:rowOff>171167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2C6A48-2311-4D47-864D-814CD55D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063500"/>
          <a:ext cx="6361905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65881</xdr:colOff>
      <xdr:row>500</xdr:row>
      <xdr:rowOff>180738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DEECB6-90BD-4132-8C9F-9417C2C5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352381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84929</xdr:colOff>
      <xdr:row>596</xdr:row>
      <xdr:rowOff>28333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EA099D-762E-41DA-AB64-F00FEF96F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37142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75405</xdr:colOff>
      <xdr:row>845</xdr:row>
      <xdr:rowOff>47357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FB15BC-656F-414F-B8AE-B1CC2614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877000"/>
          <a:ext cx="6361905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640</xdr:row>
      <xdr:rowOff>0</xdr:rowOff>
    </xdr:from>
    <xdr:to>
      <xdr:col>37</xdr:col>
      <xdr:colOff>27786</xdr:colOff>
      <xdr:row>661</xdr:row>
      <xdr:rowOff>113786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FCBDEE-08BA-4D9E-8EF4-CEED148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481500"/>
          <a:ext cx="631428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</xdr:row>
      <xdr:rowOff>0</xdr:rowOff>
    </xdr:from>
    <xdr:ext cx="6380952" cy="4200000"/>
    <xdr:pic>
      <xdr:nvPicPr>
        <xdr:cNvPr id="7" name="Picture 6">
          <a:extLst>
            <a:ext uri="{FF2B5EF4-FFF2-40B4-BE49-F238E27FC236}">
              <a16:creationId xmlns:a16="http://schemas.microsoft.com/office/drawing/2014/main" id="{CD4FC9B2-465D-48ED-AD99-17D37B64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162500"/>
          <a:ext cx="638095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352381" cy="8476190"/>
    <xdr:pic>
      <xdr:nvPicPr>
        <xdr:cNvPr id="8" name="Picture 7">
          <a:extLst>
            <a:ext uri="{FF2B5EF4-FFF2-40B4-BE49-F238E27FC236}">
              <a16:creationId xmlns:a16="http://schemas.microsoft.com/office/drawing/2014/main" id="{55BDA0A5-6848-406B-A89B-B8417C0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165500"/>
          <a:ext cx="6352381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47625</xdr:colOff>
      <xdr:row>355</xdr:row>
      <xdr:rowOff>66675</xdr:rowOff>
    </xdr:from>
    <xdr:ext cx="9085714" cy="5971429"/>
    <xdr:pic>
      <xdr:nvPicPr>
        <xdr:cNvPr id="9" name="Picture 8">
          <a:extLst>
            <a:ext uri="{FF2B5EF4-FFF2-40B4-BE49-F238E27FC236}">
              <a16:creationId xmlns:a16="http://schemas.microsoft.com/office/drawing/2014/main" id="{AA49A2F4-9128-46AF-9E5E-6B7D50A6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83518175"/>
          <a:ext cx="9085714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61905" cy="4114286"/>
    <xdr:pic>
      <xdr:nvPicPr>
        <xdr:cNvPr id="12" name="Picture 11">
          <a:extLst>
            <a:ext uri="{FF2B5EF4-FFF2-40B4-BE49-F238E27FC236}">
              <a16:creationId xmlns:a16="http://schemas.microsoft.com/office/drawing/2014/main" id="{83763E57-3F25-49FB-A462-39A0BEF6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361905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609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3FA964-FE82-40AE-9451-319AE0B9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75405</xdr:colOff>
      <xdr:row>622</xdr:row>
      <xdr:rowOff>190214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DCAF0-7D71-4D99-9747-E53BE8DF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361905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37</xdr:col>
      <xdr:colOff>75405</xdr:colOff>
      <xdr:row>794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88CCF6-5DCE-4452-B6D0-C56105FB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699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33EAB-601A-44F7-9BED-7D190486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333333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713</xdr:row>
      <xdr:rowOff>9238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9E7E1D-1C46-41CC-A701-D87246C6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352381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798</xdr:row>
      <xdr:rowOff>0</xdr:rowOff>
    </xdr:from>
    <xdr:to>
      <xdr:col>41</xdr:col>
      <xdr:colOff>190071</xdr:colOff>
      <xdr:row>799</xdr:row>
      <xdr:rowOff>180929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F28BE-C65D-45E7-B510-C688118E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36207500"/>
          <a:ext cx="34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858</xdr:row>
      <xdr:rowOff>94286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9FB0E-5EB4-4848-B5D5-4CC893F8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017500"/>
          <a:ext cx="6361905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3C7D7-0670-4201-807F-F4350C43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7828000"/>
          <a:ext cx="6342857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27786</xdr:colOff>
      <xdr:row>1178</xdr:row>
      <xdr:rowOff>85595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143C6C-4752-4A09-A31D-5168DC96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355000"/>
          <a:ext cx="6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56357</xdr:colOff>
      <xdr:row>312</xdr:row>
      <xdr:rowOff>152095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4B571E-8ED3-41C2-8FD7-A9EACF7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37</xdr:col>
      <xdr:colOff>75405</xdr:colOff>
      <xdr:row>438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2CA3F3-7E81-4FE7-B898-72242AD8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65881</xdr:colOff>
      <xdr:row>327</xdr:row>
      <xdr:rowOff>56905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07BFD-48D8-42F5-8172-4098CE1E9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388500"/>
          <a:ext cx="6352381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56357</xdr:colOff>
      <xdr:row>453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AB2493-72D5-48D9-BD06-0FD0ECD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391500"/>
          <a:ext cx="6342857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223</xdr:row>
      <xdr:rowOff>0</xdr:rowOff>
    </xdr:from>
    <xdr:ext cx="6352381" cy="8647619"/>
    <xdr:pic>
      <xdr:nvPicPr>
        <xdr:cNvPr id="6" name="Picture 5">
          <a:extLst>
            <a:ext uri="{FF2B5EF4-FFF2-40B4-BE49-F238E27FC236}">
              <a16:creationId xmlns:a16="http://schemas.microsoft.com/office/drawing/2014/main" id="{236B5348-B4BB-45AF-911D-CE8ED79C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352381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236</xdr:row>
      <xdr:rowOff>104775</xdr:rowOff>
    </xdr:from>
    <xdr:ext cx="9095238" cy="5838095"/>
    <xdr:pic>
      <xdr:nvPicPr>
        <xdr:cNvPr id="7" name="Picture 6">
          <a:extLst>
            <a:ext uri="{FF2B5EF4-FFF2-40B4-BE49-F238E27FC236}">
              <a16:creationId xmlns:a16="http://schemas.microsoft.com/office/drawing/2014/main" id="{55577839-B2B2-4E4F-9FEC-AB487D66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91163775"/>
          <a:ext cx="909523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352381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5C213688-B9E4-41BE-AFE3-13475FCC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680</xdr:row>
      <xdr:rowOff>0</xdr:rowOff>
    </xdr:from>
    <xdr:ext cx="6361905" cy="3466667"/>
    <xdr:pic>
      <xdr:nvPicPr>
        <xdr:cNvPr id="21" name="Picture 20">
          <a:extLst>
            <a:ext uri="{FF2B5EF4-FFF2-40B4-BE49-F238E27FC236}">
              <a16:creationId xmlns:a16="http://schemas.microsoft.com/office/drawing/2014/main" id="{4B108F11-0AC6-403E-85CE-DDAACFA5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687</xdr:row>
      <xdr:rowOff>142875</xdr:rowOff>
    </xdr:from>
    <xdr:ext cx="9523809" cy="1685714"/>
    <xdr:pic>
      <xdr:nvPicPr>
        <xdr:cNvPr id="22" name="Picture 21">
          <a:extLst>
            <a:ext uri="{FF2B5EF4-FFF2-40B4-BE49-F238E27FC236}">
              <a16:creationId xmlns:a16="http://schemas.microsoft.com/office/drawing/2014/main" id="{B7709633-A77F-47F2-994E-DAF52EF0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5063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714</xdr:row>
      <xdr:rowOff>0</xdr:rowOff>
    </xdr:from>
    <xdr:ext cx="8047619" cy="2561905"/>
    <xdr:pic>
      <xdr:nvPicPr>
        <xdr:cNvPr id="23" name="Picture 22">
          <a:extLst>
            <a:ext uri="{FF2B5EF4-FFF2-40B4-BE49-F238E27FC236}">
              <a16:creationId xmlns:a16="http://schemas.microsoft.com/office/drawing/2014/main" id="{9A564730-CEE4-4C96-8B65-72D2C06C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730</xdr:row>
      <xdr:rowOff>0</xdr:rowOff>
    </xdr:from>
    <xdr:ext cx="6380952" cy="5276190"/>
    <xdr:pic>
      <xdr:nvPicPr>
        <xdr:cNvPr id="24" name="Picture 23">
          <a:extLst>
            <a:ext uri="{FF2B5EF4-FFF2-40B4-BE49-F238E27FC236}">
              <a16:creationId xmlns:a16="http://schemas.microsoft.com/office/drawing/2014/main" id="{71EE8142-8BC6-4EC8-9F58-562FBC6F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5400000" cy="6971428"/>
    <xdr:pic>
      <xdr:nvPicPr>
        <xdr:cNvPr id="25" name="Picture 24">
          <a:extLst>
            <a:ext uri="{FF2B5EF4-FFF2-40B4-BE49-F238E27FC236}">
              <a16:creationId xmlns:a16="http://schemas.microsoft.com/office/drawing/2014/main" id="{485C4EFD-E47A-47E2-BC68-42A4888E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380952" cy="5466667"/>
    <xdr:pic>
      <xdr:nvPicPr>
        <xdr:cNvPr id="26" name="Picture 25">
          <a:extLst>
            <a:ext uri="{FF2B5EF4-FFF2-40B4-BE49-F238E27FC236}">
              <a16:creationId xmlns:a16="http://schemas.microsoft.com/office/drawing/2014/main" id="{35C92C7F-AFA7-4E7C-88E0-A1067973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906</xdr:row>
      <xdr:rowOff>0</xdr:rowOff>
    </xdr:from>
    <xdr:to>
      <xdr:col>37</xdr:col>
      <xdr:colOff>75405</xdr:colOff>
      <xdr:row>945</xdr:row>
      <xdr:rowOff>18119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C98030-5C14-4D72-9B71-00A22413D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361905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56357</xdr:colOff>
      <xdr:row>991</xdr:row>
      <xdr:rowOff>160881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FA9246-F3D8-4867-9087-0E76C660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020000"/>
          <a:ext cx="6342857" cy="8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959</xdr:row>
      <xdr:rowOff>180975</xdr:rowOff>
    </xdr:from>
    <xdr:to>
      <xdr:col>52</xdr:col>
      <xdr:colOff>122684</xdr:colOff>
      <xdr:row>990</xdr:row>
      <xdr:rowOff>132618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105E87-8F83-4107-BFD6-835DD364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2296475"/>
          <a:ext cx="9123809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39</xdr:col>
      <xdr:colOff>122976</xdr:colOff>
      <xdr:row>869</xdr:row>
      <xdr:rowOff>132452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2D6F410-D648-4028-9BBA-D0C2EFFC1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790476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65881</xdr:colOff>
      <xdr:row>304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21A6B77-32B2-45C7-AFEE-C147518C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37</xdr:col>
      <xdr:colOff>65881</xdr:colOff>
      <xdr:row>1113</xdr:row>
      <xdr:rowOff>94881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F4A553A-7A3B-4F21-A8CA-5192640A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9357000"/>
          <a:ext cx="63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36</xdr:col>
      <xdr:colOff>75405</xdr:colOff>
      <xdr:row>1150</xdr:row>
      <xdr:rowOff>123524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A6E884-97F9-4BF2-8BF2-92561B89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6977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36</xdr:col>
      <xdr:colOff>56357</xdr:colOff>
      <xdr:row>1162</xdr:row>
      <xdr:rowOff>152119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50DB13-3BB1-4E4C-B6E5-00613E23D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07454500"/>
          <a:ext cx="634285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37</xdr:col>
      <xdr:colOff>75405</xdr:colOff>
      <xdr:row>1210</xdr:row>
      <xdr:rowOff>66143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C0C2FC-15C1-4C7A-B93A-8B542262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361905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46833</xdr:colOff>
      <xdr:row>1050</xdr:row>
      <xdr:rowOff>161619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6E2219C-EF75-430A-967F-0A1AC6E2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46833</xdr:colOff>
      <xdr:row>321</xdr:row>
      <xdr:rowOff>171048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805684-8574-42B4-A971-EA5E0569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102500"/>
          <a:ext cx="6333333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37</xdr:col>
      <xdr:colOff>75405</xdr:colOff>
      <xdr:row>1262</xdr:row>
      <xdr:rowOff>47309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A2FB41-8855-479D-996E-59140A2A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75405</xdr:colOff>
      <xdr:row>1405</xdr:row>
      <xdr:rowOff>94167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6A1EF2E-BFF8-4175-A593-019B4174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61905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1372</xdr:row>
      <xdr:rowOff>66675</xdr:rowOff>
    </xdr:from>
    <xdr:to>
      <xdr:col>55</xdr:col>
      <xdr:colOff>65471</xdr:colOff>
      <xdr:row>1413</xdr:row>
      <xdr:rowOff>8556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C7C8897-CB68-41E5-90D7-6CB8705F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58575175"/>
          <a:ext cx="9628571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75405</xdr:colOff>
      <xdr:row>1488</xdr:row>
      <xdr:rowOff>18048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1B66E3-9BD6-46E9-87E6-7DFC0AB03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605500"/>
          <a:ext cx="6361905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1458</xdr:row>
      <xdr:rowOff>85725</xdr:rowOff>
    </xdr:from>
    <xdr:to>
      <xdr:col>53</xdr:col>
      <xdr:colOff>75039</xdr:colOff>
      <xdr:row>1496</xdr:row>
      <xdr:rowOff>94344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53B7138-52CF-4945-831A-83EE7E53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74977225"/>
          <a:ext cx="9285714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1607</xdr:row>
      <xdr:rowOff>113286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6D4574-F0F2-4192-A6D8-24C74A1E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988500"/>
          <a:ext cx="6352381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1577</xdr:row>
      <xdr:rowOff>76200</xdr:rowOff>
    </xdr:from>
    <xdr:to>
      <xdr:col>52</xdr:col>
      <xdr:colOff>170299</xdr:colOff>
      <xdr:row>1615</xdr:row>
      <xdr:rowOff>132438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7FA949C-9B40-4E91-AC6D-0E74CF8E5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91350700"/>
          <a:ext cx="9209524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84929</xdr:colOff>
      <xdr:row>1292</xdr:row>
      <xdr:rowOff>151690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4869DCF-0102-4549-9AD0-6DF1F648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267500"/>
          <a:ext cx="6371429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37</xdr:col>
      <xdr:colOff>84929</xdr:colOff>
      <xdr:row>1321</xdr:row>
      <xdr:rowOff>56833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BC9F0D-7E38-4D89-96A4-5984AD93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7142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65881</xdr:colOff>
      <xdr:row>1527</xdr:row>
      <xdr:rowOff>171143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ACBD7B-CBFD-44DF-A2C8-1039F4FC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2130500"/>
          <a:ext cx="63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37</xdr:col>
      <xdr:colOff>75405</xdr:colOff>
      <xdr:row>1693</xdr:row>
      <xdr:rowOff>179905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C17BA34-1DE9-4B36-B270-D4A55EF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5181000"/>
          <a:ext cx="6361905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37</xdr:col>
      <xdr:colOff>94452</xdr:colOff>
      <xdr:row>1741</xdr:row>
      <xdr:rowOff>142286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45786DA-D7DB-46B7-ABF8-337D1387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7373000"/>
          <a:ext cx="6380952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37</xdr:col>
      <xdr:colOff>103976</xdr:colOff>
      <xdr:row>1761</xdr:row>
      <xdr:rowOff>94809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4CA6097-0926-4972-8CC8-9B2C50C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2326000"/>
          <a:ext cx="6390476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30</xdr:col>
      <xdr:colOff>170809</xdr:colOff>
      <xdr:row>1916</xdr:row>
      <xdr:rowOff>104548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B54DDD-7B7E-4E4F-A3B6-8C0EC2D3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804500"/>
          <a:ext cx="5123809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37</xdr:col>
      <xdr:colOff>56357</xdr:colOff>
      <xdr:row>1818</xdr:row>
      <xdr:rowOff>37738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2DE9FEB-E1AE-4018-9ED1-994453A7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4518000"/>
          <a:ext cx="634285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37</xdr:col>
      <xdr:colOff>75405</xdr:colOff>
      <xdr:row>1856</xdr:row>
      <xdr:rowOff>141976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403C2BD-B82A-4920-A8FC-54D9C531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566000"/>
          <a:ext cx="6361905" cy="7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1861</xdr:row>
      <xdr:rowOff>0</xdr:rowOff>
    </xdr:from>
    <xdr:to>
      <xdr:col>37</xdr:col>
      <xdr:colOff>84929</xdr:colOff>
      <xdr:row>1875</xdr:row>
      <xdr:rowOff>113952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1E165D-7CAF-4E95-ACEB-16990947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5567000"/>
          <a:ext cx="6371429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37</xdr:col>
      <xdr:colOff>65881</xdr:colOff>
      <xdr:row>1077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816A1F-3FCC-46ED-983F-32BF5E66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6352381" cy="4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37</xdr:col>
      <xdr:colOff>56357</xdr:colOff>
      <xdr:row>1337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B006A-9786-4302-8506-DE9943235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2603000"/>
          <a:ext cx="634285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1532</xdr:row>
      <xdr:rowOff>0</xdr:rowOff>
    </xdr:from>
    <xdr:to>
      <xdr:col>37</xdr:col>
      <xdr:colOff>37309</xdr:colOff>
      <xdr:row>1542</xdr:row>
      <xdr:rowOff>28333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FE13A-C467-4820-AD43-125863EF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8460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553</xdr:row>
      <xdr:rowOff>180714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217DF3-AC7D-4009-B0A8-1FA71AE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4415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75405</xdr:colOff>
      <xdr:row>201</xdr:row>
      <xdr:rowOff>66429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D4DB-5788-4CE5-AEB7-1154991F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3855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64</xdr:col>
      <xdr:colOff>27143</xdr:colOff>
      <xdr:row>993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37309</xdr:colOff>
      <xdr:row>1045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56357</xdr:colOff>
      <xdr:row>1065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1056</xdr:row>
      <xdr:rowOff>19050</xdr:rowOff>
    </xdr:from>
    <xdr:to>
      <xdr:col>54</xdr:col>
      <xdr:colOff>27393</xdr:colOff>
      <xdr:row>1064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1070</xdr:row>
      <xdr:rowOff>0</xdr:rowOff>
    </xdr:from>
    <xdr:to>
      <xdr:col>67</xdr:col>
      <xdr:colOff>27595</xdr:colOff>
      <xdr:row>1071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1095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46</xdr:col>
      <xdr:colOff>122809</xdr:colOff>
      <xdr:row>1129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56357</xdr:colOff>
      <xdr:row>1196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1179</xdr:row>
      <xdr:rowOff>142875</xdr:rowOff>
    </xdr:from>
    <xdr:to>
      <xdr:col>63</xdr:col>
      <xdr:colOff>182125</xdr:colOff>
      <xdr:row>1190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56357</xdr:colOff>
      <xdr:row>1400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37</xdr:col>
      <xdr:colOff>75405</xdr:colOff>
      <xdr:row>1437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1263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84929</xdr:colOff>
      <xdr:row>1113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75405</xdr:colOff>
      <xdr:row>1452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0D44B-8C4D-4EDD-8ECA-58D47797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4701000"/>
          <a:ext cx="6361905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65881</xdr:colOff>
      <xdr:row>941</xdr:row>
      <xdr:rowOff>152119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23B7A8-B1F1-460E-A3CB-A433E93D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77165000"/>
          <a:ext cx="6352381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37</xdr:col>
      <xdr:colOff>94452</xdr:colOff>
      <xdr:row>1331</xdr:row>
      <xdr:rowOff>47357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4CC8B79-E951-4F17-88D5-D8C7DD5E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1460000"/>
          <a:ext cx="6380952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84929</xdr:colOff>
      <xdr:row>604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65881</xdr:colOff>
      <xdr:row>936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65881</xdr:colOff>
      <xdr:row>1161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46833</xdr:colOff>
      <xdr:row>1048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46833</xdr:colOff>
      <xdr:row>650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65881</xdr:colOff>
      <xdr:row>1198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75405</xdr:colOff>
      <xdr:row>679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659</xdr:row>
      <xdr:rowOff>28575</xdr:rowOff>
    </xdr:from>
    <xdr:to>
      <xdr:col>48</xdr:col>
      <xdr:colOff>18014</xdr:colOff>
      <xdr:row>682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56357</xdr:colOff>
      <xdr:row>1071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1057</xdr:row>
      <xdr:rowOff>47625</xdr:rowOff>
    </xdr:from>
    <xdr:to>
      <xdr:col>44</xdr:col>
      <xdr:colOff>189543</xdr:colOff>
      <xdr:row>1072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65881</xdr:colOff>
      <xdr:row>1268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1242</xdr:row>
      <xdr:rowOff>9525</xdr:rowOff>
    </xdr:from>
    <xdr:to>
      <xdr:col>87</xdr:col>
      <xdr:colOff>5600</xdr:colOff>
      <xdr:row>1269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37</xdr:col>
      <xdr:colOff>56357</xdr:colOff>
      <xdr:row>1286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37</xdr:col>
      <xdr:colOff>75405</xdr:colOff>
      <xdr:row>1211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75405</xdr:colOff>
      <xdr:row>771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65881</xdr:colOff>
      <xdr:row>782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65881</xdr:colOff>
      <xdr:row>828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56357</xdr:colOff>
      <xdr:row>1117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56357</xdr:colOff>
      <xdr:row>1307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1296</xdr:row>
      <xdr:rowOff>9525</xdr:rowOff>
    </xdr:from>
    <xdr:to>
      <xdr:col>48</xdr:col>
      <xdr:colOff>65632</xdr:colOff>
      <xdr:row>1305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37</xdr:col>
      <xdr:colOff>56357</xdr:colOff>
      <xdr:row>1343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37309</xdr:colOff>
      <xdr:row>1456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1474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65881</xdr:colOff>
      <xdr:row>1364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1353</xdr:row>
      <xdr:rowOff>123825</xdr:rowOff>
    </xdr:from>
    <xdr:to>
      <xdr:col>42</xdr:col>
      <xdr:colOff>161171</xdr:colOff>
      <xdr:row>1363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37</xdr:col>
      <xdr:colOff>37309</xdr:colOff>
      <xdr:row>1393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37</xdr:col>
      <xdr:colOff>65881</xdr:colOff>
      <xdr:row>1501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1483</xdr:row>
      <xdr:rowOff>38100</xdr:rowOff>
    </xdr:from>
    <xdr:to>
      <xdr:col>48</xdr:col>
      <xdr:colOff>141827</xdr:colOff>
      <xdr:row>1502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37</xdr:col>
      <xdr:colOff>75405</xdr:colOff>
      <xdr:row>1756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56357</xdr:colOff>
      <xdr:row>1785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1768</xdr:row>
      <xdr:rowOff>0</xdr:rowOff>
    </xdr:from>
    <xdr:to>
      <xdr:col>48</xdr:col>
      <xdr:colOff>75156</xdr:colOff>
      <xdr:row>1787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37</xdr:col>
      <xdr:colOff>65881</xdr:colOff>
      <xdr:row>1861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37</xdr:col>
      <xdr:colOff>94452</xdr:colOff>
      <xdr:row>1614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37</xdr:col>
      <xdr:colOff>75405</xdr:colOff>
      <xdr:row>2026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65881</xdr:colOff>
      <xdr:row>1886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27786</xdr:colOff>
      <xdr:row>1927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37</xdr:col>
      <xdr:colOff>84929</xdr:colOff>
      <xdr:row>1947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1936</xdr:row>
      <xdr:rowOff>85725</xdr:rowOff>
    </xdr:from>
    <xdr:to>
      <xdr:col>55</xdr:col>
      <xdr:colOff>55959</xdr:colOff>
      <xdr:row>1947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37</xdr:col>
      <xdr:colOff>56357</xdr:colOff>
      <xdr:row>1992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37</xdr:col>
      <xdr:colOff>56357</xdr:colOff>
      <xdr:row>2075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94452</xdr:colOff>
      <xdr:row>538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0902C-041A-4305-ADF7-1382890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0584000"/>
          <a:ext cx="6380952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46833</xdr:colOff>
      <xdr:row>2093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5934E-BB9F-42D6-884F-A378AB82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6240000"/>
          <a:ext cx="6333333" cy="24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65881</xdr:colOff>
      <xdr:row>279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419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583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616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56357</xdr:colOff>
      <xdr:row>736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56357</xdr:colOff>
      <xdr:row>750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56357</xdr:colOff>
      <xdr:row>790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75405</xdr:colOff>
      <xdr:row>812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56357</xdr:colOff>
      <xdr:row>854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868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37</xdr:col>
      <xdr:colOff>65881</xdr:colOff>
      <xdr:row>152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A74233-7AC5-4856-B7F5-BCA93EF0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51000"/>
          <a:ext cx="6352381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56905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23C682-BA1A-4447-984E-73BF7507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102000"/>
          <a:ext cx="6361905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65881</xdr:colOff>
      <xdr:row>546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56357</xdr:colOff>
      <xdr:row>596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611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65881</xdr:colOff>
      <xdr:row>628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39</xdr:col>
      <xdr:colOff>180119</xdr:colOff>
      <xdr:row>695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65881</xdr:colOff>
      <xdr:row>661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84929</xdr:colOff>
      <xdr:row>673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37309</xdr:colOff>
      <xdr:row>257</xdr:row>
      <xdr:rowOff>18810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4C89A6-2127-4BD0-8123-03331ADF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70535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56357</xdr:colOff>
      <xdr:row>501</xdr:row>
      <xdr:rowOff>66405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88E261-5373-46AB-B2E2-2299B9F9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6342857" cy="21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14286" cy="3819048"/>
    <xdr:pic>
      <xdr:nvPicPr>
        <xdr:cNvPr id="4" name="Picture 3">
          <a:extLst>
            <a:ext uri="{FF2B5EF4-FFF2-40B4-BE49-F238E27FC236}">
              <a16:creationId xmlns:a16="http://schemas.microsoft.com/office/drawing/2014/main" id="{63EFAE35-A2C1-40CA-898B-3DEA1FBB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52381" cy="5304762"/>
    <xdr:pic>
      <xdr:nvPicPr>
        <xdr:cNvPr id="5" name="Picture 4">
          <a:extLst>
            <a:ext uri="{FF2B5EF4-FFF2-40B4-BE49-F238E27FC236}">
              <a16:creationId xmlns:a16="http://schemas.microsoft.com/office/drawing/2014/main" id="{177E5F5B-BD31-4560-8002-8FEB66C4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0017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342857" cy="5800000"/>
    <xdr:pic>
      <xdr:nvPicPr>
        <xdr:cNvPr id="6" name="Picture 5">
          <a:extLst>
            <a:ext uri="{FF2B5EF4-FFF2-40B4-BE49-F238E27FC236}">
              <a16:creationId xmlns:a16="http://schemas.microsoft.com/office/drawing/2014/main" id="{26887CE3-810A-4797-8DB7-86432B1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637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383</xdr:row>
      <xdr:rowOff>0</xdr:rowOff>
    </xdr:from>
    <xdr:ext cx="6342857" cy="2428571"/>
    <xdr:pic>
      <xdr:nvPicPr>
        <xdr:cNvPr id="7" name="Picture 6">
          <a:extLst>
            <a:ext uri="{FF2B5EF4-FFF2-40B4-BE49-F238E27FC236}">
              <a16:creationId xmlns:a16="http://schemas.microsoft.com/office/drawing/2014/main" id="{D690DAF9-CDD2-4434-B7EE-2292B1BD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54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37</xdr:col>
      <xdr:colOff>75405</xdr:colOff>
      <xdr:row>488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8EB55-E65B-4647-B943-CB7C1CCC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1505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84929</xdr:colOff>
      <xdr:row>132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B06F3E-D00D-4717-9205-4E24903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46833</xdr:colOff>
      <xdr:row>695</xdr:row>
      <xdr:rowOff>122762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AC71F0-E443-4D87-91E7-9BC39FC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725000"/>
          <a:ext cx="633333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716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88DA-1765-4D2F-B020-B3397091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250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65881</xdr:colOff>
      <xdr:row>732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A4E33F-8CE9-4507-B002-739E50A5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2980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724</xdr:row>
      <xdr:rowOff>142875</xdr:rowOff>
    </xdr:from>
    <xdr:to>
      <xdr:col>53</xdr:col>
      <xdr:colOff>160749</xdr:colOff>
      <xdr:row>730</xdr:row>
      <xdr:rowOff>95113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DE965-71FE-4A19-A7C0-710D770E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99774375"/>
          <a:ext cx="94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65881</xdr:colOff>
      <xdr:row>758</xdr:row>
      <xdr:rowOff>85238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D7FBBE-077F-47C5-BD1B-D865B00E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298500"/>
          <a:ext cx="6352381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37</xdr:col>
      <xdr:colOff>65881</xdr:colOff>
      <xdr:row>1021</xdr:row>
      <xdr:rowOff>104190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39406-636A-4A09-AFB1-66BA9E4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825500"/>
          <a:ext cx="6352381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46833</xdr:colOff>
      <xdr:row>953</xdr:row>
      <xdr:rowOff>141881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6FB53-8EB8-4E77-A336-53F67E2A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586500"/>
          <a:ext cx="633333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921</xdr:row>
      <xdr:rowOff>161925</xdr:rowOff>
    </xdr:from>
    <xdr:to>
      <xdr:col>52</xdr:col>
      <xdr:colOff>36967</xdr:colOff>
      <xdr:row>952</xdr:row>
      <xdr:rowOff>84996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C81E49-C0F1-4E53-B744-71BC4C27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22462925"/>
          <a:ext cx="9066667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37</xdr:col>
      <xdr:colOff>46833</xdr:colOff>
      <xdr:row>1262</xdr:row>
      <xdr:rowOff>142381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3E146A-A7BB-4F89-B9E4-D7C7F2DB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6497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65881</xdr:colOff>
      <xdr:row>1389</xdr:row>
      <xdr:rowOff>151571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402495-A423-41FD-B694-7E4BA358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8595000"/>
          <a:ext cx="6352381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75405</xdr:colOff>
      <xdr:row>1177</xdr:row>
      <xdr:rowOff>152000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BFC101-E7CA-48ED-9E07-223A6941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927000"/>
          <a:ext cx="636190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1169</xdr:row>
      <xdr:rowOff>57150</xdr:rowOff>
    </xdr:from>
    <xdr:to>
      <xdr:col>53</xdr:col>
      <xdr:colOff>122655</xdr:colOff>
      <xdr:row>1176</xdr:row>
      <xdr:rowOff>161745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966AC-F499-476B-87DC-D7A34E2C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179508150"/>
          <a:ext cx="93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37</xdr:col>
      <xdr:colOff>75405</xdr:colOff>
      <xdr:row>1199</xdr:row>
      <xdr:rowOff>151905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D28452C-099B-49E3-A712-61B68F39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356000"/>
          <a:ext cx="6361905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65881</xdr:colOff>
      <xdr:row>1217</xdr:row>
      <xdr:rowOff>66286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6BD6EC-0284-4948-9A3F-B214AB7C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547000"/>
          <a:ext cx="6352381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37</xdr:col>
      <xdr:colOff>84929</xdr:colOff>
      <xdr:row>1543</xdr:row>
      <xdr:rowOff>123048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529142-5F9C-4170-B26E-41BAA7C36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0599000"/>
          <a:ext cx="6371429" cy="6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65881</xdr:colOff>
      <xdr:row>273</xdr:row>
      <xdr:rowOff>133048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BDD909-1FA4-4942-B01E-108A5C7A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00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37</xdr:col>
      <xdr:colOff>103976</xdr:colOff>
      <xdr:row>1409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84CE51-E10C-437A-A121-076F3826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264500"/>
          <a:ext cx="639047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1400</xdr:row>
      <xdr:rowOff>38100</xdr:rowOff>
    </xdr:from>
    <xdr:to>
      <xdr:col>53</xdr:col>
      <xdr:colOff>189323</xdr:colOff>
      <xdr:row>1410</xdr:row>
      <xdr:rowOff>18814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42677FC-CAD5-4111-9907-D3832DFA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12826600"/>
          <a:ext cx="94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37</xdr:col>
      <xdr:colOff>132548</xdr:colOff>
      <xdr:row>1625</xdr:row>
      <xdr:rowOff>123738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4F2AE2-AC8E-4644-822B-6B0ABCF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1173000"/>
          <a:ext cx="64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1563</xdr:row>
      <xdr:rowOff>180571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564D5-5808-4E78-A5C1-1A89142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029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1555</xdr:row>
      <xdr:rowOff>28575</xdr:rowOff>
    </xdr:from>
    <xdr:to>
      <xdr:col>54</xdr:col>
      <xdr:colOff>17875</xdr:colOff>
      <xdr:row>1562</xdr:row>
      <xdr:rowOff>171265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38A223-9123-4AD8-95A1-4D944B3E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233581575"/>
          <a:ext cx="9400000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37</xdr:col>
      <xdr:colOff>56357</xdr:colOff>
      <xdr:row>1713</xdr:row>
      <xdr:rowOff>113262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624E6D2-2CAB-42DC-8888-CB83ABDE6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0317000"/>
          <a:ext cx="6342857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1680</xdr:row>
      <xdr:rowOff>47625</xdr:rowOff>
    </xdr:from>
    <xdr:to>
      <xdr:col>52</xdr:col>
      <xdr:colOff>27442</xdr:colOff>
      <xdr:row>1713</xdr:row>
      <xdr:rowOff>132554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1EE982-226B-4936-BC5F-8E1610A4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52269625"/>
          <a:ext cx="9066667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37</xdr:col>
      <xdr:colOff>75405</xdr:colOff>
      <xdr:row>1740</xdr:row>
      <xdr:rowOff>104452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4D5861B-945D-4176-A7D4-32A169C2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1175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1591</xdr:row>
      <xdr:rowOff>18429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4B8480-374A-4098-8129-8E07F395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5458000"/>
          <a:ext cx="6352381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75405</xdr:colOff>
      <xdr:row>1059</xdr:row>
      <xdr:rowOff>37524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5A373D-AFC5-4B57-90CB-2B2716E3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2115500"/>
          <a:ext cx="6361905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1044</xdr:row>
      <xdr:rowOff>47625</xdr:rowOff>
    </xdr:from>
    <xdr:to>
      <xdr:col>49</xdr:col>
      <xdr:colOff>170359</xdr:colOff>
      <xdr:row>1062</xdr:row>
      <xdr:rowOff>142434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D0B8B9-FC57-4095-98B6-0C99808D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1050" y="163877625"/>
          <a:ext cx="872380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37</xdr:col>
      <xdr:colOff>65881</xdr:colOff>
      <xdr:row>1093</xdr:row>
      <xdr:rowOff>66000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452715-AA37-42D4-818D-3E3D2474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7830500"/>
          <a:ext cx="635238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65881</xdr:colOff>
      <xdr:row>434</xdr:row>
      <xdr:rowOff>142548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E208BA-0230-4501-A882-D4394B9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9151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37</xdr:col>
      <xdr:colOff>46833</xdr:colOff>
      <xdr:row>563</xdr:row>
      <xdr:rowOff>152095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F39ED9B-E14F-44DA-B81C-89D67811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33333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448</xdr:row>
      <xdr:rowOff>142571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623FDD9-16A1-41A7-9C14-F7DEF663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20090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84929</xdr:colOff>
      <xdr:row>1482</xdr:row>
      <xdr:rowOff>170809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EF9BDD-70E5-4EA5-A370-1A7424C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2984000"/>
          <a:ext cx="6371429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37</xdr:col>
      <xdr:colOff>56357</xdr:colOff>
      <xdr:row>1607</xdr:row>
      <xdr:rowOff>104405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1077B3-4902-4834-B985-72AC1F41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749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37</xdr:col>
      <xdr:colOff>65881</xdr:colOff>
      <xdr:row>1501</xdr:row>
      <xdr:rowOff>75786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B27C1A-DD0C-4812-B336-2E50ED64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1175500"/>
          <a:ext cx="6352381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75405</xdr:colOff>
      <xdr:row>1316</xdr:row>
      <xdr:rowOff>123524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D24AD50-D125-4D27-B070-07F94212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7553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1778</xdr:row>
      <xdr:rowOff>0</xdr:rowOff>
    </xdr:from>
    <xdr:ext cx="6352381" cy="4723809"/>
    <xdr:pic>
      <xdr:nvPicPr>
        <xdr:cNvPr id="57" name="Picture 56">
          <a:extLst>
            <a:ext uri="{FF2B5EF4-FFF2-40B4-BE49-F238E27FC236}">
              <a16:creationId xmlns:a16="http://schemas.microsoft.com/office/drawing/2014/main" id="{B188903F-1498-4AD4-8616-364BDE3C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18385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342857" cy="2571429"/>
    <xdr:pic>
      <xdr:nvPicPr>
        <xdr:cNvPr id="58" name="Picture 57">
          <a:extLst>
            <a:ext uri="{FF2B5EF4-FFF2-40B4-BE49-F238E27FC236}">
              <a16:creationId xmlns:a16="http://schemas.microsoft.com/office/drawing/2014/main" id="{0057B080-CE81-4DAE-95AC-05C827B0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84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1859</xdr:row>
      <xdr:rowOff>0</xdr:rowOff>
    </xdr:from>
    <xdr:ext cx="6361905" cy="3085714"/>
    <xdr:pic>
      <xdr:nvPicPr>
        <xdr:cNvPr id="59" name="Picture 58">
          <a:extLst>
            <a:ext uri="{FF2B5EF4-FFF2-40B4-BE49-F238E27FC236}">
              <a16:creationId xmlns:a16="http://schemas.microsoft.com/office/drawing/2014/main" id="{05E2387B-8708-40CF-91D9-46D2B17C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269000"/>
          <a:ext cx="6361905" cy="3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1876</xdr:row>
      <xdr:rowOff>0</xdr:rowOff>
    </xdr:from>
    <xdr:ext cx="6333333" cy="2790476"/>
    <xdr:pic>
      <xdr:nvPicPr>
        <xdr:cNvPr id="60" name="Picture 59">
          <a:extLst>
            <a:ext uri="{FF2B5EF4-FFF2-40B4-BE49-F238E27FC236}">
              <a16:creationId xmlns:a16="http://schemas.microsoft.com/office/drawing/2014/main" id="{AEA099F5-B48B-4868-84B4-02D6AA59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50750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1936</xdr:row>
      <xdr:rowOff>0</xdr:rowOff>
    </xdr:from>
    <xdr:to>
      <xdr:col>37</xdr:col>
      <xdr:colOff>103976</xdr:colOff>
      <xdr:row>1964</xdr:row>
      <xdr:rowOff>151714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0B5CF7-5739-444B-AFD7-C17EE015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47472000"/>
          <a:ext cx="6390476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37</xdr:col>
      <xdr:colOff>46833</xdr:colOff>
      <xdr:row>1752</xdr:row>
      <xdr:rowOff>28310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31411-A7D7-49FC-9926-33AAAA31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944500"/>
          <a:ext cx="6333333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1988</xdr:row>
      <xdr:rowOff>0</xdr:rowOff>
    </xdr:from>
    <xdr:to>
      <xdr:col>37</xdr:col>
      <xdr:colOff>56357</xdr:colOff>
      <xdr:row>2000</xdr:row>
      <xdr:rowOff>123524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A58194-855A-4E8C-9083-F8417D60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1569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56357</xdr:colOff>
      <xdr:row>2018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8B2CF-A20A-4601-B5CB-6A935A73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64045500"/>
          <a:ext cx="634285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56357</xdr:colOff>
      <xdr:row>1156</xdr:row>
      <xdr:rowOff>132286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070E5CA-1D31-438B-AE3E-2CC6FD7B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0787000"/>
          <a:ext cx="634285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37</xdr:col>
      <xdr:colOff>65881</xdr:colOff>
      <xdr:row>1905</xdr:row>
      <xdr:rowOff>190238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81FEC-0851-46C0-ABA2-303739BB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47091000"/>
          <a:ext cx="6352381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147</xdr:row>
      <xdr:rowOff>190238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D92EDA-9B8C-43E5-B933-0D7730A1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098500"/>
          <a:ext cx="634285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288</xdr:row>
      <xdr:rowOff>37857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47FE7E-BDEA-47F0-9BFF-82B56E53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52959000"/>
          <a:ext cx="632380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37</xdr:col>
      <xdr:colOff>56357</xdr:colOff>
      <xdr:row>1331</xdr:row>
      <xdr:rowOff>18810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7F1DD8-6884-4968-8CB5-0CF63BD6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1650500"/>
          <a:ext cx="634285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138</xdr:row>
      <xdr:rowOff>0</xdr:rowOff>
    </xdr:from>
    <xdr:ext cx="6342857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8A5A958A-7C90-4DB0-961B-24962754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0522500"/>
          <a:ext cx="634285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37</xdr:col>
      <xdr:colOff>56357</xdr:colOff>
      <xdr:row>654</xdr:row>
      <xdr:rowOff>113214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ABE4E-D99D-4375-A280-827CD7588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20475"/>
          <a:ext cx="634285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621</xdr:row>
      <xdr:rowOff>57150</xdr:rowOff>
    </xdr:from>
    <xdr:to>
      <xdr:col>52</xdr:col>
      <xdr:colOff>132206</xdr:colOff>
      <xdr:row>657</xdr:row>
      <xdr:rowOff>142007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C08480-9D74-46CF-8F0F-9BA1BCB8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89963625"/>
          <a:ext cx="9152381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661</xdr:row>
      <xdr:rowOff>0</xdr:rowOff>
    </xdr:from>
    <xdr:to>
      <xdr:col>43</xdr:col>
      <xdr:colOff>132809</xdr:colOff>
      <xdr:row>665</xdr:row>
      <xdr:rowOff>152286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1BED08-B39F-4E1A-998D-71134FC5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7716975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56357</xdr:colOff>
      <xdr:row>195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B1767B-A6AB-44BC-AC8B-76451AC8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861500"/>
          <a:ext cx="634285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27786</xdr:colOff>
      <xdr:row>702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E24817-F7B9-41C9-AAB2-95F6817B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7632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37309</xdr:colOff>
      <xdr:row>208</xdr:row>
      <xdr:rowOff>161619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241295-4AB9-4D64-A81E-659F267C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338000"/>
          <a:ext cx="6323809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965</xdr:row>
      <xdr:rowOff>66167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751987-6796-4F2E-AD25-32DA76D3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496000"/>
          <a:ext cx="6352381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37</xdr:col>
      <xdr:colOff>65881</xdr:colOff>
      <xdr:row>1003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CF1A88-8244-4AED-99C4-CDB1297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43075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46833</xdr:colOff>
      <xdr:row>1016</xdr:row>
      <xdr:rowOff>180667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A02818-C5A2-4B6D-9E90-E6F86ABC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6784000"/>
          <a:ext cx="6333333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42</xdr:col>
      <xdr:colOff>38100</xdr:colOff>
      <xdr:row>949</xdr:row>
      <xdr:rowOff>114300</xdr:rowOff>
    </xdr:from>
    <xdr:to>
      <xdr:col>110</xdr:col>
      <xdr:colOff>93624</xdr:colOff>
      <xdr:row>989</xdr:row>
      <xdr:rowOff>113348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E23C78-69FD-4956-B749-9F522CE3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9100" y="1664208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42</xdr:col>
      <xdr:colOff>56238</xdr:colOff>
      <xdr:row>1056</xdr:row>
      <xdr:rowOff>84809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758D3C-8308-4847-81B5-82BDB577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9451000"/>
          <a:ext cx="7295238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65881</xdr:colOff>
      <xdr:row>717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C62DB-7289-465C-AC37-B819F2BA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68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80952" cy="7285714"/>
    <xdr:pic>
      <xdr:nvPicPr>
        <xdr:cNvPr id="2" name="Picture 1">
          <a:extLst>
            <a:ext uri="{FF2B5EF4-FFF2-40B4-BE49-F238E27FC236}">
              <a16:creationId xmlns:a16="http://schemas.microsoft.com/office/drawing/2014/main" id="{1A23F1B4-9B19-424A-BF78-75B51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349000"/>
          <a:ext cx="638095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42857" cy="7285714"/>
    <xdr:pic>
      <xdr:nvPicPr>
        <xdr:cNvPr id="3" name="Picture 2">
          <a:extLst>
            <a:ext uri="{FF2B5EF4-FFF2-40B4-BE49-F238E27FC236}">
              <a16:creationId xmlns:a16="http://schemas.microsoft.com/office/drawing/2014/main" id="{E592B97B-6C90-46A1-BECE-E8313947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732000"/>
          <a:ext cx="634285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6323809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3F141-57E6-4554-B563-4B412072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114000"/>
          <a:ext cx="632380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170</xdr:row>
      <xdr:rowOff>28575</xdr:rowOff>
    </xdr:from>
    <xdr:ext cx="8180952" cy="704762"/>
    <xdr:pic>
      <xdr:nvPicPr>
        <xdr:cNvPr id="5" name="Picture 4">
          <a:extLst>
            <a:ext uri="{FF2B5EF4-FFF2-40B4-BE49-F238E27FC236}">
              <a16:creationId xmlns:a16="http://schemas.microsoft.com/office/drawing/2014/main" id="{0C01DE3B-65D4-41B4-A25F-2D7755A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1857075"/>
          <a:ext cx="8180952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52381" cy="4819048"/>
    <xdr:pic>
      <xdr:nvPicPr>
        <xdr:cNvPr id="6" name="Picture 5">
          <a:extLst>
            <a:ext uri="{FF2B5EF4-FFF2-40B4-BE49-F238E27FC236}">
              <a16:creationId xmlns:a16="http://schemas.microsoft.com/office/drawing/2014/main" id="{4A063CA4-2529-47B5-A367-746E775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162000"/>
          <a:ext cx="6352381" cy="4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104776</xdr:colOff>
      <xdr:row>187</xdr:row>
      <xdr:rowOff>123825</xdr:rowOff>
    </xdr:from>
    <xdr:ext cx="12459333" cy="3146000"/>
    <xdr:pic>
      <xdr:nvPicPr>
        <xdr:cNvPr id="7" name="Picture 6">
          <a:extLst>
            <a:ext uri="{FF2B5EF4-FFF2-40B4-BE49-F238E27FC236}">
              <a16:creationId xmlns:a16="http://schemas.microsoft.com/office/drawing/2014/main" id="{D56C1899-D06B-481B-9D7D-313E5B9F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6" y="155190825"/>
          <a:ext cx="12459333" cy="3146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37</xdr:col>
      <xdr:colOff>75405</xdr:colOff>
      <xdr:row>236</xdr:row>
      <xdr:rowOff>113643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6F8F95-0EA5-417B-B984-D4954B92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285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966F54-3D13-4821-BAC7-D59650BC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673000"/>
          <a:ext cx="6352381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56357</xdr:colOff>
      <xdr:row>377</xdr:row>
      <xdr:rowOff>161619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A69D1-8AAA-413E-8D80-185ED0E2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5325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84929</xdr:colOff>
      <xdr:row>442</xdr:row>
      <xdr:rowOff>113595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58104-D749-4FA5-9856-332BA28B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057000"/>
          <a:ext cx="6371429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84929</xdr:colOff>
      <xdr:row>394</xdr:row>
      <xdr:rowOff>18690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7429D4-DE82-4005-A232-116AA40D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199500"/>
          <a:ext cx="6371429" cy="2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525</xdr:row>
      <xdr:rowOff>0</xdr:rowOff>
    </xdr:from>
    <xdr:ext cx="6361905" cy="8695238"/>
    <xdr:pic>
      <xdr:nvPicPr>
        <xdr:cNvPr id="13" name="Picture 12">
          <a:extLst>
            <a:ext uri="{FF2B5EF4-FFF2-40B4-BE49-F238E27FC236}">
              <a16:creationId xmlns:a16="http://schemas.microsoft.com/office/drawing/2014/main" id="{2359597C-1505-440D-A33B-5F40843B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371429" cy="3790476"/>
    <xdr:pic>
      <xdr:nvPicPr>
        <xdr:cNvPr id="14" name="Picture 13">
          <a:extLst>
            <a:ext uri="{FF2B5EF4-FFF2-40B4-BE49-F238E27FC236}">
              <a16:creationId xmlns:a16="http://schemas.microsoft.com/office/drawing/2014/main" id="{F6C610F8-2717-4752-9D80-F30E13C7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581</xdr:row>
      <xdr:rowOff>66675</xdr:rowOff>
    </xdr:from>
    <xdr:ext cx="9438095" cy="2209524"/>
    <xdr:pic>
      <xdr:nvPicPr>
        <xdr:cNvPr id="15" name="Picture 14">
          <a:extLst>
            <a:ext uri="{FF2B5EF4-FFF2-40B4-BE49-F238E27FC236}">
              <a16:creationId xmlns:a16="http://schemas.microsoft.com/office/drawing/2014/main" id="{76B9B9AB-E999-4875-8C35-B775FBEB8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65979675"/>
          <a:ext cx="9438095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380952" cy="7123809"/>
    <xdr:pic>
      <xdr:nvPicPr>
        <xdr:cNvPr id="16" name="Picture 15">
          <a:extLst>
            <a:ext uri="{FF2B5EF4-FFF2-40B4-BE49-F238E27FC236}">
              <a16:creationId xmlns:a16="http://schemas.microsoft.com/office/drawing/2014/main" id="{1B357708-C62E-4A95-A2BC-E3BCD56E6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380952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361905" cy="6200000"/>
    <xdr:pic>
      <xdr:nvPicPr>
        <xdr:cNvPr id="17" name="Picture 16">
          <a:extLst>
            <a:ext uri="{FF2B5EF4-FFF2-40B4-BE49-F238E27FC236}">
              <a16:creationId xmlns:a16="http://schemas.microsoft.com/office/drawing/2014/main" id="{AB4DC881-DBCA-4797-B14F-F8DF56E4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771500"/>
          <a:ext cx="6361905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671</xdr:row>
      <xdr:rowOff>0</xdr:rowOff>
    </xdr:from>
    <xdr:ext cx="6361905" cy="3476190"/>
    <xdr:pic>
      <xdr:nvPicPr>
        <xdr:cNvPr id="18" name="Picture 17">
          <a:extLst>
            <a:ext uri="{FF2B5EF4-FFF2-40B4-BE49-F238E27FC236}">
              <a16:creationId xmlns:a16="http://schemas.microsoft.com/office/drawing/2014/main" id="{977077B7-990F-47CD-869A-F982885A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361905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679</xdr:row>
      <xdr:rowOff>142875</xdr:rowOff>
    </xdr:from>
    <xdr:ext cx="8333333" cy="1523810"/>
    <xdr:pic>
      <xdr:nvPicPr>
        <xdr:cNvPr id="19" name="Picture 18">
          <a:extLst>
            <a:ext uri="{FF2B5EF4-FFF2-40B4-BE49-F238E27FC236}">
              <a16:creationId xmlns:a16="http://schemas.microsoft.com/office/drawing/2014/main" id="{FAFFCF6C-4975-4923-A8BF-87135F9B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84724875"/>
          <a:ext cx="8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7838095" cy="1276190"/>
    <xdr:pic>
      <xdr:nvPicPr>
        <xdr:cNvPr id="20" name="Picture 19">
          <a:extLst>
            <a:ext uri="{FF2B5EF4-FFF2-40B4-BE49-F238E27FC236}">
              <a16:creationId xmlns:a16="http://schemas.microsoft.com/office/drawing/2014/main" id="{086BB909-48D8-42BE-A8D6-8D475C2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86868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713</xdr:row>
      <xdr:rowOff>0</xdr:rowOff>
    </xdr:from>
    <xdr:ext cx="6352381" cy="4876190"/>
    <xdr:pic>
      <xdr:nvPicPr>
        <xdr:cNvPr id="21" name="Picture 20">
          <a:extLst>
            <a:ext uri="{FF2B5EF4-FFF2-40B4-BE49-F238E27FC236}">
              <a16:creationId xmlns:a16="http://schemas.microsoft.com/office/drawing/2014/main" id="{D8223299-7FE9-47A5-B9AD-2E17B5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1059000"/>
          <a:ext cx="6352381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61905" cy="2733333"/>
    <xdr:pic>
      <xdr:nvPicPr>
        <xdr:cNvPr id="22" name="Picture 21">
          <a:extLst>
            <a:ext uri="{FF2B5EF4-FFF2-40B4-BE49-F238E27FC236}">
              <a16:creationId xmlns:a16="http://schemas.microsoft.com/office/drawing/2014/main" id="{DE7BFDFA-AB33-46D9-A463-1EF09E95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012000"/>
          <a:ext cx="6361905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42857" cy="5476190"/>
    <xdr:pic>
      <xdr:nvPicPr>
        <xdr:cNvPr id="23" name="Picture 22">
          <a:extLst>
            <a:ext uri="{FF2B5EF4-FFF2-40B4-BE49-F238E27FC236}">
              <a16:creationId xmlns:a16="http://schemas.microsoft.com/office/drawing/2014/main" id="{7C30E665-01F1-4B7D-8093-DB497D6B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342857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793</xdr:row>
      <xdr:rowOff>0</xdr:rowOff>
    </xdr:from>
    <xdr:to>
      <xdr:col>37</xdr:col>
      <xdr:colOff>37309</xdr:colOff>
      <xdr:row>808</xdr:row>
      <xdr:rowOff>28214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4A924C-2914-4162-87C5-5A758E29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7795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801</xdr:row>
      <xdr:rowOff>161925</xdr:rowOff>
    </xdr:from>
    <xdr:to>
      <xdr:col>50</xdr:col>
      <xdr:colOff>141774</xdr:colOff>
      <xdr:row>805</xdr:row>
      <xdr:rowOff>133258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0FB4C6-66F0-4B2C-B882-6A68AA12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142465425"/>
          <a:ext cx="88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811</xdr:row>
      <xdr:rowOff>0</xdr:rowOff>
    </xdr:from>
    <xdr:to>
      <xdr:col>65</xdr:col>
      <xdr:colOff>27595</xdr:colOff>
      <xdr:row>813</xdr:row>
      <xdr:rowOff>171381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C7CF34-AE13-4702-8C15-FC7C705C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44208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103976</xdr:colOff>
      <xdr:row>840</xdr:row>
      <xdr:rowOff>104262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AEEA17-70C0-448D-AD97-F45150DF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732500"/>
          <a:ext cx="6390476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494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C67769-2AF4-4DB2-9E83-87C662E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821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84929</xdr:colOff>
      <xdr:row>508</xdr:row>
      <xdr:rowOff>18738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7F8E3-86EB-4346-BB55-91D6D7B6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4297500"/>
          <a:ext cx="637142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1047</xdr:row>
      <xdr:rowOff>0</xdr:rowOff>
    </xdr:from>
    <xdr:ext cx="6361905" cy="4885714"/>
    <xdr:pic>
      <xdr:nvPicPr>
        <xdr:cNvPr id="37" name="Picture 36">
          <a:extLst>
            <a:ext uri="{FF2B5EF4-FFF2-40B4-BE49-F238E27FC236}">
              <a16:creationId xmlns:a16="http://schemas.microsoft.com/office/drawing/2014/main" id="{49F39AE7-6273-4EAD-B37C-2E034493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811000"/>
          <a:ext cx="63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1113</xdr:row>
      <xdr:rowOff>0</xdr:rowOff>
    </xdr:from>
    <xdr:to>
      <xdr:col>37</xdr:col>
      <xdr:colOff>56357</xdr:colOff>
      <xdr:row>1125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A7E511-1C7D-4F55-A2CB-5338B41C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55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46833</xdr:colOff>
      <xdr:row>858</xdr:row>
      <xdr:rowOff>94929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CC3F1C-28C1-446F-8901-420297B6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0972500"/>
          <a:ext cx="6333333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352381" cy="8104762"/>
    <xdr:pic>
      <xdr:nvPicPr>
        <xdr:cNvPr id="3" name="Picture 2">
          <a:extLst>
            <a:ext uri="{FF2B5EF4-FFF2-40B4-BE49-F238E27FC236}">
              <a16:creationId xmlns:a16="http://schemas.microsoft.com/office/drawing/2014/main" id="{72A9EB4F-96B3-47BB-94FA-A8EE889D0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449000"/>
          <a:ext cx="6352381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71429" cy="3342857"/>
    <xdr:pic>
      <xdr:nvPicPr>
        <xdr:cNvPr id="4" name="Picture 3">
          <a:extLst>
            <a:ext uri="{FF2B5EF4-FFF2-40B4-BE49-F238E27FC236}">
              <a16:creationId xmlns:a16="http://schemas.microsoft.com/office/drawing/2014/main" id="{C4040456-3A55-4AF7-A34B-E76498F9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545500"/>
          <a:ext cx="637142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137</xdr:row>
      <xdr:rowOff>152400</xdr:rowOff>
    </xdr:from>
    <xdr:ext cx="8914286" cy="1409524"/>
    <xdr:pic>
      <xdr:nvPicPr>
        <xdr:cNvPr id="5" name="Picture 4">
          <a:extLst>
            <a:ext uri="{FF2B5EF4-FFF2-40B4-BE49-F238E27FC236}">
              <a16:creationId xmlns:a16="http://schemas.microsoft.com/office/drawing/2014/main" id="{8132BE86-47EC-436D-B5BF-ACB5ACE1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75221900"/>
          <a:ext cx="8914286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352381" cy="4952381"/>
    <xdr:pic>
      <xdr:nvPicPr>
        <xdr:cNvPr id="6" name="Picture 5">
          <a:extLst>
            <a:ext uri="{FF2B5EF4-FFF2-40B4-BE49-F238E27FC236}">
              <a16:creationId xmlns:a16="http://schemas.microsoft.com/office/drawing/2014/main" id="{B0DAAFB3-26DA-4F99-8A89-DFC04074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355500"/>
          <a:ext cx="6352381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22</xdr:col>
      <xdr:colOff>28143</xdr:colOff>
      <xdr:row>181</xdr:row>
      <xdr:rowOff>85595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6DB7CC-1F9E-47A2-A29F-E0EE3562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28000"/>
          <a:ext cx="3457143" cy="1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184</xdr:row>
      <xdr:rowOff>0</xdr:rowOff>
    </xdr:from>
    <xdr:to>
      <xdr:col>51</xdr:col>
      <xdr:colOff>65905</xdr:colOff>
      <xdr:row>185</xdr:row>
      <xdr:rowOff>180929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70BD8-564F-4D01-A551-2BFEEE9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35052000"/>
          <a:ext cx="61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357</xdr:row>
      <xdr:rowOff>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CD7224-AC5E-4951-908D-6E58FCC8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361905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372</xdr:row>
      <xdr:rowOff>190143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D5B08-A187-4083-A46A-A095E5E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4285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366</xdr:row>
      <xdr:rowOff>171450</xdr:rowOff>
    </xdr:from>
    <xdr:to>
      <xdr:col>50</xdr:col>
      <xdr:colOff>75107</xdr:colOff>
      <xdr:row>370</xdr:row>
      <xdr:rowOff>57069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342C1-A365-4F0B-A985-94103212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48748950"/>
          <a:ext cx="87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75405</xdr:colOff>
      <xdr:row>399</xdr:row>
      <xdr:rowOff>56667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8C26B-042A-4EF9-9C26-E3034FB6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61905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37</xdr:col>
      <xdr:colOff>65881</xdr:colOff>
      <xdr:row>256</xdr:row>
      <xdr:rowOff>84714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4E26FF-2B6C-4E23-A718-091F64DB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352381" cy="8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75405</xdr:colOff>
      <xdr:row>314</xdr:row>
      <xdr:rowOff>56309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CB6858-50D0-4761-BA23-32F81D53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361905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71429" cy="3190476"/>
    <xdr:pic>
      <xdr:nvPicPr>
        <xdr:cNvPr id="18" name="Picture 17">
          <a:extLst>
            <a:ext uri="{FF2B5EF4-FFF2-40B4-BE49-F238E27FC236}">
              <a16:creationId xmlns:a16="http://schemas.microsoft.com/office/drawing/2014/main" id="{EA64BC6D-FD66-4AD1-A86A-34557F82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313000"/>
          <a:ext cx="637142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499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EDE6DD-764F-4DAB-B707-4204E08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7735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75405</xdr:colOff>
      <xdr:row>548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156C5E-AD2E-40F1-8835-025472A4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666</xdr:row>
      <xdr:rowOff>0</xdr:rowOff>
    </xdr:from>
    <xdr:ext cx="6333333" cy="3609524"/>
    <xdr:pic>
      <xdr:nvPicPr>
        <xdr:cNvPr id="21" name="Picture 20">
          <a:extLst>
            <a:ext uri="{FF2B5EF4-FFF2-40B4-BE49-F238E27FC236}">
              <a16:creationId xmlns:a16="http://schemas.microsoft.com/office/drawing/2014/main" id="{80225F39-AA81-4BD3-AF5A-4C78D4BF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110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690</xdr:row>
      <xdr:rowOff>0</xdr:rowOff>
    </xdr:from>
    <xdr:ext cx="6276190" cy="1095238"/>
    <xdr:pic>
      <xdr:nvPicPr>
        <xdr:cNvPr id="22" name="Picture 21">
          <a:extLst>
            <a:ext uri="{FF2B5EF4-FFF2-40B4-BE49-F238E27FC236}">
              <a16:creationId xmlns:a16="http://schemas.microsoft.com/office/drawing/2014/main" id="{DD5BBE1B-BD83-4956-8800-564B5AA5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0" y="16383000"/>
          <a:ext cx="627619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697</xdr:row>
      <xdr:rowOff>0</xdr:rowOff>
    </xdr:from>
    <xdr:ext cx="9733333" cy="371429"/>
    <xdr:pic>
      <xdr:nvPicPr>
        <xdr:cNvPr id="23" name="Picture 22">
          <a:extLst>
            <a:ext uri="{FF2B5EF4-FFF2-40B4-BE49-F238E27FC236}">
              <a16:creationId xmlns:a16="http://schemas.microsoft.com/office/drawing/2014/main" id="{1A0B3CC9-1159-4433-BB5E-99D7085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7716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666</xdr:row>
      <xdr:rowOff>0</xdr:rowOff>
    </xdr:from>
    <xdr:ext cx="4990476" cy="2485714"/>
    <xdr:pic>
      <xdr:nvPicPr>
        <xdr:cNvPr id="24" name="Picture 23">
          <a:extLst>
            <a:ext uri="{FF2B5EF4-FFF2-40B4-BE49-F238E27FC236}">
              <a16:creationId xmlns:a16="http://schemas.microsoft.com/office/drawing/2014/main" id="{9079EC3F-8A91-4670-808E-45591F18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1811000"/>
          <a:ext cx="49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84929</xdr:colOff>
      <xdr:row>627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269C4B-CB35-4F25-9254-7D9771D5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157500"/>
          <a:ext cx="6371429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56357</xdr:colOff>
      <xdr:row>639</xdr:row>
      <xdr:rowOff>171167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D82BCF-B8DF-4794-BC25-12A9E4D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34285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65881</xdr:colOff>
      <xdr:row>734</xdr:row>
      <xdr:rowOff>94929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5972C8-D457-4602-A5D5-3899C16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350500"/>
          <a:ext cx="635238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75405</xdr:colOff>
      <xdr:row>91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5778F-DD9B-494A-AB4D-4232F05C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61905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65881</xdr:colOff>
      <xdr:row>109</xdr:row>
      <xdr:rowOff>104357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D2696-60C7-419F-8C91-82AE436C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352381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100</xdr:row>
      <xdr:rowOff>180975</xdr:rowOff>
    </xdr:from>
    <xdr:to>
      <xdr:col>50</xdr:col>
      <xdr:colOff>151301</xdr:colOff>
      <xdr:row>108</xdr:row>
      <xdr:rowOff>56975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161F6-9829-428C-A107-67F5C45D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9230975"/>
          <a:ext cx="8790476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75405</xdr:colOff>
      <xdr:row>136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615F9A-2AF7-430E-B7F7-A55FEDE9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61905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152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B073E4-3A39-45D0-A2E2-4D1D957D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098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189</xdr:row>
      <xdr:rowOff>170881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397010-AD85-428D-B905-6FC3C3C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814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65881</xdr:colOff>
      <xdr:row>437</xdr:row>
      <xdr:rowOff>113381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6E24C-AB39-424C-8FB8-DD6F5002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0050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40</xdr:col>
      <xdr:colOff>46762</xdr:colOff>
      <xdr:row>203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AB3C05-B02F-4C81-AAD5-FB1FDAB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195000"/>
          <a:ext cx="690476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197</xdr:row>
      <xdr:rowOff>142875</xdr:rowOff>
    </xdr:from>
    <xdr:to>
      <xdr:col>50</xdr:col>
      <xdr:colOff>151298</xdr:colOff>
      <xdr:row>200</xdr:row>
      <xdr:rowOff>152327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7E03A-186D-4D98-8AA8-DEE8AF3D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7099875"/>
          <a:ext cx="88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205</xdr:row>
      <xdr:rowOff>0</xdr:rowOff>
    </xdr:from>
    <xdr:to>
      <xdr:col>65</xdr:col>
      <xdr:colOff>27595</xdr:colOff>
      <xdr:row>206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D2EB6-D1D4-40D3-BCC2-E6F65E05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3905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209</xdr:row>
      <xdr:rowOff>0</xdr:rowOff>
    </xdr:from>
    <xdr:to>
      <xdr:col>58</xdr:col>
      <xdr:colOff>8762</xdr:colOff>
      <xdr:row>210</xdr:row>
      <xdr:rowOff>161881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CFD146-26E7-466E-8AAC-7D8C7CCC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0" y="39814500"/>
          <a:ext cx="6104762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99</xdr:col>
      <xdr:colOff>188214</xdr:colOff>
      <xdr:row>276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48F033-94FA-4530-B861-528EB8E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481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19050</xdr:colOff>
      <xdr:row>213</xdr:row>
      <xdr:rowOff>104775</xdr:rowOff>
    </xdr:from>
    <xdr:to>
      <xdr:col>95</xdr:col>
      <xdr:colOff>131836</xdr:colOff>
      <xdr:row>237</xdr:row>
      <xdr:rowOff>142299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50D21E-FA70-44BC-B376-1DDE7C7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5050" y="40681275"/>
          <a:ext cx="1211428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75405</xdr:colOff>
      <xdr:row>301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6BFD35-0A08-4FEA-8DE5-B92CB1C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245000"/>
          <a:ext cx="6361905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75405</xdr:colOff>
      <xdr:row>315</xdr:row>
      <xdr:rowOff>190190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D240D-2BB5-4033-9280-4A8987E1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721500"/>
          <a:ext cx="6361905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310</xdr:row>
      <xdr:rowOff>28575</xdr:rowOff>
    </xdr:from>
    <xdr:to>
      <xdr:col>51</xdr:col>
      <xdr:colOff>65568</xdr:colOff>
      <xdr:row>313</xdr:row>
      <xdr:rowOff>9456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82A24F-E31B-46D4-8F33-3601D84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59083575"/>
          <a:ext cx="88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65881</xdr:colOff>
      <xdr:row>363</xdr:row>
      <xdr:rowOff>46571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50A740-A5A8-45A3-A43E-A57B86A3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0769500"/>
          <a:ext cx="635238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75405</xdr:colOff>
      <xdr:row>380</xdr:row>
      <xdr:rowOff>75809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5E87A7-6D7A-41C9-BE11-9BB12F15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9342000"/>
          <a:ext cx="6361905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84929</xdr:colOff>
      <xdr:row>464</xdr:row>
      <xdr:rowOff>28167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82FCC4-8F66-4395-A7DE-AD60C90B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371429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455</xdr:row>
      <xdr:rowOff>161925</xdr:rowOff>
    </xdr:from>
    <xdr:to>
      <xdr:col>54</xdr:col>
      <xdr:colOff>55970</xdr:colOff>
      <xdr:row>462</xdr:row>
      <xdr:rowOff>180806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BF5271-402A-4166-BA66-37D70987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86648925"/>
          <a:ext cx="9438095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65881</xdr:colOff>
      <xdr:row>491</xdr:row>
      <xdr:rowOff>66048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C650A5-3118-4610-8470-982A3D5D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392000"/>
          <a:ext cx="6352381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94452</xdr:colOff>
      <xdr:row>533</xdr:row>
      <xdr:rowOff>85119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DAF3363-7CFB-4866-9075-F6E5DCB9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583500"/>
          <a:ext cx="6380952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84929</xdr:colOff>
      <xdr:row>698</xdr:row>
      <xdr:rowOff>37595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ABF88F-8F83-4EE5-B904-812E428D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5156000"/>
          <a:ext cx="637142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75405</xdr:colOff>
      <xdr:row>553</xdr:row>
      <xdr:rowOff>85381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9B849B-59BA-48BD-954F-C685DD17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489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547</xdr:row>
      <xdr:rowOff>171450</xdr:rowOff>
    </xdr:from>
    <xdr:to>
      <xdr:col>54</xdr:col>
      <xdr:colOff>141682</xdr:colOff>
      <xdr:row>550</xdr:row>
      <xdr:rowOff>180902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F57DBC-55A7-4904-897E-FC6517DE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04184450"/>
          <a:ext cx="9542857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99</xdr:col>
      <xdr:colOff>188214</xdr:colOff>
      <xdr:row>614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FE7F54-2554-427B-8DAE-8D251372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6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94452</xdr:colOff>
      <xdr:row>640</xdr:row>
      <xdr:rowOff>18524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F7426C-D97F-414D-8F32-093D97FF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7538500"/>
          <a:ext cx="6380952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84929</xdr:colOff>
      <xdr:row>816</xdr:row>
      <xdr:rowOff>122738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8B14AF-0BC1-40FF-98E6-2164DABF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588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65881</xdr:colOff>
      <xdr:row>834</xdr:row>
      <xdr:rowOff>171071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6ED7-8DEE-4DB1-B769-9F4BFD8C2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3543000"/>
          <a:ext cx="635238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828</xdr:row>
      <xdr:rowOff>0</xdr:rowOff>
    </xdr:from>
    <xdr:to>
      <xdr:col>47</xdr:col>
      <xdr:colOff>151371</xdr:colOff>
      <xdr:row>832</xdr:row>
      <xdr:rowOff>133238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68C4BF-2F27-41A8-AE79-01C2450B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155257500"/>
          <a:ext cx="8228571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841</xdr:row>
      <xdr:rowOff>0</xdr:rowOff>
    </xdr:from>
    <xdr:to>
      <xdr:col>65</xdr:col>
      <xdr:colOff>27595</xdr:colOff>
      <xdr:row>844</xdr:row>
      <xdr:rowOff>161833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10B846-3E0E-4557-B273-54430985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15678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65881</xdr:colOff>
      <xdr:row>872</xdr:row>
      <xdr:rowOff>123286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7079F54-FF6D-482B-8D92-BF74D291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8496000"/>
          <a:ext cx="63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65881</xdr:colOff>
      <xdr:row>741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1FFA21F-0EAA-4EB6-BCD1-B697F252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8684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2000000"/>
    <xdr:pic>
      <xdr:nvPicPr>
        <xdr:cNvPr id="2" name="Picture 1">
          <a:extLst>
            <a:ext uri="{FF2B5EF4-FFF2-40B4-BE49-F238E27FC236}">
              <a16:creationId xmlns:a16="http://schemas.microsoft.com/office/drawing/2014/main" id="{2E88D9E5-6F34-4641-9215-40352BA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35238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</xdr:row>
      <xdr:rowOff>0</xdr:rowOff>
    </xdr:from>
    <xdr:ext cx="6342857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E6F09587-BF41-4951-A203-1267719E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244000"/>
          <a:ext cx="634285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61905" cy="2104762"/>
    <xdr:pic>
      <xdr:nvPicPr>
        <xdr:cNvPr id="4" name="Picture 3">
          <a:extLst>
            <a:ext uri="{FF2B5EF4-FFF2-40B4-BE49-F238E27FC236}">
              <a16:creationId xmlns:a16="http://schemas.microsoft.com/office/drawing/2014/main" id="{6F36BBD5-3BED-49A4-B4A9-D0C67776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054000"/>
          <a:ext cx="6361905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</xdr:row>
      <xdr:rowOff>0</xdr:rowOff>
    </xdr:from>
    <xdr:to>
      <xdr:col>37</xdr:col>
      <xdr:colOff>94452</xdr:colOff>
      <xdr:row>121</xdr:row>
      <xdr:rowOff>85476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7E55A9-761B-481D-BD71-AD7C7C46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145500"/>
          <a:ext cx="6380952" cy="1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46833</xdr:colOff>
      <xdr:row>139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FDCB71-07C5-4AE7-A216-D6813F83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46833</xdr:colOff>
      <xdr:row>186</xdr:row>
      <xdr:rowOff>94809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6ED10-FFE4-4F42-BEDE-8A4C6959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65881</xdr:colOff>
      <xdr:row>202</xdr:row>
      <xdr:rowOff>132976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933B5C-79E8-4019-B2C0-71C7FA6B1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37</xdr:col>
      <xdr:colOff>75405</xdr:colOff>
      <xdr:row>644</xdr:row>
      <xdr:rowOff>132262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9000AF-97AF-41FD-A724-D6189743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006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37</xdr:col>
      <xdr:colOff>46833</xdr:colOff>
      <xdr:row>829</xdr:row>
      <xdr:rowOff>28024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AF62F-A42B-4AC7-A659-DAF3B3E9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534000"/>
          <a:ext cx="6333333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37</xdr:col>
      <xdr:colOff>75405</xdr:colOff>
      <xdr:row>670</xdr:row>
      <xdr:rowOff>180405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991F6-7F26-4FEB-A0BE-ACD84EE1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150000"/>
          <a:ext cx="6361905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655</xdr:row>
      <xdr:rowOff>123825</xdr:rowOff>
    </xdr:from>
    <xdr:to>
      <xdr:col>49</xdr:col>
      <xdr:colOff>56103</xdr:colOff>
      <xdr:row>671</xdr:row>
      <xdr:rowOff>142492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37F4D7C-82CD-4731-9126-EF62797B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9175" y="58797825"/>
          <a:ext cx="837142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221</xdr:row>
      <xdr:rowOff>37667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E1705F-0F63-4C44-8CC8-AEEABE88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213</xdr:row>
      <xdr:rowOff>0</xdr:rowOff>
    </xdr:from>
    <xdr:to>
      <xdr:col>50</xdr:col>
      <xdr:colOff>17974</xdr:colOff>
      <xdr:row>221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BE6689D-2859-4C7B-8A31-F750CBA4C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37</xdr:col>
      <xdr:colOff>75405</xdr:colOff>
      <xdr:row>772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E49F13-90BA-40F8-AA85-7D6211C7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535000"/>
          <a:ext cx="6361905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37</xdr:col>
      <xdr:colOff>84929</xdr:colOff>
      <xdr:row>287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C471C3-2555-4637-87FF-C37A94AAF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84929</xdr:colOff>
      <xdr:row>340</xdr:row>
      <xdr:rowOff>132595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4BC2A6-484E-46AA-BC1F-BE036F41D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48640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65881</xdr:colOff>
      <xdr:row>786</xdr:row>
      <xdr:rowOff>113976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67A526-4391-497E-8537-9AE6A2C7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964500"/>
          <a:ext cx="6352381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37</xdr:col>
      <xdr:colOff>65881</xdr:colOff>
      <xdr:row>372</xdr:row>
      <xdr:rowOff>142119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4794E1-6AE3-4F4E-8082-4A96A10C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09600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37</xdr:col>
      <xdr:colOff>46833</xdr:colOff>
      <xdr:row>388</xdr:row>
      <xdr:rowOff>94881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67B0539-42F1-4812-AFFE-B897D94D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70560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46833</xdr:colOff>
      <xdr:row>882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0D4137-271D-436D-A0E4-9E1B9FFE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968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46833</xdr:colOff>
      <xdr:row>308</xdr:row>
      <xdr:rowOff>37667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DCC6866-58C1-4DBD-A88E-4DDC32BC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299</xdr:row>
      <xdr:rowOff>142875</xdr:rowOff>
    </xdr:from>
    <xdr:to>
      <xdr:col>49</xdr:col>
      <xdr:colOff>189424</xdr:colOff>
      <xdr:row>308</xdr:row>
      <xdr:rowOff>18851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1511C1-0C03-4AF7-ACE3-1ADAB9CCB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84929</xdr:colOff>
      <xdr:row>413</xdr:row>
      <xdr:rowOff>180381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9BE5669-E360-4166-9B46-2C0ABE62C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398</xdr:row>
      <xdr:rowOff>171450</xdr:rowOff>
    </xdr:from>
    <xdr:to>
      <xdr:col>51</xdr:col>
      <xdr:colOff>75096</xdr:colOff>
      <xdr:row>417</xdr:row>
      <xdr:rowOff>132902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5DEEDA-6E02-43BF-9B71-6F9AB01DC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37</xdr:col>
      <xdr:colOff>84929</xdr:colOff>
      <xdr:row>443</xdr:row>
      <xdr:rowOff>8929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0856B89-2A34-49E8-8D91-486B6EE4E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427</xdr:row>
      <xdr:rowOff>161925</xdr:rowOff>
    </xdr:from>
    <xdr:to>
      <xdr:col>50</xdr:col>
      <xdr:colOff>94156</xdr:colOff>
      <xdr:row>446</xdr:row>
      <xdr:rowOff>190044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E1EAF8-ABF2-4340-8C66-705D64713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65881</xdr:colOff>
      <xdr:row>501</xdr:row>
      <xdr:rowOff>180381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92834A-0C31-4466-B487-A27B9893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487</xdr:row>
      <xdr:rowOff>66675</xdr:rowOff>
    </xdr:from>
    <xdr:to>
      <xdr:col>51</xdr:col>
      <xdr:colOff>160800</xdr:colOff>
      <xdr:row>504</xdr:row>
      <xdr:rowOff>104365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05C4032-C97E-4BEF-B027-9F38A4AA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37</xdr:col>
      <xdr:colOff>103976</xdr:colOff>
      <xdr:row>528</xdr:row>
      <xdr:rowOff>151833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AA41E86-39F9-4287-9E3D-E73429861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65881</xdr:colOff>
      <xdr:row>572</xdr:row>
      <xdr:rowOff>84714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525F04E-5366-485F-BB0D-4855DE5C1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66</xdr:col>
      <xdr:colOff>169952</xdr:colOff>
      <xdr:row>950</xdr:row>
      <xdr:rowOff>18476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B8714C1-07C4-4A56-B471-AE89C93C1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31645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67</xdr:col>
      <xdr:colOff>36595</xdr:colOff>
      <xdr:row>900</xdr:row>
      <xdr:rowOff>113881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22FB7A-7115-4CB0-B651-4584D9B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211500"/>
          <a:ext cx="12038095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67</xdr:col>
      <xdr:colOff>8024</xdr:colOff>
      <xdr:row>989</xdr:row>
      <xdr:rowOff>75833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5726E8E-C726-43E3-BA3F-1DCDFCF2D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107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74</xdr:row>
      <xdr:rowOff>142875</xdr:rowOff>
    </xdr:from>
    <xdr:to>
      <xdr:col>55</xdr:col>
      <xdr:colOff>141669</xdr:colOff>
      <xdr:row>113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5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abSelected="1" topLeftCell="A640" zoomScaleNormal="100" workbookViewId="0">
      <selection activeCell="AD661" sqref="AD661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955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35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956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957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958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1004</v>
      </c>
    </row>
    <row r="56" spans="2:4" x14ac:dyDescent="0.25">
      <c r="D56" s="57" t="s">
        <v>302</v>
      </c>
    </row>
    <row r="58" spans="2:4" x14ac:dyDescent="0.25">
      <c r="D58" s="96" t="s">
        <v>36</v>
      </c>
    </row>
    <row r="59" spans="2:4" x14ac:dyDescent="0.25">
      <c r="D59" s="52" t="s">
        <v>1005</v>
      </c>
    </row>
    <row r="61" spans="2:4" x14ac:dyDescent="0.25">
      <c r="D61" s="96" t="s">
        <v>995</v>
      </c>
    </row>
    <row r="83" spans="4:48" x14ac:dyDescent="0.25">
      <c r="D83" s="96" t="s">
        <v>307</v>
      </c>
    </row>
    <row r="84" spans="4:48" x14ac:dyDescent="0.25">
      <c r="D84" s="49" t="s">
        <v>1027</v>
      </c>
    </row>
    <row r="86" spans="4:48" x14ac:dyDescent="0.25">
      <c r="D86" s="96" t="s">
        <v>1006</v>
      </c>
      <c r="T86" s="96" t="s">
        <v>1012</v>
      </c>
    </row>
    <row r="88" spans="4:48" x14ac:dyDescent="0.25">
      <c r="D88" s="96" t="s">
        <v>1007</v>
      </c>
      <c r="T88" s="96" t="s">
        <v>1013</v>
      </c>
    </row>
    <row r="89" spans="4:48" x14ac:dyDescent="0.25">
      <c r="D89" s="96" t="s">
        <v>1008</v>
      </c>
      <c r="T89" s="96" t="s">
        <v>1014</v>
      </c>
    </row>
    <row r="90" spans="4:48" x14ac:dyDescent="0.25">
      <c r="D90" s="96" t="s">
        <v>1009</v>
      </c>
      <c r="T90" s="96" t="s">
        <v>1015</v>
      </c>
    </row>
    <row r="91" spans="4:48" x14ac:dyDescent="0.25">
      <c r="D91" s="96" t="s">
        <v>1010</v>
      </c>
      <c r="T91" s="96" t="s">
        <v>1016</v>
      </c>
    </row>
    <row r="92" spans="4:48" x14ac:dyDescent="0.25">
      <c r="D92" s="96" t="s">
        <v>1011</v>
      </c>
      <c r="T92" s="96" t="s">
        <v>1017</v>
      </c>
    </row>
    <row r="94" spans="4:48" x14ac:dyDescent="0.25">
      <c r="M94" s="96" t="s">
        <v>272</v>
      </c>
      <c r="AH94" s="96" t="s">
        <v>273</v>
      </c>
    </row>
    <row r="95" spans="4:48" x14ac:dyDescent="0.25">
      <c r="D95" s="49" t="s">
        <v>307</v>
      </c>
      <c r="M95" s="49" t="s">
        <v>464</v>
      </c>
      <c r="V95" s="49" t="s">
        <v>465</v>
      </c>
      <c r="AB95" s="49" t="s">
        <v>313</v>
      </c>
      <c r="AH95" s="49" t="s">
        <v>464</v>
      </c>
      <c r="AP95" s="49" t="s">
        <v>465</v>
      </c>
      <c r="AV95" s="49" t="s">
        <v>313</v>
      </c>
    </row>
    <row r="96" spans="4:48" x14ac:dyDescent="0.25">
      <c r="D96" s="96" t="s">
        <v>1027</v>
      </c>
      <c r="M96" s="96" t="s">
        <v>1023</v>
      </c>
      <c r="V96" s="96" t="s">
        <v>1024</v>
      </c>
      <c r="AH96" s="96" t="s">
        <v>1025</v>
      </c>
      <c r="AP96" s="96" t="s">
        <v>1026</v>
      </c>
    </row>
    <row r="98" spans="4:96" x14ac:dyDescent="0.25">
      <c r="D98" s="54" t="s">
        <v>364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</row>
    <row r="99" spans="4:96" x14ac:dyDescent="0.25">
      <c r="D99" s="54" t="s">
        <v>338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</row>
    <row r="100" spans="4:96" x14ac:dyDescent="0.25">
      <c r="D100" s="55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</row>
    <row r="101" spans="4:96" x14ac:dyDescent="0.25">
      <c r="D101" s="54" t="s">
        <v>339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</row>
    <row r="102" spans="4:96" x14ac:dyDescent="0.25">
      <c r="D102" s="54" t="s">
        <v>353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</row>
    <row r="103" spans="4:96" x14ac:dyDescent="0.25">
      <c r="D103" s="55" t="s">
        <v>341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</row>
    <row r="104" spans="4:96" x14ac:dyDescent="0.25">
      <c r="D104" s="55" t="s">
        <v>428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</row>
    <row r="105" spans="4:96" x14ac:dyDescent="0.25">
      <c r="D105" s="55" t="s">
        <v>441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</row>
    <row r="106" spans="4:96" x14ac:dyDescent="0.25">
      <c r="D106" s="55" t="s">
        <v>340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</row>
    <row r="107" spans="4:96" x14ac:dyDescent="0.25">
      <c r="D107" s="55" t="s">
        <v>433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</row>
    <row r="108" spans="4:96" x14ac:dyDescent="0.25">
      <c r="D108" s="37" t="s">
        <v>483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</row>
    <row r="109" spans="4:96" x14ac:dyDescent="0.25">
      <c r="D109" s="55" t="s">
        <v>257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</row>
    <row r="110" spans="4:96" x14ac:dyDescent="0.25">
      <c r="D110" s="55" t="s">
        <v>321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</row>
    <row r="111" spans="4:96" x14ac:dyDescent="0.25">
      <c r="D111" s="55" t="s">
        <v>277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</row>
    <row r="112" spans="4:96" x14ac:dyDescent="0.25">
      <c r="D112" s="55" t="s">
        <v>324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</row>
    <row r="113" spans="4:96" x14ac:dyDescent="0.25">
      <c r="D113" s="55" t="s">
        <v>325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</row>
    <row r="114" spans="4:96" x14ac:dyDescent="0.25">
      <c r="D114" s="54" t="s">
        <v>354</v>
      </c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</row>
    <row r="115" spans="4:96" x14ac:dyDescent="0.25">
      <c r="D115" s="54" t="s">
        <v>469</v>
      </c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</row>
    <row r="116" spans="4:96" x14ac:dyDescent="0.25">
      <c r="D116" s="54" t="s">
        <v>470</v>
      </c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</row>
    <row r="117" spans="4:96" x14ac:dyDescent="0.25">
      <c r="D117" s="54" t="s">
        <v>471</v>
      </c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</row>
    <row r="119" spans="4:96" x14ac:dyDescent="0.25">
      <c r="D119" s="49" t="s">
        <v>307</v>
      </c>
      <c r="E119" s="49" t="s">
        <v>506</v>
      </c>
      <c r="F119" s="49" t="s">
        <v>507</v>
      </c>
      <c r="G119" s="49" t="s">
        <v>509</v>
      </c>
      <c r="H119" s="49" t="s">
        <v>510</v>
      </c>
      <c r="I119" s="49" t="s">
        <v>307</v>
      </c>
      <c r="J119" s="49" t="s">
        <v>512</v>
      </c>
      <c r="K119" s="49" t="s">
        <v>513</v>
      </c>
      <c r="L119" s="49" t="s">
        <v>514</v>
      </c>
      <c r="M119" s="49" t="s">
        <v>515</v>
      </c>
      <c r="N119" s="49" t="s">
        <v>516</v>
      </c>
      <c r="O119" s="49" t="s">
        <v>517</v>
      </c>
      <c r="P119" s="49">
        <v>1</v>
      </c>
    </row>
    <row r="120" spans="4:96" x14ac:dyDescent="0.25">
      <c r="D120" s="96" t="s">
        <v>1027</v>
      </c>
      <c r="E120" s="96" t="s">
        <v>1023</v>
      </c>
      <c r="F120" s="96" t="s">
        <v>1024</v>
      </c>
      <c r="G120" s="96" t="s">
        <v>1025</v>
      </c>
      <c r="H120" s="96" t="s">
        <v>1026</v>
      </c>
      <c r="I120" s="96" t="s">
        <v>1027</v>
      </c>
      <c r="J120" s="96">
        <v>19352</v>
      </c>
      <c r="K120" s="96" t="s">
        <v>1023</v>
      </c>
      <c r="L120" s="96" t="s">
        <v>1024</v>
      </c>
      <c r="M120" s="96">
        <v>17475</v>
      </c>
      <c r="N120" s="96" t="s">
        <v>1023</v>
      </c>
      <c r="O120" s="96" t="s">
        <v>1024</v>
      </c>
      <c r="P120" s="96">
        <v>1</v>
      </c>
    </row>
    <row r="122" spans="4:96" x14ac:dyDescent="0.25">
      <c r="D122" s="55" t="s">
        <v>344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</row>
    <row r="123" spans="4:96" x14ac:dyDescent="0.25">
      <c r="D123" s="55" t="s">
        <v>316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</row>
    <row r="124" spans="4:96" x14ac:dyDescent="0.25">
      <c r="D124" s="55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</row>
    <row r="125" spans="4:96" x14ac:dyDescent="0.25">
      <c r="D125" s="54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 spans="4:96" x14ac:dyDescent="0.25">
      <c r="D126" s="55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</row>
    <row r="127" spans="4:96" x14ac:dyDescent="0.25">
      <c r="D127" s="54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 spans="4:96" x14ac:dyDescent="0.25">
      <c r="D128" s="55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</row>
    <row r="129" spans="4:50" x14ac:dyDescent="0.25">
      <c r="D129" s="55" t="s">
        <v>261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</row>
    <row r="130" spans="4:50" x14ac:dyDescent="0.25">
      <c r="D130" s="55" t="s">
        <v>262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</row>
    <row r="131" spans="4:50" x14ac:dyDescent="0.25">
      <c r="D131" s="55" t="s">
        <v>345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</row>
    <row r="133" spans="4:50" x14ac:dyDescent="0.25">
      <c r="D133" s="96" t="s">
        <v>1031</v>
      </c>
    </row>
    <row r="148" spans="4:4" x14ac:dyDescent="0.25">
      <c r="D148" s="49" t="s">
        <v>1393</v>
      </c>
    </row>
    <row r="150" spans="4:4" x14ac:dyDescent="0.25">
      <c r="D150" s="96" t="s">
        <v>1031</v>
      </c>
    </row>
    <row r="192" spans="2:4" x14ac:dyDescent="0.25">
      <c r="B192" s="48">
        <v>0</v>
      </c>
      <c r="D192" s="49" t="s">
        <v>653</v>
      </c>
    </row>
    <row r="193" spans="4:4" x14ac:dyDescent="0.25">
      <c r="D193" s="57" t="s">
        <v>302</v>
      </c>
    </row>
    <row r="194" spans="4:4" x14ac:dyDescent="0.25">
      <c r="D194" s="53" t="s">
        <v>999</v>
      </c>
    </row>
    <row r="196" spans="4:4" x14ac:dyDescent="0.25">
      <c r="D196" s="96" t="s">
        <v>999</v>
      </c>
    </row>
    <row r="244" spans="4:13" x14ac:dyDescent="0.25">
      <c r="D244" s="96" t="s">
        <v>307</v>
      </c>
      <c r="M244" s="96" t="s">
        <v>351</v>
      </c>
    </row>
    <row r="245" spans="4:13" x14ac:dyDescent="0.25">
      <c r="D245" s="49" t="s">
        <v>1000</v>
      </c>
      <c r="M245" s="49" t="s">
        <v>1001</v>
      </c>
    </row>
    <row r="247" spans="4:13" x14ac:dyDescent="0.25">
      <c r="D247" s="96" t="s">
        <v>1002</v>
      </c>
    </row>
    <row r="286" spans="4:13" x14ac:dyDescent="0.25">
      <c r="D286" s="96" t="s">
        <v>307</v>
      </c>
      <c r="M286" s="96" t="s">
        <v>351</v>
      </c>
    </row>
    <row r="287" spans="4:13" x14ac:dyDescent="0.25">
      <c r="D287" s="49" t="s">
        <v>1000</v>
      </c>
      <c r="M287" s="49" t="s">
        <v>1001</v>
      </c>
    </row>
    <row r="289" spans="4:30" x14ac:dyDescent="0.25">
      <c r="D289" s="54" t="s">
        <v>34</v>
      </c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</row>
    <row r="290" spans="4:30" x14ac:dyDescent="0.25">
      <c r="D290" s="54" t="s">
        <v>705</v>
      </c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</row>
    <row r="291" spans="4:30" x14ac:dyDescent="0.25">
      <c r="D291" s="54" t="s">
        <v>1028</v>
      </c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</row>
    <row r="293" spans="4:30" x14ac:dyDescent="0.25">
      <c r="D293" s="91" t="s">
        <v>496</v>
      </c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</row>
    <row r="294" spans="4:30" x14ac:dyDescent="0.25">
      <c r="D294" s="70" t="s">
        <v>656</v>
      </c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</row>
    <row r="295" spans="4:30" x14ac:dyDescent="0.25">
      <c r="D295" s="70" t="s">
        <v>445</v>
      </c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</row>
    <row r="296" spans="4:30" x14ac:dyDescent="0.25">
      <c r="D296" s="88" t="s">
        <v>827</v>
      </c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</row>
    <row r="297" spans="4:30" x14ac:dyDescent="0.25">
      <c r="D297" s="88" t="s">
        <v>828</v>
      </c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</row>
    <row r="298" spans="4:30" x14ac:dyDescent="0.25">
      <c r="D298" s="88" t="s">
        <v>829</v>
      </c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</row>
    <row r="299" spans="4:30" x14ac:dyDescent="0.25">
      <c r="D299" s="88" t="s">
        <v>830</v>
      </c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</row>
    <row r="300" spans="4:30" x14ac:dyDescent="0.25">
      <c r="D300" s="88" t="s">
        <v>831</v>
      </c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</row>
    <row r="301" spans="4:30" x14ac:dyDescent="0.25">
      <c r="D301" s="70" t="s">
        <v>826</v>
      </c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</row>
    <row r="302" spans="4:30" x14ac:dyDescent="0.25">
      <c r="D302" s="70" t="s">
        <v>819</v>
      </c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</row>
    <row r="303" spans="4:30" x14ac:dyDescent="0.25">
      <c r="D303" s="70" t="s">
        <v>820</v>
      </c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</row>
    <row r="304" spans="4:30" x14ac:dyDescent="0.25">
      <c r="D304" s="70" t="s">
        <v>415</v>
      </c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</row>
    <row r="305" spans="4:30" x14ac:dyDescent="0.25">
      <c r="D305" s="70" t="s">
        <v>821</v>
      </c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</row>
    <row r="306" spans="4:30" x14ac:dyDescent="0.25">
      <c r="D306" s="70" t="s">
        <v>657</v>
      </c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</row>
    <row r="307" spans="4:30" x14ac:dyDescent="0.25">
      <c r="D307" s="70" t="s">
        <v>658</v>
      </c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</row>
    <row r="308" spans="4:30" x14ac:dyDescent="0.25">
      <c r="D308" s="70" t="s">
        <v>659</v>
      </c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</row>
    <row r="309" spans="4:30" x14ac:dyDescent="0.25">
      <c r="D309" s="70" t="s">
        <v>1029</v>
      </c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</row>
    <row r="310" spans="4:30" x14ac:dyDescent="0.25">
      <c r="D310" s="70" t="s">
        <v>460</v>
      </c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</row>
    <row r="312" spans="4:30" x14ac:dyDescent="0.25">
      <c r="D312" s="91" t="s">
        <v>494</v>
      </c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</row>
    <row r="313" spans="4:30" x14ac:dyDescent="0.25">
      <c r="D313" s="70" t="s">
        <v>341</v>
      </c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</row>
    <row r="314" spans="4:30" x14ac:dyDescent="0.25">
      <c r="D314" s="88" t="s">
        <v>832</v>
      </c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</row>
    <row r="315" spans="4:30" x14ac:dyDescent="0.25">
      <c r="D315" s="88" t="s">
        <v>833</v>
      </c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</row>
    <row r="316" spans="4:30" x14ac:dyDescent="0.25">
      <c r="D316" s="88" t="s">
        <v>834</v>
      </c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</row>
    <row r="317" spans="4:30" x14ac:dyDescent="0.25">
      <c r="D317" s="88" t="s">
        <v>835</v>
      </c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</row>
    <row r="318" spans="4:30" x14ac:dyDescent="0.25">
      <c r="D318" s="88" t="s">
        <v>836</v>
      </c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</row>
    <row r="319" spans="4:30" x14ac:dyDescent="0.25">
      <c r="D319" s="70" t="s">
        <v>822</v>
      </c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</row>
    <row r="320" spans="4:30" x14ac:dyDescent="0.25">
      <c r="D320" s="70" t="s">
        <v>823</v>
      </c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</row>
    <row r="321" spans="4:29" x14ac:dyDescent="0.25">
      <c r="D321" s="70" t="s">
        <v>277</v>
      </c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</row>
    <row r="322" spans="4:29" x14ac:dyDescent="0.25">
      <c r="D322" s="70" t="s">
        <v>824</v>
      </c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</row>
    <row r="323" spans="4:29" x14ac:dyDescent="0.25">
      <c r="D323" s="70" t="s">
        <v>342</v>
      </c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</row>
    <row r="324" spans="4:29" x14ac:dyDescent="0.25">
      <c r="D324" s="70" t="s">
        <v>825</v>
      </c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</row>
    <row r="325" spans="4:29" x14ac:dyDescent="0.25">
      <c r="D325" s="70" t="s">
        <v>346</v>
      </c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</row>
    <row r="326" spans="4:29" x14ac:dyDescent="0.25">
      <c r="D326" s="70" t="s">
        <v>1030</v>
      </c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</row>
    <row r="327" spans="4:29" x14ac:dyDescent="0.25">
      <c r="D327" s="70" t="s">
        <v>495</v>
      </c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</row>
    <row r="329" spans="4:29" x14ac:dyDescent="0.25">
      <c r="D329" s="96" t="s">
        <v>1002</v>
      </c>
    </row>
    <row r="369" spans="2:4" x14ac:dyDescent="0.25">
      <c r="B369" s="48">
        <v>0</v>
      </c>
      <c r="D369" s="49" t="s">
        <v>1021</v>
      </c>
    </row>
    <row r="370" spans="2:4" x14ac:dyDescent="0.25">
      <c r="D370" s="57" t="s">
        <v>300</v>
      </c>
    </row>
    <row r="372" spans="2:4" x14ac:dyDescent="0.25">
      <c r="D372" s="96" t="s">
        <v>36</v>
      </c>
    </row>
    <row r="373" spans="2:4" x14ac:dyDescent="0.25">
      <c r="D373" s="52" t="s">
        <v>1033</v>
      </c>
    </row>
    <row r="375" spans="2:4" x14ac:dyDescent="0.25">
      <c r="D375" s="96" t="s">
        <v>1018</v>
      </c>
    </row>
    <row r="399" spans="4:4" x14ac:dyDescent="0.25">
      <c r="D399" s="96" t="s">
        <v>1019</v>
      </c>
    </row>
    <row r="496" spans="4:4" x14ac:dyDescent="0.25">
      <c r="D496" s="96" t="s">
        <v>313</v>
      </c>
    </row>
    <row r="497" spans="4:4" x14ac:dyDescent="0.25">
      <c r="D497" s="49" t="s">
        <v>1032</v>
      </c>
    </row>
    <row r="499" spans="4:4" x14ac:dyDescent="0.25">
      <c r="D499" s="96" t="s">
        <v>1034</v>
      </c>
    </row>
    <row r="543" spans="4:4" x14ac:dyDescent="0.25">
      <c r="D543" s="66" t="s">
        <v>1035</v>
      </c>
    </row>
    <row r="545" spans="4:4" x14ac:dyDescent="0.25">
      <c r="D545" s="96" t="s">
        <v>1036</v>
      </c>
    </row>
    <row r="579" spans="4:4" x14ac:dyDescent="0.25">
      <c r="D579" s="96" t="s">
        <v>1042</v>
      </c>
    </row>
    <row r="594" spans="4:4" x14ac:dyDescent="0.25">
      <c r="D594" s="49" t="s">
        <v>1393</v>
      </c>
    </row>
    <row r="596" spans="4:4" x14ac:dyDescent="0.25">
      <c r="D596" s="96" t="s">
        <v>1042</v>
      </c>
    </row>
    <row r="640" spans="2:4" x14ac:dyDescent="0.25">
      <c r="B640" s="48">
        <v>0</v>
      </c>
      <c r="D640" s="49" t="s">
        <v>968</v>
      </c>
    </row>
    <row r="641" spans="4:4" x14ac:dyDescent="0.25">
      <c r="D641" s="57" t="s">
        <v>302</v>
      </c>
    </row>
    <row r="642" spans="4:4" x14ac:dyDescent="0.25">
      <c r="D642" s="53" t="s">
        <v>35</v>
      </c>
    </row>
    <row r="683" spans="2:4" x14ac:dyDescent="0.25">
      <c r="B683" s="48">
        <v>0</v>
      </c>
      <c r="D683" s="49" t="s">
        <v>1040</v>
      </c>
    </row>
    <row r="684" spans="2:4" x14ac:dyDescent="0.25">
      <c r="D684" s="57" t="s">
        <v>302</v>
      </c>
    </row>
    <row r="686" spans="2:4" x14ac:dyDescent="0.25">
      <c r="D686" s="96" t="s">
        <v>36</v>
      </c>
    </row>
    <row r="687" spans="2:4" x14ac:dyDescent="0.25">
      <c r="D687" s="52" t="s">
        <v>1046</v>
      </c>
    </row>
    <row r="689" spans="4:4" x14ac:dyDescent="0.25">
      <c r="D689" s="96" t="s">
        <v>1037</v>
      </c>
    </row>
    <row r="711" spans="4:41" x14ac:dyDescent="0.25">
      <c r="D711" s="96" t="s">
        <v>267</v>
      </c>
      <c r="M711" s="96" t="s">
        <v>307</v>
      </c>
    </row>
    <row r="712" spans="4:41" x14ac:dyDescent="0.25">
      <c r="D712" s="49" t="s">
        <v>1047</v>
      </c>
      <c r="M712" s="49" t="s">
        <v>1048</v>
      </c>
    </row>
    <row r="714" spans="4:41" x14ac:dyDescent="0.25">
      <c r="D714" s="54" t="s">
        <v>519</v>
      </c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AA714" s="119" t="s">
        <v>344</v>
      </c>
      <c r="AB714" s="120"/>
      <c r="AC714" s="120"/>
      <c r="AD714" s="120"/>
      <c r="AE714" s="120"/>
      <c r="AF714" s="120"/>
      <c r="AG714" s="120"/>
      <c r="AH714" s="120"/>
      <c r="AI714" s="120"/>
      <c r="AJ714" s="120"/>
      <c r="AK714" s="120"/>
      <c r="AL714" s="120"/>
      <c r="AM714" s="120"/>
    </row>
    <row r="715" spans="4:41" x14ac:dyDescent="0.25">
      <c r="D715" s="38" t="s">
        <v>503</v>
      </c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AA715" s="119" t="s">
        <v>316</v>
      </c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</row>
    <row r="716" spans="4:41" x14ac:dyDescent="0.25">
      <c r="D716" s="38" t="s">
        <v>504</v>
      </c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AA716" s="119"/>
      <c r="AB716" s="120"/>
      <c r="AC716" s="120"/>
      <c r="AD716" s="120"/>
      <c r="AE716" s="120"/>
      <c r="AF716" s="120"/>
      <c r="AG716" s="120"/>
      <c r="AH716" s="120"/>
      <c r="AI716" s="120"/>
      <c r="AJ716" s="120"/>
      <c r="AK716" s="120"/>
      <c r="AL716" s="120"/>
      <c r="AM716" s="120"/>
    </row>
    <row r="717" spans="4:41" x14ac:dyDescent="0.25">
      <c r="D717" s="54" t="s">
        <v>974</v>
      </c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AA717" s="119" t="s">
        <v>265</v>
      </c>
      <c r="AB717" s="120"/>
      <c r="AC717" s="120"/>
      <c r="AD717" s="120"/>
      <c r="AE717" s="120"/>
      <c r="AF717" s="120"/>
      <c r="AG717" s="120"/>
      <c r="AH717" s="120"/>
      <c r="AI717" s="120"/>
      <c r="AJ717" s="120"/>
      <c r="AK717" s="120"/>
      <c r="AL717" s="120"/>
      <c r="AM717" s="120"/>
    </row>
    <row r="718" spans="4:41" x14ac:dyDescent="0.25">
      <c r="D718" s="54" t="s">
        <v>359</v>
      </c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AA718" s="119" t="s">
        <v>280</v>
      </c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</row>
    <row r="719" spans="4:41" x14ac:dyDescent="0.25">
      <c r="D719" s="54" t="s">
        <v>909</v>
      </c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AA719" s="119" t="s">
        <v>1061</v>
      </c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O719" s="56" t="s">
        <v>1073</v>
      </c>
    </row>
    <row r="720" spans="4:41" x14ac:dyDescent="0.25">
      <c r="D720" s="38" t="s">
        <v>938</v>
      </c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AA720" s="119" t="s">
        <v>1062</v>
      </c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</row>
    <row r="721" spans="4:39" x14ac:dyDescent="0.25">
      <c r="D721" s="38" t="s">
        <v>1050</v>
      </c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AA721" s="119" t="s">
        <v>1060</v>
      </c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</row>
    <row r="722" spans="4:39" x14ac:dyDescent="0.25">
      <c r="D722" s="38" t="s">
        <v>1051</v>
      </c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AA722" s="119"/>
      <c r="AB722" s="120"/>
      <c r="AC722" s="120"/>
      <c r="AD722" s="120"/>
      <c r="AE722" s="120"/>
      <c r="AF722" s="120"/>
      <c r="AG722" s="120"/>
      <c r="AH722" s="120"/>
      <c r="AI722" s="120"/>
      <c r="AJ722" s="120"/>
      <c r="AK722" s="120"/>
      <c r="AL722" s="120"/>
      <c r="AM722" s="120"/>
    </row>
    <row r="723" spans="4:39" x14ac:dyDescent="0.25">
      <c r="D723" s="38" t="s">
        <v>1052</v>
      </c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AA723" s="119" t="s">
        <v>261</v>
      </c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</row>
    <row r="724" spans="4:39" x14ac:dyDescent="0.25">
      <c r="D724" s="54" t="s">
        <v>483</v>
      </c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AA724" s="119" t="s">
        <v>262</v>
      </c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</row>
    <row r="725" spans="4:39" x14ac:dyDescent="0.25">
      <c r="D725" s="54" t="s">
        <v>264</v>
      </c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AA725" s="119" t="s">
        <v>345</v>
      </c>
      <c r="AB725" s="120"/>
      <c r="AC725" s="120"/>
      <c r="AD725" s="120"/>
      <c r="AE725" s="120"/>
      <c r="AF725" s="120"/>
      <c r="AG725" s="120"/>
      <c r="AH725" s="120"/>
      <c r="AI725" s="120"/>
      <c r="AJ725" s="120"/>
      <c r="AK725" s="120"/>
      <c r="AL725" s="120"/>
      <c r="AM725" s="120"/>
    </row>
    <row r="726" spans="4:39" x14ac:dyDescent="0.25">
      <c r="D726" s="54" t="s">
        <v>275</v>
      </c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</row>
    <row r="727" spans="4:39" x14ac:dyDescent="0.25">
      <c r="D727" s="54" t="s">
        <v>271</v>
      </c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AA727" s="55" t="s">
        <v>344</v>
      </c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</row>
    <row r="728" spans="4:39" x14ac:dyDescent="0.25">
      <c r="D728" s="38" t="s">
        <v>1053</v>
      </c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AA728" s="55" t="s">
        <v>316</v>
      </c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</row>
    <row r="729" spans="4:39" x14ac:dyDescent="0.25">
      <c r="D729" s="38" t="s">
        <v>1054</v>
      </c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AA729" s="55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</row>
    <row r="730" spans="4:39" x14ac:dyDescent="0.25">
      <c r="D730" s="54" t="s">
        <v>499</v>
      </c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AA730" s="55" t="s">
        <v>265</v>
      </c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</row>
    <row r="731" spans="4:39" x14ac:dyDescent="0.25">
      <c r="D731" s="54" t="s">
        <v>500</v>
      </c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AA731" s="55" t="s">
        <v>280</v>
      </c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</row>
    <row r="732" spans="4:39" x14ac:dyDescent="0.25">
      <c r="D732" s="38" t="s">
        <v>1055</v>
      </c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AA732" s="55" t="s">
        <v>1077</v>
      </c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</row>
    <row r="733" spans="4:39" x14ac:dyDescent="0.25">
      <c r="D733" s="38" t="s">
        <v>1056</v>
      </c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AA733" s="55" t="s">
        <v>1062</v>
      </c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</row>
    <row r="734" spans="4:39" x14ac:dyDescent="0.25">
      <c r="D734" s="38" t="s">
        <v>1057</v>
      </c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AA734" s="55" t="s">
        <v>1060</v>
      </c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</row>
    <row r="735" spans="4:39" x14ac:dyDescent="0.25">
      <c r="D735" s="38" t="s">
        <v>1058</v>
      </c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AA735" s="55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</row>
    <row r="736" spans="4:39" x14ac:dyDescent="0.25">
      <c r="D736" s="38" t="s">
        <v>1059</v>
      </c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AA736" s="55" t="s">
        <v>261</v>
      </c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</row>
    <row r="737" spans="4:39" x14ac:dyDescent="0.25">
      <c r="D737" s="54" t="s">
        <v>1049</v>
      </c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AA737" s="55" t="s">
        <v>262</v>
      </c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</row>
    <row r="738" spans="4:39" x14ac:dyDescent="0.25">
      <c r="AA738" s="55" t="s">
        <v>345</v>
      </c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</row>
    <row r="739" spans="4:39" x14ac:dyDescent="0.25">
      <c r="D739" s="96" t="s">
        <v>1063</v>
      </c>
    </row>
    <row r="801" spans="2:4" x14ac:dyDescent="0.25">
      <c r="B801" s="48">
        <v>0</v>
      </c>
      <c r="D801" s="49" t="s">
        <v>1045</v>
      </c>
    </row>
    <row r="802" spans="2:4" x14ac:dyDescent="0.25">
      <c r="D802" s="57" t="s">
        <v>302</v>
      </c>
    </row>
    <row r="804" spans="2:4" x14ac:dyDescent="0.25">
      <c r="D804" s="96" t="s">
        <v>36</v>
      </c>
    </row>
    <row r="805" spans="2:4" x14ac:dyDescent="0.25">
      <c r="D805" s="52" t="s">
        <v>1064</v>
      </c>
    </row>
    <row r="807" spans="2:4" x14ac:dyDescent="0.25">
      <c r="D807" s="96" t="s">
        <v>1041</v>
      </c>
    </row>
    <row r="837" spans="4:96" x14ac:dyDescent="0.25">
      <c r="M837" s="96" t="s">
        <v>272</v>
      </c>
      <c r="AH837" s="96" t="s">
        <v>273</v>
      </c>
    </row>
    <row r="838" spans="4:96" x14ac:dyDescent="0.25">
      <c r="D838" s="49" t="s">
        <v>307</v>
      </c>
      <c r="M838" s="49" t="s">
        <v>464</v>
      </c>
      <c r="V838" s="49" t="s">
        <v>465</v>
      </c>
      <c r="AB838" s="49" t="s">
        <v>313</v>
      </c>
      <c r="AH838" s="49" t="s">
        <v>464</v>
      </c>
      <c r="AP838" s="49" t="s">
        <v>465</v>
      </c>
      <c r="AV838" s="49" t="s">
        <v>313</v>
      </c>
    </row>
    <row r="839" spans="4:96" x14ac:dyDescent="0.25">
      <c r="D839" s="96" t="s">
        <v>1065</v>
      </c>
      <c r="M839" s="96" t="s">
        <v>1066</v>
      </c>
      <c r="V839" s="96" t="s">
        <v>1067</v>
      </c>
      <c r="AB839" s="96" t="s">
        <v>1068</v>
      </c>
      <c r="AH839" s="96" t="s">
        <v>1066</v>
      </c>
      <c r="AP839" s="96" t="s">
        <v>1067</v>
      </c>
    </row>
    <row r="841" spans="4:96" x14ac:dyDescent="0.25">
      <c r="D841" s="54" t="s">
        <v>364</v>
      </c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  <c r="BD841" s="50"/>
      <c r="BE841" s="50"/>
      <c r="BF841" s="50"/>
      <c r="BG841" s="50"/>
      <c r="BH841" s="50"/>
      <c r="BI841" s="50"/>
      <c r="BJ841" s="50"/>
      <c r="BK841" s="50"/>
      <c r="BL841" s="50"/>
      <c r="BM841" s="50"/>
      <c r="BN841" s="50"/>
      <c r="BO841" s="50"/>
      <c r="BP841" s="50"/>
      <c r="BQ841" s="50"/>
      <c r="BR841" s="50"/>
      <c r="BS841" s="50"/>
      <c r="BT841" s="50"/>
      <c r="BU841" s="50"/>
      <c r="BV841" s="50"/>
      <c r="BW841" s="50"/>
      <c r="BX841" s="50"/>
      <c r="BY841" s="50"/>
      <c r="BZ841" s="50"/>
      <c r="CA841" s="50"/>
      <c r="CB841" s="50"/>
      <c r="CC841" s="50"/>
      <c r="CD841" s="50"/>
      <c r="CE841" s="50"/>
      <c r="CF841" s="50"/>
      <c r="CG841" s="50"/>
      <c r="CH841" s="50"/>
      <c r="CI841" s="50"/>
      <c r="CJ841" s="50"/>
      <c r="CK841" s="50"/>
      <c r="CL841" s="50"/>
      <c r="CM841" s="50"/>
      <c r="CN841" s="50"/>
      <c r="CO841" s="50"/>
      <c r="CP841" s="50"/>
      <c r="CQ841" s="50"/>
      <c r="CR841" s="50"/>
    </row>
    <row r="842" spans="4:96" x14ac:dyDescent="0.25">
      <c r="D842" s="54" t="s">
        <v>338</v>
      </c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  <c r="AY842" s="50"/>
      <c r="AZ842" s="50"/>
      <c r="BA842" s="50"/>
      <c r="BB842" s="50"/>
      <c r="BC842" s="50"/>
      <c r="BD842" s="50"/>
      <c r="BE842" s="50"/>
      <c r="BF842" s="50"/>
      <c r="BG842" s="50"/>
      <c r="BH842" s="50"/>
      <c r="BI842" s="50"/>
      <c r="BJ842" s="50"/>
      <c r="BK842" s="50"/>
      <c r="BL842" s="50"/>
      <c r="BM842" s="50"/>
      <c r="BN842" s="50"/>
      <c r="BO842" s="50"/>
      <c r="BP842" s="50"/>
      <c r="BQ842" s="50"/>
      <c r="BR842" s="50"/>
      <c r="BS842" s="50"/>
      <c r="BT842" s="50"/>
      <c r="BU842" s="50"/>
      <c r="BV842" s="50"/>
      <c r="BW842" s="50"/>
      <c r="BX842" s="50"/>
      <c r="BY842" s="50"/>
      <c r="BZ842" s="50"/>
      <c r="CA842" s="50"/>
      <c r="CB842" s="50"/>
      <c r="CC842" s="50"/>
      <c r="CD842" s="50"/>
      <c r="CE842" s="50"/>
      <c r="CF842" s="50"/>
      <c r="CG842" s="50"/>
      <c r="CH842" s="50"/>
      <c r="CI842" s="50"/>
      <c r="CJ842" s="50"/>
      <c r="CK842" s="50"/>
      <c r="CL842" s="50"/>
      <c r="CM842" s="50"/>
      <c r="CN842" s="50"/>
      <c r="CO842" s="50"/>
      <c r="CP842" s="50"/>
      <c r="CQ842" s="50"/>
      <c r="CR842" s="50"/>
    </row>
    <row r="843" spans="4:96" x14ac:dyDescent="0.25">
      <c r="D843" s="55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0"/>
      <c r="CD843" s="50"/>
      <c r="CE843" s="50"/>
      <c r="CF843" s="50"/>
      <c r="CG843" s="50"/>
      <c r="CH843" s="50"/>
      <c r="CI843" s="50"/>
      <c r="CJ843" s="50"/>
      <c r="CK843" s="50"/>
      <c r="CL843" s="50"/>
      <c r="CM843" s="50"/>
      <c r="CN843" s="50"/>
      <c r="CO843" s="50"/>
      <c r="CP843" s="50"/>
      <c r="CQ843" s="50"/>
      <c r="CR843" s="50"/>
    </row>
    <row r="844" spans="4:96" x14ac:dyDescent="0.25">
      <c r="D844" s="54" t="s">
        <v>339</v>
      </c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  <c r="AY844" s="50"/>
      <c r="AZ844" s="50"/>
      <c r="BA844" s="50"/>
      <c r="BB844" s="50"/>
      <c r="BC844" s="50"/>
      <c r="BD844" s="50"/>
      <c r="BE844" s="50"/>
      <c r="BF844" s="50"/>
      <c r="BG844" s="50"/>
      <c r="BH844" s="50"/>
      <c r="BI844" s="50"/>
      <c r="BJ844" s="50"/>
      <c r="BK844" s="50"/>
      <c r="BL844" s="50"/>
      <c r="BM844" s="50"/>
      <c r="BN844" s="50"/>
      <c r="BO844" s="50"/>
      <c r="BP844" s="50"/>
      <c r="BQ844" s="50"/>
      <c r="BR844" s="50"/>
      <c r="BS844" s="50"/>
      <c r="BT844" s="50"/>
      <c r="BU844" s="50"/>
      <c r="BV844" s="50"/>
      <c r="BW844" s="50"/>
      <c r="BX844" s="50"/>
      <c r="BY844" s="50"/>
      <c r="BZ844" s="50"/>
      <c r="CA844" s="50"/>
      <c r="CB844" s="50"/>
      <c r="CC844" s="50"/>
      <c r="CD844" s="50"/>
      <c r="CE844" s="50"/>
      <c r="CF844" s="50"/>
      <c r="CG844" s="50"/>
      <c r="CH844" s="50"/>
      <c r="CI844" s="50"/>
      <c r="CJ844" s="50"/>
      <c r="CK844" s="50"/>
      <c r="CL844" s="50"/>
      <c r="CM844" s="50"/>
      <c r="CN844" s="50"/>
      <c r="CO844" s="50"/>
      <c r="CP844" s="50"/>
      <c r="CQ844" s="50"/>
      <c r="CR844" s="50"/>
    </row>
    <row r="845" spans="4:96" x14ac:dyDescent="0.25">
      <c r="D845" s="54" t="s">
        <v>353</v>
      </c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  <c r="BB845" s="50"/>
      <c r="BC845" s="50"/>
      <c r="BD845" s="50"/>
      <c r="BE845" s="50"/>
      <c r="BF845" s="50"/>
      <c r="BG845" s="50"/>
      <c r="BH845" s="50"/>
      <c r="BI845" s="50"/>
      <c r="BJ845" s="50"/>
      <c r="BK845" s="50"/>
      <c r="BL845" s="50"/>
      <c r="BM845" s="50"/>
      <c r="BN845" s="50"/>
      <c r="BO845" s="50"/>
      <c r="BP845" s="50"/>
      <c r="BQ845" s="50"/>
      <c r="BR845" s="50"/>
      <c r="BS845" s="50"/>
      <c r="BT845" s="50"/>
      <c r="BU845" s="50"/>
      <c r="BV845" s="50"/>
      <c r="BW845" s="50"/>
      <c r="BX845" s="50"/>
      <c r="BY845" s="50"/>
      <c r="BZ845" s="50"/>
      <c r="CA845" s="50"/>
      <c r="CB845" s="50"/>
      <c r="CC845" s="50"/>
      <c r="CD845" s="50"/>
      <c r="CE845" s="50"/>
      <c r="CF845" s="50"/>
      <c r="CG845" s="50"/>
      <c r="CH845" s="50"/>
      <c r="CI845" s="50"/>
      <c r="CJ845" s="50"/>
      <c r="CK845" s="50"/>
      <c r="CL845" s="50"/>
      <c r="CM845" s="50"/>
      <c r="CN845" s="50"/>
      <c r="CO845" s="50"/>
      <c r="CP845" s="50"/>
      <c r="CQ845" s="50"/>
      <c r="CR845" s="50"/>
    </row>
    <row r="846" spans="4:96" x14ac:dyDescent="0.25">
      <c r="D846" s="55" t="s">
        <v>341</v>
      </c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</row>
    <row r="847" spans="4:96" x14ac:dyDescent="0.25">
      <c r="D847" s="55" t="s">
        <v>428</v>
      </c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</row>
    <row r="848" spans="4:96" x14ac:dyDescent="0.25">
      <c r="D848" s="55" t="s">
        <v>441</v>
      </c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</row>
    <row r="849" spans="4:96" x14ac:dyDescent="0.25">
      <c r="D849" s="55" t="s">
        <v>340</v>
      </c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</row>
    <row r="850" spans="4:96" x14ac:dyDescent="0.25">
      <c r="D850" s="55" t="s">
        <v>433</v>
      </c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</row>
    <row r="851" spans="4:96" x14ac:dyDescent="0.25">
      <c r="D851" s="37" t="s">
        <v>483</v>
      </c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</row>
    <row r="852" spans="4:96" x14ac:dyDescent="0.25">
      <c r="D852" s="55" t="s">
        <v>257</v>
      </c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</row>
    <row r="853" spans="4:96" x14ac:dyDescent="0.25">
      <c r="D853" s="55" t="s">
        <v>321</v>
      </c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</row>
    <row r="854" spans="4:96" x14ac:dyDescent="0.25">
      <c r="D854" s="55" t="s">
        <v>277</v>
      </c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</row>
    <row r="855" spans="4:96" x14ac:dyDescent="0.25">
      <c r="D855" s="55" t="s">
        <v>324</v>
      </c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</row>
    <row r="856" spans="4:96" x14ac:dyDescent="0.25">
      <c r="D856" s="55" t="s">
        <v>325</v>
      </c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</row>
    <row r="857" spans="4:96" x14ac:dyDescent="0.25">
      <c r="D857" s="54" t="s">
        <v>354</v>
      </c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AY857" s="50"/>
      <c r="AZ857" s="50"/>
      <c r="BA857" s="50"/>
      <c r="BB857" s="50"/>
      <c r="BC857" s="50"/>
      <c r="BD857" s="50"/>
      <c r="BE857" s="50"/>
      <c r="BF857" s="50"/>
      <c r="BG857" s="50"/>
      <c r="BH857" s="50"/>
      <c r="BI857" s="50"/>
      <c r="BJ857" s="50"/>
      <c r="BK857" s="50"/>
      <c r="BL857" s="50"/>
      <c r="BM857" s="50"/>
      <c r="BN857" s="50"/>
      <c r="BO857" s="50"/>
      <c r="BP857" s="50"/>
      <c r="BQ857" s="50"/>
      <c r="BR857" s="50"/>
      <c r="BS857" s="50"/>
      <c r="BT857" s="50"/>
      <c r="BU857" s="50"/>
      <c r="BV857" s="50"/>
      <c r="BW857" s="50"/>
      <c r="BX857" s="50"/>
      <c r="BY857" s="50"/>
      <c r="BZ857" s="50"/>
      <c r="CA857" s="50"/>
      <c r="CB857" s="50"/>
      <c r="CC857" s="50"/>
      <c r="CD857" s="50"/>
      <c r="CE857" s="50"/>
      <c r="CF857" s="50"/>
      <c r="CG857" s="50"/>
      <c r="CH857" s="50"/>
      <c r="CI857" s="50"/>
      <c r="CJ857" s="50"/>
      <c r="CK857" s="50"/>
      <c r="CL857" s="50"/>
      <c r="CM857" s="50"/>
      <c r="CN857" s="50"/>
      <c r="CO857" s="50"/>
      <c r="CP857" s="50"/>
      <c r="CQ857" s="50"/>
      <c r="CR857" s="50"/>
    </row>
    <row r="858" spans="4:96" x14ac:dyDescent="0.25">
      <c r="D858" s="54" t="s">
        <v>469</v>
      </c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AY858" s="50"/>
      <c r="AZ858" s="50"/>
      <c r="BA858" s="50"/>
      <c r="BB858" s="50"/>
      <c r="BC858" s="50"/>
      <c r="BD858" s="50"/>
      <c r="BE858" s="50"/>
      <c r="BF858" s="50"/>
      <c r="BG858" s="50"/>
      <c r="BH858" s="50"/>
      <c r="BI858" s="50"/>
      <c r="BJ858" s="50"/>
      <c r="BK858" s="50"/>
      <c r="BL858" s="50"/>
      <c r="BM858" s="50"/>
      <c r="BN858" s="50"/>
      <c r="BO858" s="50"/>
      <c r="BP858" s="50"/>
      <c r="BQ858" s="50"/>
      <c r="BR858" s="50"/>
      <c r="BS858" s="50"/>
      <c r="BT858" s="50"/>
      <c r="BU858" s="50"/>
      <c r="BV858" s="50"/>
      <c r="BW858" s="50"/>
      <c r="BX858" s="50"/>
      <c r="BY858" s="50"/>
      <c r="BZ858" s="50"/>
      <c r="CA858" s="50"/>
      <c r="CB858" s="50"/>
      <c r="CC858" s="50"/>
      <c r="CD858" s="50"/>
      <c r="CE858" s="50"/>
      <c r="CF858" s="50"/>
      <c r="CG858" s="50"/>
      <c r="CH858" s="50"/>
      <c r="CI858" s="50"/>
      <c r="CJ858" s="50"/>
      <c r="CK858" s="50"/>
      <c r="CL858" s="50"/>
      <c r="CM858" s="50"/>
      <c r="CN858" s="50"/>
      <c r="CO858" s="50"/>
      <c r="CP858" s="50"/>
      <c r="CQ858" s="50"/>
      <c r="CR858" s="50"/>
    </row>
    <row r="859" spans="4:96" x14ac:dyDescent="0.25">
      <c r="D859" s="54" t="s">
        <v>470</v>
      </c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AY859" s="50"/>
      <c r="AZ859" s="50"/>
      <c r="BA859" s="50"/>
      <c r="BB859" s="50"/>
      <c r="BC859" s="50"/>
      <c r="BD859" s="50"/>
      <c r="BE859" s="50"/>
      <c r="BF859" s="50"/>
      <c r="BG859" s="50"/>
      <c r="BH859" s="50"/>
      <c r="BI859" s="50"/>
      <c r="BJ859" s="50"/>
      <c r="BK859" s="50"/>
      <c r="BL859" s="50"/>
      <c r="BM859" s="50"/>
      <c r="BN859" s="50"/>
      <c r="BO859" s="50"/>
      <c r="BP859" s="50"/>
      <c r="BQ859" s="50"/>
      <c r="BR859" s="50"/>
      <c r="BS859" s="50"/>
      <c r="BT859" s="50"/>
      <c r="BU859" s="50"/>
      <c r="BV859" s="50"/>
      <c r="BW859" s="50"/>
      <c r="BX859" s="50"/>
      <c r="BY859" s="50"/>
      <c r="BZ859" s="50"/>
      <c r="CA859" s="50"/>
      <c r="CB859" s="50"/>
      <c r="CC859" s="50"/>
      <c r="CD859" s="50"/>
      <c r="CE859" s="50"/>
      <c r="CF859" s="50"/>
      <c r="CG859" s="50"/>
      <c r="CH859" s="50"/>
      <c r="CI859" s="50"/>
      <c r="CJ859" s="50"/>
      <c r="CK859" s="50"/>
      <c r="CL859" s="50"/>
      <c r="CM859" s="50"/>
      <c r="CN859" s="50"/>
      <c r="CO859" s="50"/>
      <c r="CP859" s="50"/>
      <c r="CQ859" s="50"/>
      <c r="CR859" s="50"/>
    </row>
    <row r="860" spans="4:96" x14ac:dyDescent="0.25">
      <c r="D860" s="54" t="s">
        <v>471</v>
      </c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AY860" s="50"/>
      <c r="AZ860" s="50"/>
      <c r="BA860" s="50"/>
      <c r="BB860" s="50"/>
      <c r="BC860" s="50"/>
      <c r="BD860" s="50"/>
      <c r="BE860" s="50"/>
      <c r="BF860" s="50"/>
      <c r="BG860" s="50"/>
      <c r="BH860" s="50"/>
      <c r="BI860" s="50"/>
      <c r="BJ860" s="50"/>
      <c r="BK860" s="50"/>
      <c r="BL860" s="50"/>
      <c r="BM860" s="50"/>
      <c r="BN860" s="50"/>
      <c r="BO860" s="50"/>
      <c r="BP860" s="50"/>
      <c r="BQ860" s="50"/>
      <c r="BR860" s="50"/>
      <c r="BS860" s="50"/>
      <c r="BT860" s="50"/>
      <c r="BU860" s="50"/>
      <c r="BV860" s="50"/>
      <c r="BW860" s="50"/>
      <c r="BX860" s="50"/>
      <c r="BY860" s="50"/>
      <c r="BZ860" s="50"/>
      <c r="CA860" s="50"/>
      <c r="CB860" s="50"/>
      <c r="CC860" s="50"/>
      <c r="CD860" s="50"/>
      <c r="CE860" s="50"/>
      <c r="CF860" s="50"/>
      <c r="CG860" s="50"/>
      <c r="CH860" s="50"/>
      <c r="CI860" s="50"/>
      <c r="CJ860" s="50"/>
      <c r="CK860" s="50"/>
      <c r="CL860" s="50"/>
      <c r="CM860" s="50"/>
      <c r="CN860" s="50"/>
      <c r="CO860" s="50"/>
      <c r="CP860" s="50"/>
      <c r="CQ860" s="50"/>
      <c r="CR860" s="50"/>
    </row>
    <row r="862" spans="4:96" x14ac:dyDescent="0.25">
      <c r="D862" s="49" t="s">
        <v>307</v>
      </c>
      <c r="E862" s="49" t="s">
        <v>506</v>
      </c>
      <c r="F862" s="49" t="s">
        <v>507</v>
      </c>
      <c r="G862" s="49" t="s">
        <v>509</v>
      </c>
      <c r="H862" s="49" t="s">
        <v>510</v>
      </c>
      <c r="I862" s="49" t="s">
        <v>307</v>
      </c>
      <c r="J862" s="49" t="s">
        <v>512</v>
      </c>
      <c r="K862" s="49" t="s">
        <v>513</v>
      </c>
      <c r="L862" s="49" t="s">
        <v>514</v>
      </c>
      <c r="M862" s="49" t="s">
        <v>515</v>
      </c>
      <c r="N862" s="49" t="s">
        <v>516</v>
      </c>
      <c r="O862" s="49" t="s">
        <v>517</v>
      </c>
      <c r="P862" s="49">
        <v>1</v>
      </c>
    </row>
    <row r="863" spans="4:96" x14ac:dyDescent="0.25">
      <c r="D863" s="96" t="s">
        <v>1027</v>
      </c>
      <c r="E863" s="96" t="s">
        <v>1023</v>
      </c>
      <c r="F863" s="96" t="s">
        <v>1024</v>
      </c>
      <c r="G863" s="96" t="s">
        <v>1025</v>
      </c>
      <c r="H863" s="96" t="s">
        <v>1026</v>
      </c>
      <c r="I863" s="96" t="s">
        <v>1027</v>
      </c>
      <c r="J863" s="96">
        <v>19352</v>
      </c>
      <c r="K863" s="96" t="s">
        <v>1023</v>
      </c>
      <c r="L863" s="96" t="s">
        <v>1024</v>
      </c>
      <c r="M863" s="96">
        <v>17475</v>
      </c>
      <c r="N863" s="96" t="s">
        <v>1023</v>
      </c>
      <c r="O863" s="96" t="s">
        <v>1024</v>
      </c>
      <c r="P863" s="96">
        <v>1</v>
      </c>
    </row>
    <row r="865" spans="4:50" x14ac:dyDescent="0.25">
      <c r="D865" s="55" t="s">
        <v>344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</row>
    <row r="866" spans="4:50" x14ac:dyDescent="0.25">
      <c r="D866" s="55" t="s">
        <v>316</v>
      </c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</row>
    <row r="867" spans="4:50" x14ac:dyDescent="0.25">
      <c r="D867" s="55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</row>
    <row r="868" spans="4:50" x14ac:dyDescent="0.25">
      <c r="D868" s="54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 spans="4:50" x14ac:dyDescent="0.25">
      <c r="D869" s="55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</row>
    <row r="870" spans="4:50" x14ac:dyDescent="0.25">
      <c r="D870" s="54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 spans="4:50" x14ac:dyDescent="0.25">
      <c r="D871" s="55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</row>
    <row r="872" spans="4:50" x14ac:dyDescent="0.25">
      <c r="D872" s="55" t="s">
        <v>261</v>
      </c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</row>
    <row r="873" spans="4:50" x14ac:dyDescent="0.25">
      <c r="D873" s="55" t="s">
        <v>262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</row>
    <row r="874" spans="4:50" x14ac:dyDescent="0.25">
      <c r="D874" s="55" t="s">
        <v>345</v>
      </c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</row>
    <row r="876" spans="4:50" x14ac:dyDescent="0.25">
      <c r="D876" s="96" t="s">
        <v>1069</v>
      </c>
    </row>
    <row r="905" spans="4:4" x14ac:dyDescent="0.25">
      <c r="D905" s="49" t="s">
        <v>1393</v>
      </c>
    </row>
    <row r="907" spans="4:4" x14ac:dyDescent="0.25">
      <c r="D907" s="96" t="s">
        <v>1069</v>
      </c>
    </row>
    <row r="947" spans="2:4" x14ac:dyDescent="0.25">
      <c r="B947" s="46">
        <v>0</v>
      </c>
      <c r="D947" s="49" t="s">
        <v>851</v>
      </c>
    </row>
    <row r="948" spans="2:4" x14ac:dyDescent="0.25">
      <c r="D948" s="57" t="s">
        <v>303</v>
      </c>
    </row>
    <row r="1070" spans="4:4" x14ac:dyDescent="0.25">
      <c r="D1070" s="96" t="s">
        <v>307</v>
      </c>
    </row>
    <row r="1071" spans="4:4" x14ac:dyDescent="0.25">
      <c r="D1071" s="36" t="s">
        <v>913</v>
      </c>
    </row>
    <row r="1094" spans="2:4" x14ac:dyDescent="0.25">
      <c r="B1094" s="48">
        <v>0</v>
      </c>
      <c r="D1094" s="49" t="s">
        <v>451</v>
      </c>
    </row>
    <row r="1095" spans="2:4" x14ac:dyDescent="0.25">
      <c r="D1095" s="57" t="s">
        <v>302</v>
      </c>
    </row>
    <row r="1096" spans="2:4" x14ac:dyDescent="0.25">
      <c r="D1096" s="53" t="s">
        <v>1070</v>
      </c>
    </row>
    <row r="1098" spans="2:4" x14ac:dyDescent="0.25">
      <c r="D1098" s="96" t="s">
        <v>1070</v>
      </c>
    </row>
    <row r="1134" spans="4:12" x14ac:dyDescent="0.25">
      <c r="D1134" s="96" t="s">
        <v>307</v>
      </c>
    </row>
    <row r="1135" spans="4:12" x14ac:dyDescent="0.25">
      <c r="D1135" s="49" t="s">
        <v>1071</v>
      </c>
      <c r="L1135" s="49" t="s">
        <v>1072</v>
      </c>
    </row>
    <row r="1137" spans="4:4" x14ac:dyDescent="0.25">
      <c r="D1137" s="96" t="s">
        <v>1070</v>
      </c>
    </row>
    <row r="1169" spans="4:34" x14ac:dyDescent="0.25">
      <c r="D1169" s="96" t="s">
        <v>307</v>
      </c>
    </row>
    <row r="1170" spans="4:34" x14ac:dyDescent="0.25">
      <c r="D1170" s="49" t="s">
        <v>1074</v>
      </c>
    </row>
    <row r="1172" spans="4:34" x14ac:dyDescent="0.25">
      <c r="D1172" s="54" t="s">
        <v>344</v>
      </c>
      <c r="E1172" s="50"/>
      <c r="F1172" s="50"/>
      <c r="G1172" s="50"/>
      <c r="H1172" s="50"/>
      <c r="I1172" s="50"/>
      <c r="J1172" s="50"/>
      <c r="K1172" s="50"/>
      <c r="L1172" s="50"/>
      <c r="M1172" s="50"/>
      <c r="N1172" s="50"/>
      <c r="O1172" s="50"/>
      <c r="P1172" s="50"/>
      <c r="Q1172" s="50"/>
      <c r="R1172" s="50"/>
      <c r="S1172" s="50"/>
      <c r="T1172" s="50"/>
      <c r="U1172" s="50"/>
      <c r="V1172" s="50"/>
      <c r="W1172" s="50"/>
      <c r="X1172" s="50"/>
      <c r="Y1172" s="50"/>
      <c r="Z1172" s="50"/>
      <c r="AA1172" s="50"/>
      <c r="AB1172" s="50"/>
      <c r="AC1172" s="50"/>
      <c r="AD1172" s="50"/>
      <c r="AE1172" s="50"/>
      <c r="AF1172" s="50"/>
      <c r="AG1172" s="50"/>
      <c r="AH1172" s="50"/>
    </row>
    <row r="1173" spans="4:34" x14ac:dyDescent="0.25">
      <c r="D1173" s="54" t="s">
        <v>316</v>
      </c>
      <c r="E1173" s="50"/>
      <c r="F1173" s="50"/>
      <c r="G1173" s="50"/>
      <c r="H1173" s="50"/>
      <c r="I1173" s="50"/>
      <c r="J1173" s="50"/>
      <c r="K1173" s="50"/>
      <c r="L1173" s="50"/>
      <c r="M1173" s="50"/>
      <c r="N1173" s="50"/>
      <c r="O1173" s="50"/>
      <c r="P1173" s="50"/>
      <c r="Q1173" s="50"/>
      <c r="R1173" s="50"/>
      <c r="S1173" s="50"/>
      <c r="T1173" s="50"/>
      <c r="U1173" s="50"/>
      <c r="V1173" s="50"/>
      <c r="W1173" s="50"/>
      <c r="X1173" s="50"/>
      <c r="Y1173" s="50"/>
      <c r="Z1173" s="50"/>
      <c r="AA1173" s="50"/>
      <c r="AB1173" s="50"/>
      <c r="AC1173" s="50"/>
      <c r="AD1173" s="50"/>
      <c r="AE1173" s="50"/>
      <c r="AF1173" s="50"/>
      <c r="AG1173" s="50"/>
      <c r="AH1173" s="50"/>
    </row>
    <row r="1174" spans="4:34" x14ac:dyDescent="0.25">
      <c r="D1174" s="54"/>
      <c r="E1174" s="50"/>
      <c r="F1174" s="50"/>
      <c r="G1174" s="50"/>
      <c r="H1174" s="50"/>
      <c r="I1174" s="50"/>
      <c r="J1174" s="50"/>
      <c r="K1174" s="50"/>
      <c r="L1174" s="50"/>
      <c r="M1174" s="50"/>
      <c r="N1174" s="50"/>
      <c r="O1174" s="50"/>
      <c r="P1174" s="50"/>
      <c r="Q1174" s="50"/>
      <c r="R1174" s="50"/>
      <c r="S1174" s="50"/>
      <c r="T1174" s="50"/>
      <c r="U1174" s="50"/>
      <c r="V1174" s="50"/>
      <c r="W1174" s="50"/>
      <c r="X1174" s="50"/>
      <c r="Y1174" s="50"/>
      <c r="Z1174" s="50"/>
      <c r="AA1174" s="50"/>
      <c r="AB1174" s="50"/>
      <c r="AC1174" s="50"/>
      <c r="AD1174" s="50"/>
      <c r="AE1174" s="50"/>
      <c r="AF1174" s="50"/>
      <c r="AG1174" s="50"/>
      <c r="AH1174" s="50"/>
    </row>
    <row r="1175" spans="4:34" x14ac:dyDescent="0.25">
      <c r="D1175" s="54" t="s">
        <v>278</v>
      </c>
      <c r="E1175" s="50"/>
      <c r="F1175" s="50"/>
      <c r="G1175" s="50"/>
      <c r="H1175" s="50"/>
      <c r="I1175" s="50"/>
      <c r="J1175" s="50"/>
      <c r="K1175" s="50"/>
      <c r="L1175" s="50"/>
      <c r="M1175" s="50"/>
      <c r="N1175" s="50"/>
      <c r="O1175" s="50"/>
      <c r="P1175" s="50"/>
      <c r="Q1175" s="50"/>
      <c r="R1175" s="50"/>
      <c r="S1175" s="50"/>
      <c r="T1175" s="50"/>
      <c r="U1175" s="50"/>
      <c r="V1175" s="50"/>
      <c r="W1175" s="50"/>
      <c r="X1175" s="50"/>
      <c r="Y1175" s="50"/>
      <c r="Z1175" s="50"/>
      <c r="AA1175" s="50"/>
      <c r="AB1175" s="50"/>
      <c r="AC1175" s="50"/>
      <c r="AD1175" s="50"/>
      <c r="AE1175" s="50"/>
      <c r="AF1175" s="50"/>
      <c r="AG1175" s="50"/>
      <c r="AH1175" s="50"/>
    </row>
    <row r="1176" spans="4:34" x14ac:dyDescent="0.25">
      <c r="D1176" s="54" t="s">
        <v>1075</v>
      </c>
      <c r="E1176" s="50"/>
      <c r="F1176" s="50"/>
      <c r="G1176" s="50"/>
      <c r="H1176" s="50"/>
      <c r="I1176" s="50"/>
      <c r="J1176" s="50"/>
      <c r="K1176" s="50"/>
      <c r="L1176" s="50"/>
      <c r="M1176" s="50"/>
      <c r="N1176" s="50"/>
      <c r="O1176" s="50"/>
      <c r="P1176" s="50"/>
      <c r="Q1176" s="50"/>
      <c r="R1176" s="50"/>
      <c r="S1176" s="50"/>
      <c r="T1176" s="50"/>
      <c r="U1176" s="50"/>
      <c r="V1176" s="50"/>
      <c r="W1176" s="50"/>
      <c r="X1176" s="50"/>
      <c r="Y1176" s="50"/>
      <c r="Z1176" s="50"/>
      <c r="AA1176" s="50"/>
      <c r="AB1176" s="50"/>
      <c r="AC1176" s="50"/>
      <c r="AD1176" s="50"/>
      <c r="AE1176" s="50"/>
      <c r="AF1176" s="50"/>
      <c r="AG1176" s="50"/>
      <c r="AH1176" s="50"/>
    </row>
    <row r="1177" spans="4:34" x14ac:dyDescent="0.25">
      <c r="D1177" s="54" t="s">
        <v>1076</v>
      </c>
      <c r="E1177" s="50"/>
      <c r="F1177" s="50"/>
      <c r="G1177" s="50"/>
      <c r="H1177" s="50"/>
      <c r="I1177" s="50"/>
      <c r="J1177" s="50"/>
      <c r="K1177" s="50"/>
      <c r="L1177" s="50"/>
      <c r="M1177" s="50"/>
      <c r="N1177" s="50"/>
      <c r="O1177" s="50"/>
      <c r="P1177" s="50"/>
      <c r="Q1177" s="50"/>
      <c r="R1177" s="50"/>
      <c r="S1177" s="50"/>
      <c r="T1177" s="50"/>
      <c r="U1177" s="50"/>
      <c r="V1177" s="50"/>
      <c r="W1177" s="50"/>
      <c r="X1177" s="50"/>
      <c r="Y1177" s="50"/>
      <c r="Z1177" s="50"/>
      <c r="AA1177" s="50"/>
      <c r="AB1177" s="50"/>
      <c r="AC1177" s="50"/>
      <c r="AD1177" s="50"/>
      <c r="AE1177" s="50"/>
      <c r="AF1177" s="50"/>
      <c r="AG1177" s="50"/>
      <c r="AH1177" s="50"/>
    </row>
    <row r="1178" spans="4:34" x14ac:dyDescent="0.25">
      <c r="D1178" s="54"/>
      <c r="E1178" s="50"/>
      <c r="F1178" s="50"/>
      <c r="G1178" s="50"/>
      <c r="H1178" s="50"/>
      <c r="I1178" s="50"/>
      <c r="J1178" s="50"/>
      <c r="K1178" s="50"/>
      <c r="L1178" s="50"/>
      <c r="M1178" s="50"/>
      <c r="N1178" s="50"/>
      <c r="O1178" s="50"/>
      <c r="P1178" s="50"/>
      <c r="Q1178" s="50"/>
      <c r="R1178" s="50"/>
      <c r="S1178" s="50"/>
      <c r="T1178" s="50"/>
      <c r="U1178" s="50"/>
      <c r="V1178" s="50"/>
      <c r="W1178" s="50"/>
      <c r="X1178" s="50"/>
      <c r="Y1178" s="50"/>
      <c r="Z1178" s="50"/>
      <c r="AA1178" s="50"/>
      <c r="AB1178" s="50"/>
      <c r="AC1178" s="50"/>
      <c r="AD1178" s="50"/>
      <c r="AE1178" s="50"/>
      <c r="AF1178" s="50"/>
      <c r="AG1178" s="50"/>
      <c r="AH1178" s="50"/>
    </row>
    <row r="1179" spans="4:34" x14ac:dyDescent="0.25">
      <c r="D1179" s="54" t="s">
        <v>261</v>
      </c>
      <c r="E1179" s="50"/>
      <c r="F1179" s="50"/>
      <c r="G1179" s="50"/>
      <c r="H1179" s="50"/>
      <c r="I1179" s="50"/>
      <c r="J1179" s="50"/>
      <c r="K1179" s="50"/>
      <c r="L1179" s="50"/>
      <c r="M1179" s="50"/>
      <c r="N1179" s="50"/>
      <c r="O1179" s="50"/>
      <c r="P1179" s="50"/>
      <c r="Q1179" s="50"/>
      <c r="R1179" s="50"/>
      <c r="S1179" s="50"/>
      <c r="T1179" s="50"/>
      <c r="U1179" s="50"/>
      <c r="V1179" s="50"/>
      <c r="W1179" s="50"/>
      <c r="X1179" s="50"/>
      <c r="Y1179" s="50"/>
      <c r="Z1179" s="50"/>
      <c r="AA1179" s="50"/>
      <c r="AB1179" s="50"/>
      <c r="AC1179" s="50"/>
      <c r="AD1179" s="50"/>
      <c r="AE1179" s="50"/>
      <c r="AF1179" s="50"/>
      <c r="AG1179" s="50"/>
      <c r="AH1179" s="50"/>
    </row>
    <row r="1180" spans="4:34" x14ac:dyDescent="0.25">
      <c r="D1180" s="54" t="s">
        <v>262</v>
      </c>
      <c r="E1180" s="50"/>
      <c r="F1180" s="50"/>
      <c r="G1180" s="50"/>
      <c r="H1180" s="50"/>
      <c r="I1180" s="50"/>
      <c r="J1180" s="50"/>
      <c r="K1180" s="50"/>
      <c r="L1180" s="50"/>
      <c r="M1180" s="50"/>
      <c r="N1180" s="50"/>
      <c r="O1180" s="50"/>
      <c r="P1180" s="50"/>
      <c r="Q1180" s="50"/>
      <c r="R1180" s="50"/>
      <c r="S1180" s="50"/>
      <c r="T1180" s="50"/>
      <c r="U1180" s="50"/>
      <c r="V1180" s="50"/>
      <c r="W1180" s="50"/>
      <c r="X1180" s="50"/>
      <c r="Y1180" s="50"/>
      <c r="Z1180" s="50"/>
      <c r="AA1180" s="50"/>
      <c r="AB1180" s="50"/>
      <c r="AC1180" s="50"/>
      <c r="AD1180" s="50"/>
      <c r="AE1180" s="50"/>
      <c r="AF1180" s="50"/>
      <c r="AG1180" s="50"/>
      <c r="AH1180" s="50"/>
    </row>
    <row r="1181" spans="4:34" x14ac:dyDescent="0.25">
      <c r="D1181" s="54" t="s">
        <v>345</v>
      </c>
      <c r="E1181" s="50"/>
      <c r="F1181" s="50"/>
      <c r="G1181" s="50"/>
      <c r="H1181" s="50"/>
      <c r="I1181" s="50"/>
      <c r="J1181" s="50"/>
      <c r="K1181" s="50"/>
      <c r="L1181" s="50"/>
      <c r="M1181" s="50"/>
      <c r="N1181" s="50"/>
      <c r="O1181" s="50"/>
      <c r="P1181" s="50"/>
      <c r="Q1181" s="50"/>
      <c r="R1181" s="50"/>
      <c r="S1181" s="50"/>
      <c r="T1181" s="50"/>
      <c r="U1181" s="50"/>
      <c r="V1181" s="50"/>
      <c r="W1181" s="50"/>
      <c r="X1181" s="50"/>
      <c r="Y1181" s="50"/>
      <c r="Z1181" s="50"/>
      <c r="AA1181" s="50"/>
      <c r="AB1181" s="50"/>
      <c r="AC1181" s="50"/>
      <c r="AD1181" s="50"/>
      <c r="AE1181" s="50"/>
      <c r="AF1181" s="50"/>
      <c r="AG1181" s="50"/>
      <c r="AH1181" s="50"/>
    </row>
    <row r="1183" spans="4:34" x14ac:dyDescent="0.25">
      <c r="D1183" s="96" t="s">
        <v>1070</v>
      </c>
    </row>
    <row r="1233" spans="2:4" x14ac:dyDescent="0.25">
      <c r="B1233" s="46">
        <v>0</v>
      </c>
      <c r="D1233" s="49" t="s">
        <v>1086</v>
      </c>
    </row>
    <row r="1234" spans="2:4" x14ac:dyDescent="0.25">
      <c r="D1234" s="57" t="s">
        <v>303</v>
      </c>
    </row>
    <row r="1235" spans="2:4" x14ac:dyDescent="0.25">
      <c r="D1235" s="53" t="s">
        <v>35</v>
      </c>
    </row>
    <row r="1289" spans="2:4" x14ac:dyDescent="0.25">
      <c r="B1289" s="46">
        <v>0</v>
      </c>
      <c r="D1289" s="49" t="s">
        <v>1089</v>
      </c>
    </row>
    <row r="1290" spans="2:4" x14ac:dyDescent="0.25">
      <c r="D1290" s="57" t="s">
        <v>303</v>
      </c>
    </row>
    <row r="1291" spans="2:4" x14ac:dyDescent="0.25">
      <c r="D1291" s="53" t="s">
        <v>35</v>
      </c>
    </row>
    <row r="1353" spans="2:4" x14ac:dyDescent="0.25">
      <c r="B1353" s="48">
        <v>0</v>
      </c>
      <c r="D1353" s="49" t="s">
        <v>1085</v>
      </c>
    </row>
    <row r="1354" spans="2:4" x14ac:dyDescent="0.25">
      <c r="D1354" s="57" t="s">
        <v>302</v>
      </c>
    </row>
    <row r="1356" spans="2:4" x14ac:dyDescent="0.25">
      <c r="D1356" s="96" t="s">
        <v>1082</v>
      </c>
    </row>
    <row r="1404" spans="4:4" x14ac:dyDescent="0.25">
      <c r="D1404" s="96" t="s">
        <v>1090</v>
      </c>
    </row>
    <row r="1422" spans="4:13" x14ac:dyDescent="0.25">
      <c r="D1422" s="96" t="s">
        <v>307</v>
      </c>
      <c r="M1422" s="96" t="s">
        <v>351</v>
      </c>
    </row>
    <row r="1423" spans="4:13" x14ac:dyDescent="0.25">
      <c r="D1423" s="49" t="s">
        <v>810</v>
      </c>
      <c r="M1423" s="49" t="s">
        <v>1091</v>
      </c>
    </row>
    <row r="1425" spans="4:4" x14ac:dyDescent="0.25">
      <c r="D1425" s="96" t="s">
        <v>1092</v>
      </c>
    </row>
    <row r="1453" spans="4:4" x14ac:dyDescent="0.25">
      <c r="D1453" s="49" t="s">
        <v>979</v>
      </c>
    </row>
    <row r="1455" spans="4:4" x14ac:dyDescent="0.25">
      <c r="D1455" s="96" t="s">
        <v>1090</v>
      </c>
    </row>
    <row r="1487" spans="2:4" x14ac:dyDescent="0.25">
      <c r="B1487" s="46">
        <v>0</v>
      </c>
      <c r="D1487" s="49" t="s">
        <v>959</v>
      </c>
    </row>
    <row r="1488" spans="2:4" x14ac:dyDescent="0.25">
      <c r="D1488" s="57" t="s">
        <v>303</v>
      </c>
    </row>
    <row r="1489" spans="4:4" x14ac:dyDescent="0.25">
      <c r="D1489" s="53" t="s">
        <v>35</v>
      </c>
    </row>
    <row r="1510" spans="2:4" x14ac:dyDescent="0.25">
      <c r="B1510" s="46">
        <v>0</v>
      </c>
      <c r="D1510" s="49" t="s">
        <v>1102</v>
      </c>
    </row>
    <row r="1511" spans="2:4" x14ac:dyDescent="0.25">
      <c r="D1511" s="57" t="s">
        <v>303</v>
      </c>
    </row>
    <row r="1512" spans="2:4" x14ac:dyDescent="0.25">
      <c r="D1512" s="53" t="s">
        <v>35</v>
      </c>
    </row>
    <row r="1553" spans="2:4" x14ac:dyDescent="0.25">
      <c r="B1553" s="46">
        <v>0</v>
      </c>
      <c r="D1553" s="49" t="s">
        <v>851</v>
      </c>
    </row>
    <row r="1554" spans="2:4" x14ac:dyDescent="0.25">
      <c r="D1554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0.7109375" style="99" customWidth="1"/>
    <col min="3" max="3" width="15.8554687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bestFit="1" customWidth="1"/>
    <col min="11" max="16384" width="2.85546875" style="99"/>
  </cols>
  <sheetData>
    <row r="2" spans="1:10" ht="18.75" x14ac:dyDescent="0.25">
      <c r="A2" s="275" t="s">
        <v>996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997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1" t="s">
        <v>358</v>
      </c>
      <c r="B4" s="101" t="s">
        <v>32</v>
      </c>
      <c r="C4" s="101" t="s">
        <v>31</v>
      </c>
      <c r="D4" s="101" t="s">
        <v>323</v>
      </c>
      <c r="E4" s="101" t="s">
        <v>357</v>
      </c>
      <c r="F4" s="101" t="s">
        <v>478</v>
      </c>
      <c r="G4" s="101" t="s">
        <v>254</v>
      </c>
      <c r="H4" s="101" t="s">
        <v>30</v>
      </c>
      <c r="I4" s="101" t="s">
        <v>29</v>
      </c>
      <c r="J4" s="101" t="s">
        <v>28</v>
      </c>
    </row>
    <row r="5" spans="1:10" ht="45" x14ac:dyDescent="0.25">
      <c r="A5" s="106" t="s">
        <v>312</v>
      </c>
      <c r="B5" s="106" t="s">
        <v>311</v>
      </c>
      <c r="C5" s="106" t="s">
        <v>310</v>
      </c>
      <c r="D5" s="106" t="s">
        <v>322</v>
      </c>
      <c r="E5" s="106" t="s">
        <v>274</v>
      </c>
      <c r="F5" s="107">
        <v>44673.446527777996</v>
      </c>
      <c r="G5" s="107">
        <v>45077.708333333001</v>
      </c>
      <c r="H5" s="106" t="s">
        <v>309</v>
      </c>
      <c r="I5" s="106" t="s">
        <v>18</v>
      </c>
      <c r="J5" s="106" t="s">
        <v>17</v>
      </c>
    </row>
    <row r="6" spans="1:10" ht="45" x14ac:dyDescent="0.25">
      <c r="A6" s="108" t="s">
        <v>333</v>
      </c>
      <c r="B6" s="108" t="s">
        <v>332</v>
      </c>
      <c r="C6" s="108" t="s">
        <v>310</v>
      </c>
      <c r="D6" s="108" t="s">
        <v>322</v>
      </c>
      <c r="E6" s="108" t="s">
        <v>331</v>
      </c>
      <c r="F6" s="109">
        <v>44693.600694444001</v>
      </c>
      <c r="G6" s="109">
        <v>45077.708333333001</v>
      </c>
      <c r="H6" s="108" t="s">
        <v>309</v>
      </c>
      <c r="I6" s="108" t="s">
        <v>18</v>
      </c>
      <c r="J6" s="108" t="s">
        <v>38</v>
      </c>
    </row>
    <row r="7" spans="1:10" ht="45" x14ac:dyDescent="0.25">
      <c r="A7" s="102" t="s">
        <v>670</v>
      </c>
      <c r="B7" s="102" t="s">
        <v>672</v>
      </c>
      <c r="C7" s="102" t="s">
        <v>440</v>
      </c>
      <c r="D7" s="102" t="s">
        <v>322</v>
      </c>
      <c r="E7" s="102" t="s">
        <v>274</v>
      </c>
      <c r="F7" s="103">
        <v>44903.420833333003</v>
      </c>
      <c r="G7" s="103">
        <v>45336.661805556003</v>
      </c>
      <c r="H7" s="102" t="s">
        <v>23</v>
      </c>
      <c r="I7" s="102" t="s">
        <v>18</v>
      </c>
      <c r="J7" s="102" t="s">
        <v>260</v>
      </c>
    </row>
    <row r="8" spans="1:10" ht="45" x14ac:dyDescent="0.25">
      <c r="A8" s="104" t="s">
        <v>775</v>
      </c>
      <c r="B8" s="104" t="s">
        <v>774</v>
      </c>
      <c r="C8" s="104" t="s">
        <v>573</v>
      </c>
      <c r="D8" s="104" t="s">
        <v>322</v>
      </c>
      <c r="E8" s="104" t="s">
        <v>274</v>
      </c>
      <c r="F8" s="105">
        <v>44930.588194443997</v>
      </c>
      <c r="G8" s="105">
        <v>45366.546527778002</v>
      </c>
      <c r="H8" s="104" t="s">
        <v>23</v>
      </c>
      <c r="I8" s="104" t="s">
        <v>18</v>
      </c>
      <c r="J8" s="104" t="s">
        <v>260</v>
      </c>
    </row>
    <row r="9" spans="1:10" ht="45" x14ac:dyDescent="0.25">
      <c r="A9" s="102" t="s">
        <v>870</v>
      </c>
      <c r="B9" s="102" t="s">
        <v>872</v>
      </c>
      <c r="C9" s="102" t="s">
        <v>348</v>
      </c>
      <c r="D9" s="102" t="s">
        <v>322</v>
      </c>
      <c r="E9" s="102" t="s">
        <v>274</v>
      </c>
      <c r="F9" s="103">
        <v>44944.340972222002</v>
      </c>
      <c r="G9" s="103">
        <v>45380.632638889001</v>
      </c>
      <c r="H9" s="102" t="s">
        <v>23</v>
      </c>
      <c r="I9" s="102" t="s">
        <v>18</v>
      </c>
      <c r="J9" s="102" t="s">
        <v>260</v>
      </c>
    </row>
    <row r="10" spans="1:10" ht="45" x14ac:dyDescent="0.25">
      <c r="A10" s="104" t="s">
        <v>892</v>
      </c>
      <c r="B10" s="104" t="s">
        <v>890</v>
      </c>
      <c r="C10" s="104" t="s">
        <v>347</v>
      </c>
      <c r="D10" s="104" t="s">
        <v>322</v>
      </c>
      <c r="E10" s="104" t="s">
        <v>274</v>
      </c>
      <c r="F10" s="105">
        <v>44947.359027778002</v>
      </c>
      <c r="G10" s="105">
        <v>45386.359027778002</v>
      </c>
      <c r="H10" s="104" t="s">
        <v>23</v>
      </c>
      <c r="I10" s="104" t="s">
        <v>18</v>
      </c>
      <c r="J10" s="104" t="s">
        <v>260</v>
      </c>
    </row>
    <row r="11" spans="1:10" ht="45" x14ac:dyDescent="0.25">
      <c r="A11" s="102" t="s">
        <v>894</v>
      </c>
      <c r="B11" s="102" t="s">
        <v>895</v>
      </c>
      <c r="C11" s="102" t="s">
        <v>348</v>
      </c>
      <c r="D11" s="102" t="s">
        <v>322</v>
      </c>
      <c r="E11" s="102" t="s">
        <v>274</v>
      </c>
      <c r="F11" s="103">
        <v>44949.438194444003</v>
      </c>
      <c r="G11" s="103">
        <v>45386.396527778001</v>
      </c>
      <c r="H11" s="102" t="s">
        <v>23</v>
      </c>
      <c r="I11" s="102" t="s">
        <v>18</v>
      </c>
      <c r="J11" s="102" t="s">
        <v>260</v>
      </c>
    </row>
    <row r="12" spans="1:10" ht="45" x14ac:dyDescent="0.25">
      <c r="A12" s="104" t="s">
        <v>936</v>
      </c>
      <c r="B12" s="104" t="s">
        <v>937</v>
      </c>
      <c r="C12" s="104" t="s">
        <v>343</v>
      </c>
      <c r="D12" s="104" t="s">
        <v>322</v>
      </c>
      <c r="E12" s="104" t="s">
        <v>274</v>
      </c>
      <c r="F12" s="105">
        <v>44952.698611111002</v>
      </c>
      <c r="G12" s="105">
        <v>45391.656944444003</v>
      </c>
      <c r="H12" s="104" t="s">
        <v>23</v>
      </c>
      <c r="I12" s="104" t="s">
        <v>18</v>
      </c>
      <c r="J12" s="104" t="s">
        <v>260</v>
      </c>
    </row>
    <row r="13" spans="1:10" ht="45" x14ac:dyDescent="0.25">
      <c r="A13" s="102" t="s">
        <v>942</v>
      </c>
      <c r="B13" s="102" t="s">
        <v>946</v>
      </c>
      <c r="C13" s="102" t="s">
        <v>430</v>
      </c>
      <c r="D13" s="102" t="s">
        <v>322</v>
      </c>
      <c r="E13" s="102" t="s">
        <v>274</v>
      </c>
      <c r="F13" s="103">
        <v>44953.366666667003</v>
      </c>
      <c r="G13" s="103">
        <v>45391.658333332998</v>
      </c>
      <c r="H13" s="102" t="s">
        <v>23</v>
      </c>
      <c r="I13" s="102" t="s">
        <v>18</v>
      </c>
      <c r="J13" s="102" t="s">
        <v>260</v>
      </c>
    </row>
    <row r="14" spans="1:10" ht="45" x14ac:dyDescent="0.25">
      <c r="A14" s="104" t="s">
        <v>949</v>
      </c>
      <c r="B14" s="104" t="s">
        <v>950</v>
      </c>
      <c r="C14" s="104" t="s">
        <v>954</v>
      </c>
      <c r="D14" s="104" t="s">
        <v>322</v>
      </c>
      <c r="E14" s="104" t="s">
        <v>274</v>
      </c>
      <c r="F14" s="105">
        <v>44953.447916666999</v>
      </c>
      <c r="G14" s="105">
        <v>45392.40625</v>
      </c>
      <c r="H14" s="104" t="s">
        <v>23</v>
      </c>
      <c r="I14" s="104" t="s">
        <v>18</v>
      </c>
      <c r="J14" s="104" t="s">
        <v>260</v>
      </c>
    </row>
    <row r="15" spans="1:10" ht="45" x14ac:dyDescent="0.25">
      <c r="A15" s="106" t="s">
        <v>953</v>
      </c>
      <c r="B15" s="106" t="s">
        <v>952</v>
      </c>
      <c r="C15" s="106" t="s">
        <v>673</v>
      </c>
      <c r="D15" s="106" t="s">
        <v>322</v>
      </c>
      <c r="E15" s="106" t="s">
        <v>274</v>
      </c>
      <c r="F15" s="107">
        <v>44953.638194444</v>
      </c>
      <c r="G15" s="107">
        <v>45392.601388889001</v>
      </c>
      <c r="H15" s="106" t="s">
        <v>23</v>
      </c>
      <c r="I15" s="106" t="s">
        <v>18</v>
      </c>
      <c r="J15" s="106" t="s">
        <v>255</v>
      </c>
    </row>
    <row r="16" spans="1:10" ht="45" x14ac:dyDescent="0.25">
      <c r="A16" s="104" t="s">
        <v>970</v>
      </c>
      <c r="B16" s="104" t="s">
        <v>972</v>
      </c>
      <c r="C16" s="104" t="s">
        <v>343</v>
      </c>
      <c r="D16" s="104" t="s">
        <v>322</v>
      </c>
      <c r="E16" s="104" t="s">
        <v>274</v>
      </c>
      <c r="F16" s="105">
        <v>44957.356249999997</v>
      </c>
      <c r="G16" s="105">
        <v>45393.647916667003</v>
      </c>
      <c r="H16" s="104" t="s">
        <v>23</v>
      </c>
      <c r="I16" s="104" t="s">
        <v>18</v>
      </c>
      <c r="J16" s="104" t="s">
        <v>260</v>
      </c>
    </row>
    <row r="17" spans="1:10" ht="45" x14ac:dyDescent="0.25">
      <c r="A17" s="102" t="s">
        <v>971</v>
      </c>
      <c r="B17" s="102" t="s">
        <v>969</v>
      </c>
      <c r="C17" s="102" t="s">
        <v>327</v>
      </c>
      <c r="D17" s="102" t="s">
        <v>322</v>
      </c>
      <c r="E17" s="102" t="s">
        <v>274</v>
      </c>
      <c r="F17" s="103">
        <v>44957.356944444</v>
      </c>
      <c r="G17" s="103">
        <v>45393.648611110999</v>
      </c>
      <c r="H17" s="102" t="s">
        <v>23</v>
      </c>
      <c r="I17" s="102" t="s">
        <v>18</v>
      </c>
      <c r="J17" s="102" t="s">
        <v>260</v>
      </c>
    </row>
    <row r="18" spans="1:10" ht="45" x14ac:dyDescent="0.25">
      <c r="A18" s="104" t="s">
        <v>977</v>
      </c>
      <c r="B18" s="104" t="s">
        <v>978</v>
      </c>
      <c r="C18" s="104" t="s">
        <v>998</v>
      </c>
      <c r="D18" s="104" t="s">
        <v>322</v>
      </c>
      <c r="E18" s="104" t="s">
        <v>572</v>
      </c>
      <c r="F18" s="105">
        <v>44957.667361111002</v>
      </c>
      <c r="G18" s="105">
        <v>45394.625694444003</v>
      </c>
      <c r="H18" s="104" t="s">
        <v>23</v>
      </c>
      <c r="I18" s="104" t="s">
        <v>18</v>
      </c>
      <c r="J18" s="104" t="s">
        <v>260</v>
      </c>
    </row>
    <row r="20" spans="1:10" ht="30" x14ac:dyDescent="0.25">
      <c r="A20" s="113" t="s">
        <v>1003</v>
      </c>
      <c r="B20" s="113" t="s">
        <v>995</v>
      </c>
      <c r="C20" s="113"/>
      <c r="D20" s="113"/>
      <c r="E20" s="113"/>
      <c r="F20" s="114"/>
      <c r="G20" s="114"/>
      <c r="H20" s="113"/>
      <c r="I20" s="113"/>
      <c r="J20" s="115" t="s">
        <v>334</v>
      </c>
    </row>
    <row r="21" spans="1:10" ht="45" x14ac:dyDescent="0.25">
      <c r="A21" s="113" t="s">
        <v>1020</v>
      </c>
      <c r="B21" s="113" t="s">
        <v>1022</v>
      </c>
      <c r="C21" s="113"/>
      <c r="D21" s="113"/>
      <c r="E21" s="113"/>
      <c r="F21" s="114"/>
      <c r="G21" s="114"/>
      <c r="H21" s="113"/>
      <c r="I21" s="113"/>
      <c r="J21" s="115" t="s">
        <v>334</v>
      </c>
    </row>
    <row r="22" spans="1:10" x14ac:dyDescent="0.25">
      <c r="A22" s="116" t="s">
        <v>1038</v>
      </c>
      <c r="B22" s="116" t="s">
        <v>1039</v>
      </c>
      <c r="C22" s="116"/>
      <c r="D22" s="116"/>
      <c r="E22" s="116"/>
      <c r="F22" s="117"/>
      <c r="G22" s="117"/>
      <c r="H22" s="116"/>
      <c r="I22" s="116"/>
      <c r="J22" s="118" t="s">
        <v>334</v>
      </c>
    </row>
    <row r="23" spans="1:10" x14ac:dyDescent="0.25">
      <c r="A23" s="113" t="s">
        <v>1043</v>
      </c>
      <c r="B23" s="113" t="s">
        <v>1044</v>
      </c>
      <c r="C23" s="113"/>
      <c r="D23" s="113"/>
      <c r="E23" s="113"/>
      <c r="F23" s="114"/>
      <c r="G23" s="114"/>
      <c r="H23" s="113"/>
      <c r="I23" s="113"/>
      <c r="J23" s="115" t="s">
        <v>334</v>
      </c>
    </row>
    <row r="24" spans="1:10" ht="30" x14ac:dyDescent="0.25">
      <c r="A24" s="113" t="s">
        <v>1083</v>
      </c>
      <c r="B24" s="115" t="s">
        <v>1082</v>
      </c>
      <c r="C24" s="113"/>
      <c r="D24" s="113"/>
      <c r="E24" s="113"/>
      <c r="F24" s="114"/>
      <c r="G24" s="114"/>
      <c r="H24" s="113"/>
      <c r="I24" s="113"/>
      <c r="J24" s="115" t="s">
        <v>334</v>
      </c>
    </row>
    <row r="25" spans="1:10" ht="30" x14ac:dyDescent="0.25">
      <c r="A25" s="110" t="s">
        <v>1080</v>
      </c>
      <c r="B25" s="110" t="s">
        <v>1084</v>
      </c>
      <c r="C25" s="110"/>
      <c r="D25" s="110"/>
      <c r="E25" s="110"/>
      <c r="F25" s="111"/>
      <c r="G25" s="111"/>
      <c r="H25" s="110"/>
      <c r="I25" s="110"/>
      <c r="J25" s="112" t="s">
        <v>334</v>
      </c>
    </row>
    <row r="26" spans="1:10" ht="30" x14ac:dyDescent="0.25">
      <c r="A26" s="110" t="s">
        <v>1087</v>
      </c>
      <c r="B26" s="110" t="s">
        <v>1088</v>
      </c>
      <c r="C26" s="110"/>
      <c r="D26" s="110"/>
      <c r="E26" s="110"/>
      <c r="F26" s="111"/>
      <c r="G26" s="111"/>
      <c r="H26" s="110"/>
      <c r="I26" s="110"/>
      <c r="J26" s="112"/>
    </row>
    <row r="27" spans="1:10" x14ac:dyDescent="0.25">
      <c r="A27" s="110"/>
      <c r="B27" s="110"/>
      <c r="C27" s="110"/>
      <c r="D27" s="110"/>
      <c r="E27" s="110"/>
      <c r="F27" s="111"/>
      <c r="G27" s="111"/>
      <c r="H27" s="110"/>
      <c r="I27" s="110"/>
      <c r="J27" s="112"/>
    </row>
    <row r="28" spans="1:10" x14ac:dyDescent="0.25">
      <c r="A28" s="110"/>
      <c r="B28" s="110"/>
      <c r="C28" s="110"/>
      <c r="D28" s="110"/>
      <c r="E28" s="110"/>
      <c r="F28" s="111"/>
      <c r="G28" s="111"/>
      <c r="H28" s="110"/>
      <c r="I28" s="110"/>
      <c r="J28" s="112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544" workbookViewId="0">
      <selection activeCell="D544" sqref="D544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979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35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980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981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982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959</v>
      </c>
    </row>
    <row r="56" spans="2:4" x14ac:dyDescent="0.25">
      <c r="D56" s="57" t="s">
        <v>302</v>
      </c>
    </row>
    <row r="58" spans="2:4" x14ac:dyDescent="0.25">
      <c r="D58" s="96" t="s">
        <v>36</v>
      </c>
    </row>
    <row r="59" spans="2:4" x14ac:dyDescent="0.25">
      <c r="D59" s="52" t="s">
        <v>960</v>
      </c>
    </row>
    <row r="61" spans="2:4" x14ac:dyDescent="0.25">
      <c r="D61" s="96" t="s">
        <v>951</v>
      </c>
    </row>
    <row r="108" spans="4:4" x14ac:dyDescent="0.25">
      <c r="D108" s="49" t="s">
        <v>908</v>
      </c>
    </row>
    <row r="110" spans="4:4" x14ac:dyDescent="0.25">
      <c r="D110" s="96" t="s">
        <v>961</v>
      </c>
    </row>
    <row r="122" spans="4:4" x14ac:dyDescent="0.25">
      <c r="D122" s="49" t="s">
        <v>947</v>
      </c>
    </row>
    <row r="124" spans="4:4" x14ac:dyDescent="0.25">
      <c r="D124" s="96" t="s">
        <v>975</v>
      </c>
    </row>
    <row r="136" spans="4:4" x14ac:dyDescent="0.25">
      <c r="D136" s="49" t="s">
        <v>955</v>
      </c>
    </row>
    <row r="138" spans="4:4" x14ac:dyDescent="0.25">
      <c r="D138" s="96" t="s">
        <v>975</v>
      </c>
    </row>
    <row r="145" spans="4:43" x14ac:dyDescent="0.25">
      <c r="AQ145" s="98"/>
    </row>
    <row r="153" spans="4:43" x14ac:dyDescent="0.25">
      <c r="D153" s="96" t="s">
        <v>313</v>
      </c>
    </row>
    <row r="154" spans="4:43" x14ac:dyDescent="0.25">
      <c r="D154" s="49" t="s">
        <v>1093</v>
      </c>
    </row>
    <row r="155" spans="4:43" x14ac:dyDescent="0.25">
      <c r="D155" s="49" t="s">
        <v>1094</v>
      </c>
    </row>
    <row r="156" spans="4:43" x14ac:dyDescent="0.25">
      <c r="D156" s="49" t="s">
        <v>1095</v>
      </c>
    </row>
    <row r="158" spans="4:43" x14ac:dyDescent="0.25">
      <c r="D158" s="49" t="s">
        <v>979</v>
      </c>
    </row>
    <row r="160" spans="4:43" x14ac:dyDescent="0.25">
      <c r="D160" s="96" t="s">
        <v>975</v>
      </c>
    </row>
    <row r="184" spans="4:4" x14ac:dyDescent="0.25">
      <c r="D184" s="49" t="s">
        <v>1393</v>
      </c>
    </row>
    <row r="186" spans="4:4" x14ac:dyDescent="0.25">
      <c r="D186" s="96" t="s">
        <v>975</v>
      </c>
    </row>
    <row r="234" spans="2:4" x14ac:dyDescent="0.25">
      <c r="B234" s="48">
        <v>0</v>
      </c>
      <c r="D234" s="49" t="s">
        <v>1105</v>
      </c>
    </row>
    <row r="235" spans="2:4" x14ac:dyDescent="0.25">
      <c r="D235" s="57" t="s">
        <v>302</v>
      </c>
    </row>
    <row r="237" spans="2:4" x14ac:dyDescent="0.25">
      <c r="D237" s="96" t="s">
        <v>36</v>
      </c>
    </row>
    <row r="238" spans="2:4" x14ac:dyDescent="0.25">
      <c r="D238" s="52" t="s">
        <v>1106</v>
      </c>
    </row>
    <row r="240" spans="2:4" x14ac:dyDescent="0.25">
      <c r="D240" s="96" t="s">
        <v>1101</v>
      </c>
    </row>
    <row r="262" spans="4:23" x14ac:dyDescent="0.25">
      <c r="D262" s="96" t="s">
        <v>307</v>
      </c>
    </row>
    <row r="263" spans="4:23" x14ac:dyDescent="0.25">
      <c r="D263" s="49" t="s">
        <v>913</v>
      </c>
    </row>
    <row r="265" spans="4:23" x14ac:dyDescent="0.25">
      <c r="D265" s="54" t="s">
        <v>330</v>
      </c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</row>
    <row r="266" spans="4:23" x14ac:dyDescent="0.25">
      <c r="D266" s="54" t="s">
        <v>1111</v>
      </c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</row>
    <row r="267" spans="4:23" x14ac:dyDescent="0.25">
      <c r="D267" s="54" t="s">
        <v>257</v>
      </c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</row>
    <row r="268" spans="4:23" x14ac:dyDescent="0.25">
      <c r="D268" s="54" t="s">
        <v>1112</v>
      </c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</row>
    <row r="270" spans="4:23" x14ac:dyDescent="0.25">
      <c r="D270" s="55" t="s">
        <v>344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</row>
    <row r="271" spans="4:23" x14ac:dyDescent="0.25">
      <c r="D271" s="55" t="s">
        <v>316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</row>
    <row r="272" spans="4:23" x14ac:dyDescent="0.25">
      <c r="D272" s="55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</row>
    <row r="273" spans="4:15" x14ac:dyDescent="0.25">
      <c r="D273" s="55" t="s">
        <v>278</v>
      </c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</row>
    <row r="274" spans="4:15" x14ac:dyDescent="0.25">
      <c r="D274" s="55" t="s">
        <v>280</v>
      </c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</row>
    <row r="275" spans="4:15" x14ac:dyDescent="0.25">
      <c r="D275" s="55" t="s">
        <v>1113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</row>
    <row r="276" spans="4:15" x14ac:dyDescent="0.25">
      <c r="D276" s="55" t="s">
        <v>1114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</row>
    <row r="277" spans="4:15" x14ac:dyDescent="0.25">
      <c r="D277" s="55" t="s">
        <v>1115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</row>
    <row r="278" spans="4:15" x14ac:dyDescent="0.25">
      <c r="D278" s="55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</row>
    <row r="279" spans="4:15" x14ac:dyDescent="0.25">
      <c r="D279" s="55" t="s">
        <v>261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</row>
    <row r="280" spans="4:15" x14ac:dyDescent="0.25">
      <c r="D280" s="55" t="s">
        <v>262</v>
      </c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</row>
    <row r="281" spans="4:15" x14ac:dyDescent="0.25">
      <c r="D281" s="55" t="s">
        <v>345</v>
      </c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</row>
    <row r="283" spans="4:15" x14ac:dyDescent="0.25">
      <c r="D283" s="96" t="s">
        <v>1116</v>
      </c>
    </row>
    <row r="311" spans="4:4" x14ac:dyDescent="0.25">
      <c r="D311" s="49" t="s">
        <v>1393</v>
      </c>
    </row>
    <row r="313" spans="4:4" x14ac:dyDescent="0.25">
      <c r="D313" s="96" t="s">
        <v>1116</v>
      </c>
    </row>
    <row r="353" spans="2:4" x14ac:dyDescent="0.25">
      <c r="B353" s="48">
        <v>0</v>
      </c>
      <c r="D353" s="49" t="s">
        <v>1086</v>
      </c>
    </row>
    <row r="354" spans="2:4" x14ac:dyDescent="0.25">
      <c r="D354" s="57" t="s">
        <v>302</v>
      </c>
    </row>
    <row r="356" spans="2:4" x14ac:dyDescent="0.25">
      <c r="D356" s="96" t="s">
        <v>36</v>
      </c>
    </row>
    <row r="357" spans="2:4" x14ac:dyDescent="0.25">
      <c r="D357" s="52" t="s">
        <v>1122</v>
      </c>
    </row>
    <row r="359" spans="2:4" x14ac:dyDescent="0.25">
      <c r="D359" s="96" t="s">
        <v>1078</v>
      </c>
    </row>
    <row r="390" spans="4:39" x14ac:dyDescent="0.25">
      <c r="D390" s="96" t="s">
        <v>267</v>
      </c>
    </row>
    <row r="391" spans="4:39" x14ac:dyDescent="0.25">
      <c r="D391" s="49" t="s">
        <v>1117</v>
      </c>
    </row>
    <row r="393" spans="4:39" x14ac:dyDescent="0.25">
      <c r="D393" s="54" t="s">
        <v>519</v>
      </c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AA393" s="55" t="s">
        <v>344</v>
      </c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</row>
    <row r="394" spans="4:39" x14ac:dyDescent="0.25">
      <c r="D394" s="38" t="s">
        <v>503</v>
      </c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AA394" s="55" t="s">
        <v>316</v>
      </c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</row>
    <row r="395" spans="4:39" x14ac:dyDescent="0.25">
      <c r="D395" s="38" t="s">
        <v>504</v>
      </c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AA395" s="55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</row>
    <row r="396" spans="4:39" x14ac:dyDescent="0.25">
      <c r="D396" s="54" t="s">
        <v>974</v>
      </c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AA396" s="55" t="s">
        <v>265</v>
      </c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</row>
    <row r="397" spans="4:39" x14ac:dyDescent="0.25">
      <c r="D397" s="54" t="s">
        <v>359</v>
      </c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AA397" s="55" t="s">
        <v>280</v>
      </c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</row>
    <row r="398" spans="4:39" x14ac:dyDescent="0.25">
      <c r="D398" s="54" t="s">
        <v>909</v>
      </c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AA398" s="55" t="s">
        <v>1121</v>
      </c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</row>
    <row r="399" spans="4:39" x14ac:dyDescent="0.25">
      <c r="D399" s="38" t="s">
        <v>938</v>
      </c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AA399" s="55" t="s">
        <v>1120</v>
      </c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</row>
    <row r="400" spans="4:39" x14ac:dyDescent="0.25">
      <c r="D400" s="38" t="s">
        <v>1050</v>
      </c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AA400" s="55" t="s">
        <v>1119</v>
      </c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</row>
    <row r="401" spans="4:39" x14ac:dyDescent="0.25">
      <c r="D401" s="38" t="s">
        <v>1051</v>
      </c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AA401" s="55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</row>
    <row r="402" spans="4:39" x14ac:dyDescent="0.25">
      <c r="D402" s="38" t="s">
        <v>1052</v>
      </c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AA402" s="55" t="s">
        <v>261</v>
      </c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</row>
    <row r="403" spans="4:39" x14ac:dyDescent="0.25">
      <c r="D403" s="54" t="s">
        <v>483</v>
      </c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AA403" s="55" t="s">
        <v>262</v>
      </c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</row>
    <row r="404" spans="4:39" x14ac:dyDescent="0.25">
      <c r="D404" s="54" t="s">
        <v>264</v>
      </c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AA404" s="55" t="s">
        <v>345</v>
      </c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</row>
    <row r="405" spans="4:39" x14ac:dyDescent="0.25">
      <c r="D405" s="54" t="s">
        <v>275</v>
      </c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</row>
    <row r="406" spans="4:39" x14ac:dyDescent="0.25">
      <c r="D406" s="54" t="s">
        <v>271</v>
      </c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</row>
    <row r="407" spans="4:39" x14ac:dyDescent="0.25">
      <c r="D407" s="38" t="s">
        <v>1053</v>
      </c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</row>
    <row r="408" spans="4:39" x14ac:dyDescent="0.25">
      <c r="D408" s="38" t="s">
        <v>1054</v>
      </c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</row>
    <row r="409" spans="4:39" x14ac:dyDescent="0.25">
      <c r="D409" s="54" t="s">
        <v>499</v>
      </c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</row>
    <row r="410" spans="4:39" x14ac:dyDescent="0.25">
      <c r="D410" s="54" t="s">
        <v>500</v>
      </c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</row>
    <row r="411" spans="4:39" x14ac:dyDescent="0.25">
      <c r="D411" s="38" t="s">
        <v>1055</v>
      </c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</row>
    <row r="412" spans="4:39" x14ac:dyDescent="0.25">
      <c r="D412" s="38" t="s">
        <v>1056</v>
      </c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</row>
    <row r="413" spans="4:39" x14ac:dyDescent="0.25">
      <c r="D413" s="38" t="s">
        <v>1057</v>
      </c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</row>
    <row r="414" spans="4:39" x14ac:dyDescent="0.25">
      <c r="D414" s="38" t="s">
        <v>1058</v>
      </c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</row>
    <row r="415" spans="4:39" x14ac:dyDescent="0.25">
      <c r="D415" s="38" t="s">
        <v>1059</v>
      </c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</row>
    <row r="416" spans="4:39" x14ac:dyDescent="0.25">
      <c r="D416" s="54" t="s">
        <v>1118</v>
      </c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</row>
    <row r="418" spans="4:4" x14ac:dyDescent="0.25">
      <c r="D418" s="96" t="s">
        <v>1128</v>
      </c>
    </row>
    <row r="434" spans="4:4" x14ac:dyDescent="0.25">
      <c r="D434" s="49" t="s">
        <v>1393</v>
      </c>
    </row>
    <row r="436" spans="4:4" x14ac:dyDescent="0.25">
      <c r="D436" s="96" t="s">
        <v>1128</v>
      </c>
    </row>
    <row r="484" spans="2:4" x14ac:dyDescent="0.25">
      <c r="B484" s="48">
        <v>0</v>
      </c>
      <c r="D484" s="49" t="s">
        <v>1089</v>
      </c>
    </row>
    <row r="485" spans="2:4" x14ac:dyDescent="0.25">
      <c r="D485" s="57" t="s">
        <v>302</v>
      </c>
    </row>
    <row r="487" spans="2:4" x14ac:dyDescent="0.25">
      <c r="D487" s="96" t="s">
        <v>36</v>
      </c>
    </row>
    <row r="488" spans="2:4" x14ac:dyDescent="0.25">
      <c r="D488" s="52" t="s">
        <v>1129</v>
      </c>
    </row>
    <row r="490" spans="2:4" x14ac:dyDescent="0.25">
      <c r="D490" s="96" t="s">
        <v>1079</v>
      </c>
    </row>
    <row r="514" spans="4:4" x14ac:dyDescent="0.25">
      <c r="D514" s="96" t="s">
        <v>307</v>
      </c>
    </row>
    <row r="515" spans="4:4" x14ac:dyDescent="0.25">
      <c r="D515" s="49" t="s">
        <v>1130</v>
      </c>
    </row>
    <row r="516" spans="4:4" x14ac:dyDescent="0.25">
      <c r="D516" s="49" t="s">
        <v>1131</v>
      </c>
    </row>
    <row r="518" spans="4:4" x14ac:dyDescent="0.25">
      <c r="D518" s="96" t="s">
        <v>1081</v>
      </c>
    </row>
    <row r="532" spans="4:38" x14ac:dyDescent="0.25">
      <c r="D532" s="54" t="s">
        <v>34</v>
      </c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</row>
    <row r="533" spans="4:38" x14ac:dyDescent="0.25">
      <c r="D533" s="54" t="s">
        <v>638</v>
      </c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</row>
    <row r="534" spans="4:38" x14ac:dyDescent="0.25">
      <c r="D534" s="54" t="s">
        <v>639</v>
      </c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</row>
    <row r="535" spans="4:38" x14ac:dyDescent="0.25">
      <c r="D535" s="54" t="s">
        <v>636</v>
      </c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</row>
    <row r="536" spans="4:38" x14ac:dyDescent="0.25">
      <c r="D536" s="54" t="s">
        <v>640</v>
      </c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</row>
    <row r="537" spans="4:38" x14ac:dyDescent="0.25">
      <c r="D537" s="54" t="s">
        <v>637</v>
      </c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</row>
    <row r="540" spans="4:38" x14ac:dyDescent="0.25">
      <c r="D540" s="54" t="s">
        <v>33</v>
      </c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Z540" s="55" t="s">
        <v>344</v>
      </c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</row>
    <row r="541" spans="4:38" x14ac:dyDescent="0.25">
      <c r="D541" s="54" t="s">
        <v>535</v>
      </c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Z541" s="55" t="s">
        <v>316</v>
      </c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</row>
    <row r="542" spans="4:38" x14ac:dyDescent="0.25">
      <c r="D542" s="54" t="s">
        <v>649</v>
      </c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Z542" s="55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</row>
    <row r="543" spans="4:38" x14ac:dyDescent="0.25">
      <c r="D543" s="54" t="s">
        <v>623</v>
      </c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Z543" s="55" t="s">
        <v>626</v>
      </c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</row>
    <row r="544" spans="4:38" x14ac:dyDescent="0.25">
      <c r="D544" s="38" t="s">
        <v>641</v>
      </c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Z544" s="55" t="s">
        <v>280</v>
      </c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</row>
    <row r="545" spans="4:38" x14ac:dyDescent="0.25">
      <c r="D545" s="38" t="s">
        <v>642</v>
      </c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Z545" s="55" t="s">
        <v>652</v>
      </c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</row>
    <row r="546" spans="4:38" x14ac:dyDescent="0.25">
      <c r="D546" s="38" t="s">
        <v>643</v>
      </c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Z546" s="55" t="s">
        <v>1155</v>
      </c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</row>
    <row r="547" spans="4:38" x14ac:dyDescent="0.25">
      <c r="D547" s="38" t="s">
        <v>644</v>
      </c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Z547" s="55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</row>
    <row r="548" spans="4:38" x14ac:dyDescent="0.25">
      <c r="D548" s="38" t="s">
        <v>645</v>
      </c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Z548" s="55" t="s">
        <v>261</v>
      </c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</row>
    <row r="549" spans="4:38" x14ac:dyDescent="0.25">
      <c r="D549" s="38" t="s">
        <v>646</v>
      </c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Z549" s="55" t="s">
        <v>262</v>
      </c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</row>
    <row r="550" spans="4:38" x14ac:dyDescent="0.25">
      <c r="D550" s="54" t="s">
        <v>633</v>
      </c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Z550" s="55" t="s">
        <v>345</v>
      </c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</row>
    <row r="551" spans="4:38" x14ac:dyDescent="0.25">
      <c r="D551" s="54" t="s">
        <v>361</v>
      </c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</row>
    <row r="552" spans="4:38" x14ac:dyDescent="0.25">
      <c r="D552" s="54" t="s">
        <v>634</v>
      </c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</row>
    <row r="553" spans="4:38" x14ac:dyDescent="0.25">
      <c r="D553" s="54" t="s">
        <v>362</v>
      </c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</row>
    <row r="554" spans="4:38" x14ac:dyDescent="0.25">
      <c r="D554" s="38" t="s">
        <v>647</v>
      </c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</row>
    <row r="555" spans="4:38" x14ac:dyDescent="0.25">
      <c r="D555" s="38" t="s">
        <v>648</v>
      </c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</row>
    <row r="556" spans="4:38" x14ac:dyDescent="0.25">
      <c r="D556" s="38" t="s">
        <v>651</v>
      </c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</row>
    <row r="557" spans="4:38" x14ac:dyDescent="0.25">
      <c r="D557" s="38" t="s">
        <v>650</v>
      </c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</row>
    <row r="558" spans="4:38" x14ac:dyDescent="0.25">
      <c r="D558" s="54" t="s">
        <v>1152</v>
      </c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</row>
    <row r="559" spans="4:38" x14ac:dyDescent="0.25">
      <c r="D559" s="38" t="s">
        <v>1153</v>
      </c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</row>
    <row r="560" spans="4:38" x14ac:dyDescent="0.25">
      <c r="D560" s="38" t="s">
        <v>1154</v>
      </c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</row>
    <row r="561" spans="4:24" x14ac:dyDescent="0.25">
      <c r="D561" s="54" t="s">
        <v>259</v>
      </c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</row>
    <row r="563" spans="4:24" x14ac:dyDescent="0.25">
      <c r="D563" s="96" t="s">
        <v>1156</v>
      </c>
    </row>
    <row r="579" spans="4:4" x14ac:dyDescent="0.25">
      <c r="D579" s="49" t="s">
        <v>1393</v>
      </c>
    </row>
    <row r="581" spans="4:4" x14ac:dyDescent="0.25">
      <c r="D581" s="96" t="s">
        <v>1156</v>
      </c>
    </row>
    <row r="621" spans="2:4" x14ac:dyDescent="0.25">
      <c r="B621" s="48">
        <v>0</v>
      </c>
      <c r="D621" s="49" t="s">
        <v>1102</v>
      </c>
    </row>
    <row r="622" spans="2:4" x14ac:dyDescent="0.25">
      <c r="D622" s="57" t="s">
        <v>302</v>
      </c>
    </row>
    <row r="624" spans="2:4" x14ac:dyDescent="0.25">
      <c r="D624" s="96" t="s">
        <v>36</v>
      </c>
    </row>
    <row r="625" spans="4:4" x14ac:dyDescent="0.25">
      <c r="D625" s="52" t="s">
        <v>1184</v>
      </c>
    </row>
    <row r="627" spans="4:4" x14ac:dyDescent="0.25">
      <c r="D627" s="96" t="s">
        <v>1096</v>
      </c>
    </row>
    <row r="649" spans="4:48" x14ac:dyDescent="0.25">
      <c r="D649" s="96" t="s">
        <v>1185</v>
      </c>
      <c r="P649" s="96" t="s">
        <v>1189</v>
      </c>
    </row>
    <row r="650" spans="4:48" x14ac:dyDescent="0.25">
      <c r="D650" s="96" t="s">
        <v>1186</v>
      </c>
      <c r="P650" s="96" t="s">
        <v>1190</v>
      </c>
    </row>
    <row r="651" spans="4:48" x14ac:dyDescent="0.25">
      <c r="D651" s="96" t="s">
        <v>1187</v>
      </c>
      <c r="P651" s="96" t="s">
        <v>1191</v>
      </c>
    </row>
    <row r="652" spans="4:48" x14ac:dyDescent="0.25">
      <c r="D652" s="96" t="s">
        <v>1188</v>
      </c>
      <c r="P652" s="96" t="s">
        <v>1192</v>
      </c>
    </row>
    <row r="654" spans="4:48" x14ac:dyDescent="0.25">
      <c r="M654" s="96" t="s">
        <v>272</v>
      </c>
      <c r="AH654" s="96" t="s">
        <v>273</v>
      </c>
    </row>
    <row r="655" spans="4:48" x14ac:dyDescent="0.25">
      <c r="D655" s="49" t="s">
        <v>307</v>
      </c>
      <c r="M655" s="49" t="s">
        <v>464</v>
      </c>
      <c r="V655" s="49" t="s">
        <v>465</v>
      </c>
      <c r="AB655" s="49" t="s">
        <v>313</v>
      </c>
      <c r="AH655" s="49" t="s">
        <v>464</v>
      </c>
      <c r="AP655" s="49" t="s">
        <v>465</v>
      </c>
      <c r="AV655" s="49" t="s">
        <v>313</v>
      </c>
    </row>
    <row r="656" spans="4:48" x14ac:dyDescent="0.25">
      <c r="M656" s="96" t="s">
        <v>1193</v>
      </c>
      <c r="V656" s="96" t="s">
        <v>1194</v>
      </c>
      <c r="AH656" s="96" t="s">
        <v>1195</v>
      </c>
      <c r="AP656" s="96" t="s">
        <v>1196</v>
      </c>
    </row>
    <row r="658" spans="4:96" x14ac:dyDescent="0.25">
      <c r="D658" s="54" t="s">
        <v>364</v>
      </c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  <c r="AY658" s="50"/>
      <c r="AZ658" s="50"/>
      <c r="BA658" s="50"/>
      <c r="BB658" s="50"/>
      <c r="BC658" s="50"/>
      <c r="BD658" s="50"/>
      <c r="BE658" s="50"/>
      <c r="BF658" s="50"/>
      <c r="BG658" s="50"/>
      <c r="BH658" s="50"/>
      <c r="BI658" s="50"/>
      <c r="BJ658" s="50"/>
      <c r="BK658" s="50"/>
      <c r="BL658" s="50"/>
      <c r="BM658" s="50"/>
      <c r="BN658" s="50"/>
      <c r="BO658" s="50"/>
      <c r="BP658" s="50"/>
      <c r="BQ658" s="50"/>
      <c r="BR658" s="50"/>
      <c r="BS658" s="50"/>
      <c r="BT658" s="50"/>
      <c r="BU658" s="50"/>
      <c r="BV658" s="50"/>
      <c r="BW658" s="50"/>
      <c r="BX658" s="50"/>
      <c r="BY658" s="50"/>
      <c r="BZ658" s="50"/>
      <c r="CA658" s="50"/>
      <c r="CB658" s="50"/>
      <c r="CC658" s="50"/>
      <c r="CD658" s="50"/>
      <c r="CE658" s="50"/>
      <c r="CF658" s="50"/>
      <c r="CG658" s="50"/>
      <c r="CH658" s="50"/>
      <c r="CI658" s="50"/>
      <c r="CJ658" s="50"/>
      <c r="CK658" s="50"/>
      <c r="CL658" s="50"/>
      <c r="CM658" s="50"/>
      <c r="CN658" s="50"/>
      <c r="CO658" s="50"/>
      <c r="CP658" s="50"/>
      <c r="CQ658" s="50"/>
      <c r="CR658" s="50"/>
    </row>
    <row r="659" spans="4:96" x14ac:dyDescent="0.25">
      <c r="D659" s="54" t="s">
        <v>338</v>
      </c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  <c r="AY659" s="50"/>
      <c r="AZ659" s="50"/>
      <c r="BA659" s="50"/>
      <c r="BB659" s="50"/>
      <c r="BC659" s="50"/>
      <c r="BD659" s="50"/>
      <c r="BE659" s="50"/>
      <c r="BF659" s="50"/>
      <c r="BG659" s="50"/>
      <c r="BH659" s="50"/>
      <c r="BI659" s="50"/>
      <c r="BJ659" s="50"/>
      <c r="BK659" s="50"/>
      <c r="BL659" s="50"/>
      <c r="BM659" s="50"/>
      <c r="BN659" s="50"/>
      <c r="BO659" s="50"/>
      <c r="BP659" s="50"/>
      <c r="BQ659" s="50"/>
      <c r="BR659" s="50"/>
      <c r="BS659" s="50"/>
      <c r="BT659" s="50"/>
      <c r="BU659" s="50"/>
      <c r="BV659" s="50"/>
      <c r="BW659" s="50"/>
      <c r="BX659" s="50"/>
      <c r="BY659" s="50"/>
      <c r="BZ659" s="50"/>
      <c r="CA659" s="50"/>
      <c r="CB659" s="50"/>
      <c r="CC659" s="50"/>
      <c r="CD659" s="50"/>
      <c r="CE659" s="50"/>
      <c r="CF659" s="50"/>
      <c r="CG659" s="50"/>
      <c r="CH659" s="50"/>
      <c r="CI659" s="50"/>
      <c r="CJ659" s="50"/>
      <c r="CK659" s="50"/>
      <c r="CL659" s="50"/>
      <c r="CM659" s="50"/>
      <c r="CN659" s="50"/>
      <c r="CO659" s="50"/>
      <c r="CP659" s="50"/>
      <c r="CQ659" s="50"/>
      <c r="CR659" s="50"/>
    </row>
    <row r="660" spans="4:96" x14ac:dyDescent="0.25">
      <c r="D660" s="55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0"/>
      <c r="CD660" s="50"/>
      <c r="CE660" s="50"/>
      <c r="CF660" s="50"/>
      <c r="CG660" s="50"/>
      <c r="CH660" s="50"/>
      <c r="CI660" s="50"/>
      <c r="CJ660" s="50"/>
      <c r="CK660" s="50"/>
      <c r="CL660" s="50"/>
      <c r="CM660" s="50"/>
      <c r="CN660" s="50"/>
      <c r="CO660" s="50"/>
      <c r="CP660" s="50"/>
      <c r="CQ660" s="50"/>
      <c r="CR660" s="50"/>
    </row>
    <row r="661" spans="4:96" x14ac:dyDescent="0.25">
      <c r="D661" s="54" t="s">
        <v>339</v>
      </c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  <c r="AY661" s="50"/>
      <c r="AZ661" s="50"/>
      <c r="BA661" s="50"/>
      <c r="BB661" s="50"/>
      <c r="BC661" s="50"/>
      <c r="BD661" s="50"/>
      <c r="BE661" s="50"/>
      <c r="BF661" s="50"/>
      <c r="BG661" s="50"/>
      <c r="BH661" s="50"/>
      <c r="BI661" s="50"/>
      <c r="BJ661" s="50"/>
      <c r="BK661" s="50"/>
      <c r="BL661" s="50"/>
      <c r="BM661" s="50"/>
      <c r="BN661" s="50"/>
      <c r="BO661" s="50"/>
      <c r="BP661" s="50"/>
      <c r="BQ661" s="50"/>
      <c r="BR661" s="50"/>
      <c r="BS661" s="50"/>
      <c r="BT661" s="50"/>
      <c r="BU661" s="50"/>
      <c r="BV661" s="50"/>
      <c r="BW661" s="50"/>
      <c r="BX661" s="50"/>
      <c r="BY661" s="50"/>
      <c r="BZ661" s="50"/>
      <c r="CA661" s="50"/>
      <c r="CB661" s="50"/>
      <c r="CC661" s="50"/>
      <c r="CD661" s="50"/>
      <c r="CE661" s="50"/>
      <c r="CF661" s="50"/>
      <c r="CG661" s="50"/>
      <c r="CH661" s="50"/>
      <c r="CI661" s="50"/>
      <c r="CJ661" s="50"/>
      <c r="CK661" s="50"/>
      <c r="CL661" s="50"/>
      <c r="CM661" s="50"/>
      <c r="CN661" s="50"/>
      <c r="CO661" s="50"/>
      <c r="CP661" s="50"/>
      <c r="CQ661" s="50"/>
      <c r="CR661" s="50"/>
    </row>
    <row r="662" spans="4:96" x14ac:dyDescent="0.25">
      <c r="D662" s="54" t="s">
        <v>353</v>
      </c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</row>
    <row r="663" spans="4:96" x14ac:dyDescent="0.25">
      <c r="D663" s="55" t="s">
        <v>341</v>
      </c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</row>
    <row r="664" spans="4:96" x14ac:dyDescent="0.25">
      <c r="D664" s="55" t="s">
        <v>428</v>
      </c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</row>
    <row r="665" spans="4:96" x14ac:dyDescent="0.25">
      <c r="D665" s="55" t="s">
        <v>441</v>
      </c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</row>
    <row r="666" spans="4:96" x14ac:dyDescent="0.25">
      <c r="D666" s="55" t="s">
        <v>340</v>
      </c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</row>
    <row r="667" spans="4:96" x14ac:dyDescent="0.25">
      <c r="D667" s="55" t="s">
        <v>433</v>
      </c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</row>
    <row r="668" spans="4:96" x14ac:dyDescent="0.25">
      <c r="D668" s="37" t="s">
        <v>483</v>
      </c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</row>
    <row r="669" spans="4:96" x14ac:dyDescent="0.25">
      <c r="D669" s="55" t="s">
        <v>257</v>
      </c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</row>
    <row r="670" spans="4:96" x14ac:dyDescent="0.25">
      <c r="D670" s="55" t="s">
        <v>321</v>
      </c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</row>
    <row r="671" spans="4:96" x14ac:dyDescent="0.25">
      <c r="D671" s="55" t="s">
        <v>277</v>
      </c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</row>
    <row r="672" spans="4:96" x14ac:dyDescent="0.25">
      <c r="D672" s="55" t="s">
        <v>324</v>
      </c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</row>
    <row r="673" spans="4:96" x14ac:dyDescent="0.25">
      <c r="D673" s="55" t="s">
        <v>325</v>
      </c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</row>
    <row r="674" spans="4:96" x14ac:dyDescent="0.25">
      <c r="D674" s="54" t="s">
        <v>354</v>
      </c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</row>
    <row r="675" spans="4:96" x14ac:dyDescent="0.25">
      <c r="D675" s="54" t="s">
        <v>469</v>
      </c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</row>
    <row r="676" spans="4:96" x14ac:dyDescent="0.25">
      <c r="D676" s="54" t="s">
        <v>470</v>
      </c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</row>
    <row r="677" spans="4:96" x14ac:dyDescent="0.25">
      <c r="D677" s="54" t="s">
        <v>471</v>
      </c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</row>
    <row r="679" spans="4:96" x14ac:dyDescent="0.25">
      <c r="D679" s="49" t="s">
        <v>307</v>
      </c>
      <c r="E679" s="49" t="s">
        <v>506</v>
      </c>
      <c r="F679" s="49" t="s">
        <v>507</v>
      </c>
      <c r="G679" s="49" t="s">
        <v>509</v>
      </c>
      <c r="H679" s="49" t="s">
        <v>510</v>
      </c>
      <c r="I679" s="49" t="s">
        <v>307</v>
      </c>
      <c r="J679" s="49" t="s">
        <v>512</v>
      </c>
      <c r="K679" s="49" t="s">
        <v>513</v>
      </c>
      <c r="L679" s="49" t="s">
        <v>514</v>
      </c>
      <c r="M679" s="49" t="s">
        <v>515</v>
      </c>
      <c r="N679" s="49" t="s">
        <v>516</v>
      </c>
      <c r="O679" s="49" t="s">
        <v>517</v>
      </c>
      <c r="P679" s="49">
        <v>1</v>
      </c>
    </row>
    <row r="680" spans="4:96" x14ac:dyDescent="0.25">
      <c r="E680" s="96" t="s">
        <v>1193</v>
      </c>
      <c r="F680" s="96" t="s">
        <v>1194</v>
      </c>
      <c r="G680" s="96" t="s">
        <v>1195</v>
      </c>
      <c r="H680" s="96" t="s">
        <v>1196</v>
      </c>
      <c r="I680" s="96" t="s">
        <v>1197</v>
      </c>
      <c r="J680" s="96">
        <v>19604</v>
      </c>
      <c r="K680" s="96" t="s">
        <v>1193</v>
      </c>
      <c r="L680" s="96" t="s">
        <v>1194</v>
      </c>
      <c r="M680" s="96">
        <v>17727</v>
      </c>
      <c r="N680" s="96" t="s">
        <v>1193</v>
      </c>
      <c r="O680" s="96" t="s">
        <v>1194</v>
      </c>
      <c r="P680" s="96">
        <v>1</v>
      </c>
    </row>
    <row r="682" spans="4:96" x14ac:dyDescent="0.25">
      <c r="D682" s="55" t="s">
        <v>344</v>
      </c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</row>
    <row r="683" spans="4:96" x14ac:dyDescent="0.25">
      <c r="D683" s="55" t="s">
        <v>316</v>
      </c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</row>
    <row r="684" spans="4:96" x14ac:dyDescent="0.25">
      <c r="D684" s="55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</row>
    <row r="685" spans="4:96" x14ac:dyDescent="0.25">
      <c r="D685" s="54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 spans="4:96" x14ac:dyDescent="0.25">
      <c r="D686" s="55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</row>
    <row r="687" spans="4:96" x14ac:dyDescent="0.25">
      <c r="D687" s="54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 spans="4:96" x14ac:dyDescent="0.25">
      <c r="D688" s="55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</row>
    <row r="689" spans="4:50" x14ac:dyDescent="0.25">
      <c r="D689" s="55" t="s">
        <v>261</v>
      </c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</row>
    <row r="690" spans="4:50" x14ac:dyDescent="0.25">
      <c r="D690" s="55" t="s">
        <v>262</v>
      </c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</row>
    <row r="691" spans="4:50" x14ac:dyDescent="0.25">
      <c r="D691" s="55" t="s">
        <v>345</v>
      </c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</row>
    <row r="693" spans="4:50" x14ac:dyDescent="0.25">
      <c r="D693" s="96" t="s">
        <v>1199</v>
      </c>
    </row>
    <row r="708" spans="4:4" x14ac:dyDescent="0.25">
      <c r="D708" s="49" t="s">
        <v>1393</v>
      </c>
    </row>
    <row r="710" spans="4:4" x14ac:dyDescent="0.25">
      <c r="D710" s="96" t="s">
        <v>1199</v>
      </c>
    </row>
    <row r="746" spans="2:4" x14ac:dyDescent="0.25">
      <c r="B746" s="48">
        <v>0</v>
      </c>
      <c r="D746" s="49" t="s">
        <v>1109</v>
      </c>
    </row>
    <row r="747" spans="2:4" x14ac:dyDescent="0.25">
      <c r="D747" s="57" t="s">
        <v>302</v>
      </c>
    </row>
    <row r="748" spans="2:4" x14ac:dyDescent="0.25">
      <c r="D748" s="53" t="s">
        <v>35</v>
      </c>
    </row>
    <row r="1188" spans="2:4" x14ac:dyDescent="0.25">
      <c r="B1188" s="46">
        <v>0</v>
      </c>
      <c r="D1188" s="49" t="s">
        <v>1123</v>
      </c>
    </row>
    <row r="1189" spans="2:4" x14ac:dyDescent="0.25">
      <c r="D1189" s="57" t="s">
        <v>303</v>
      </c>
    </row>
    <row r="1190" spans="2:4" x14ac:dyDescent="0.25">
      <c r="D1190" s="53" t="s">
        <v>35</v>
      </c>
    </row>
    <row r="1255" spans="2:4" x14ac:dyDescent="0.25">
      <c r="B1255" s="48">
        <v>0</v>
      </c>
      <c r="D1255" s="49" t="s">
        <v>1136</v>
      </c>
    </row>
    <row r="1256" spans="2:4" x14ac:dyDescent="0.25">
      <c r="D1256" s="57" t="s">
        <v>302</v>
      </c>
    </row>
    <row r="1258" spans="2:4" x14ac:dyDescent="0.25">
      <c r="D1258" s="96" t="s">
        <v>36</v>
      </c>
    </row>
    <row r="1259" spans="2:4" x14ac:dyDescent="0.25">
      <c r="D1259" s="52" t="s">
        <v>1150</v>
      </c>
    </row>
    <row r="1261" spans="2:4" x14ac:dyDescent="0.25">
      <c r="D1261" s="96" t="s">
        <v>1132</v>
      </c>
    </row>
    <row r="1285" spans="4:23" x14ac:dyDescent="0.25">
      <c r="D1285" s="96" t="s">
        <v>307</v>
      </c>
    </row>
    <row r="1286" spans="4:23" x14ac:dyDescent="0.25">
      <c r="D1286" s="49" t="s">
        <v>963</v>
      </c>
    </row>
    <row r="1288" spans="4:23" x14ac:dyDescent="0.25">
      <c r="D1288" s="54" t="s">
        <v>269</v>
      </c>
      <c r="E1288" s="50"/>
      <c r="F1288" s="50"/>
      <c r="G1288" s="50"/>
      <c r="H1288" s="50"/>
      <c r="I1288" s="50"/>
      <c r="J1288" s="50"/>
      <c r="K1288" s="50"/>
      <c r="L1288" s="50"/>
      <c r="M1288" s="50"/>
      <c r="N1288" s="50"/>
      <c r="O1288" s="50"/>
      <c r="P1288" s="50"/>
      <c r="Q1288" s="50"/>
      <c r="R1288" s="50"/>
      <c r="S1288" s="50"/>
      <c r="T1288" s="50"/>
      <c r="U1288" s="50"/>
      <c r="V1288" s="50"/>
      <c r="W1288" s="50"/>
    </row>
    <row r="1289" spans="4:23" x14ac:dyDescent="0.25">
      <c r="D1289" s="54" t="s">
        <v>257</v>
      </c>
      <c r="E1289" s="50"/>
      <c r="F1289" s="50"/>
      <c r="G1289" s="50"/>
      <c r="H1289" s="50"/>
      <c r="I1289" s="50"/>
      <c r="J1289" s="50"/>
      <c r="K1289" s="50"/>
      <c r="L1289" s="50"/>
      <c r="M1289" s="50"/>
      <c r="N1289" s="50"/>
      <c r="O1289" s="50"/>
      <c r="P1289" s="50"/>
      <c r="Q1289" s="50"/>
      <c r="R1289" s="50"/>
      <c r="S1289" s="50"/>
      <c r="T1289" s="50"/>
      <c r="U1289" s="50"/>
      <c r="V1289" s="50"/>
      <c r="W1289" s="50"/>
    </row>
    <row r="1290" spans="4:23" x14ac:dyDescent="0.25">
      <c r="D1290" s="54" t="s">
        <v>617</v>
      </c>
      <c r="E1290" s="50"/>
      <c r="F1290" s="50"/>
      <c r="G1290" s="50"/>
      <c r="H1290" s="50"/>
      <c r="I1290" s="50"/>
      <c r="J1290" s="50"/>
      <c r="K1290" s="50"/>
      <c r="L1290" s="50"/>
      <c r="M1290" s="50"/>
      <c r="N1290" s="50"/>
      <c r="O1290" s="50"/>
      <c r="P1290" s="50"/>
      <c r="Q1290" s="50"/>
      <c r="R1290" s="50"/>
      <c r="S1290" s="50"/>
      <c r="T1290" s="50"/>
      <c r="U1290" s="50"/>
      <c r="V1290" s="50"/>
      <c r="W1290" s="50"/>
    </row>
    <row r="1291" spans="4:23" x14ac:dyDescent="0.25">
      <c r="D1291" s="54" t="s">
        <v>277</v>
      </c>
      <c r="E1291" s="50"/>
      <c r="F1291" s="50"/>
      <c r="G1291" s="50"/>
      <c r="H1291" s="50"/>
      <c r="I1291" s="50"/>
      <c r="J1291" s="50"/>
      <c r="K1291" s="50"/>
      <c r="L1291" s="50"/>
      <c r="M1291" s="50"/>
      <c r="N1291" s="50"/>
      <c r="O1291" s="50"/>
      <c r="P1291" s="50"/>
      <c r="Q1291" s="50"/>
      <c r="R1291" s="50"/>
      <c r="S1291" s="50"/>
      <c r="T1291" s="50"/>
      <c r="U1291" s="50"/>
      <c r="V1291" s="50"/>
      <c r="W1291" s="50"/>
    </row>
    <row r="1292" spans="4:23" x14ac:dyDescent="0.25">
      <c r="D1292" s="54" t="s">
        <v>1149</v>
      </c>
      <c r="E1292" s="50"/>
      <c r="F1292" s="50"/>
      <c r="G1292" s="50"/>
      <c r="H1292" s="50"/>
      <c r="I1292" s="50"/>
      <c r="J1292" s="50"/>
      <c r="K1292" s="50"/>
      <c r="L1292" s="50"/>
      <c r="M1292" s="50"/>
      <c r="N1292" s="50"/>
      <c r="O1292" s="50"/>
      <c r="P1292" s="50"/>
      <c r="Q1292" s="50"/>
      <c r="R1292" s="50"/>
      <c r="S1292" s="50"/>
      <c r="T1292" s="50"/>
      <c r="U1292" s="50"/>
      <c r="V1292" s="50"/>
      <c r="W1292" s="50"/>
    </row>
    <row r="1294" spans="4:23" x14ac:dyDescent="0.25">
      <c r="D1294" s="96" t="s">
        <v>1151</v>
      </c>
    </row>
    <row r="1343" spans="4:23" x14ac:dyDescent="0.25">
      <c r="D1343" s="54" t="s">
        <v>885</v>
      </c>
      <c r="E1343" s="50"/>
      <c r="F1343" s="50"/>
      <c r="G1343" s="50"/>
      <c r="H1343" s="50"/>
      <c r="I1343" s="50"/>
      <c r="J1343" s="50"/>
      <c r="K1343" s="50"/>
      <c r="L1343" s="50"/>
      <c r="M1343" s="50"/>
      <c r="N1343" s="50"/>
      <c r="O1343" s="50"/>
      <c r="P1343" s="50"/>
      <c r="Q1343" s="50"/>
      <c r="R1343" s="50"/>
      <c r="S1343" s="50"/>
      <c r="T1343" s="50"/>
      <c r="U1343" s="50"/>
      <c r="V1343" s="50"/>
      <c r="W1343" s="50"/>
    </row>
    <row r="1344" spans="4:23" x14ac:dyDescent="0.25">
      <c r="D1344" s="54" t="s">
        <v>257</v>
      </c>
      <c r="E1344" s="50"/>
      <c r="F1344" s="50"/>
      <c r="G1344" s="50"/>
      <c r="H1344" s="50"/>
      <c r="I1344" s="50"/>
      <c r="J1344" s="50"/>
      <c r="K1344" s="50"/>
      <c r="L1344" s="50"/>
      <c r="M1344" s="50"/>
      <c r="N1344" s="50"/>
      <c r="O1344" s="50"/>
      <c r="P1344" s="50"/>
      <c r="Q1344" s="50"/>
      <c r="R1344" s="50"/>
      <c r="S1344" s="50"/>
      <c r="T1344" s="50"/>
      <c r="U1344" s="50"/>
      <c r="V1344" s="50"/>
      <c r="W1344" s="50"/>
    </row>
    <row r="1345" spans="4:23" x14ac:dyDescent="0.25">
      <c r="D1345" s="54" t="s">
        <v>1157</v>
      </c>
      <c r="E1345" s="50"/>
      <c r="F1345" s="50"/>
      <c r="G1345" s="50"/>
      <c r="H1345" s="50"/>
      <c r="I1345" s="50"/>
      <c r="J1345" s="50"/>
      <c r="K1345" s="50"/>
      <c r="L1345" s="50"/>
      <c r="M1345" s="50"/>
      <c r="N1345" s="50"/>
      <c r="O1345" s="50"/>
      <c r="P1345" s="50"/>
      <c r="Q1345" s="50"/>
      <c r="R1345" s="50"/>
      <c r="S1345" s="50"/>
      <c r="T1345" s="50"/>
      <c r="U1345" s="50"/>
      <c r="V1345" s="50"/>
      <c r="W1345" s="50"/>
    </row>
    <row r="1346" spans="4:23" x14ac:dyDescent="0.25">
      <c r="D1346" s="54" t="s">
        <v>277</v>
      </c>
      <c r="E1346" s="50"/>
      <c r="F1346" s="50"/>
      <c r="G1346" s="50"/>
      <c r="H1346" s="50"/>
      <c r="I1346" s="50"/>
      <c r="J1346" s="50"/>
      <c r="K1346" s="50"/>
      <c r="L1346" s="50"/>
      <c r="M1346" s="50"/>
      <c r="N1346" s="50"/>
      <c r="O1346" s="50"/>
      <c r="P1346" s="50"/>
      <c r="Q1346" s="50"/>
      <c r="R1346" s="50"/>
      <c r="S1346" s="50"/>
      <c r="T1346" s="50"/>
      <c r="U1346" s="50"/>
      <c r="V1346" s="50"/>
      <c r="W1346" s="50"/>
    </row>
    <row r="1347" spans="4:23" x14ac:dyDescent="0.25">
      <c r="D1347" s="54" t="s">
        <v>1158</v>
      </c>
      <c r="E1347" s="50"/>
      <c r="F1347" s="50"/>
      <c r="G1347" s="50"/>
      <c r="H1347" s="50"/>
      <c r="I1347" s="50"/>
      <c r="J1347" s="50"/>
      <c r="K1347" s="50"/>
      <c r="L1347" s="50"/>
      <c r="M1347" s="50"/>
      <c r="N1347" s="50"/>
      <c r="O1347" s="50"/>
      <c r="P1347" s="50"/>
      <c r="Q1347" s="50"/>
      <c r="R1347" s="50"/>
      <c r="S1347" s="50"/>
      <c r="T1347" s="50"/>
      <c r="U1347" s="50"/>
      <c r="V1347" s="50"/>
      <c r="W1347" s="50"/>
    </row>
    <row r="1348" spans="4:23" x14ac:dyDescent="0.25">
      <c r="D1348" s="54" t="s">
        <v>1159</v>
      </c>
      <c r="E1348" s="50"/>
      <c r="F1348" s="50"/>
      <c r="G1348" s="50"/>
      <c r="H1348" s="50"/>
      <c r="I1348" s="50"/>
      <c r="J1348" s="50"/>
      <c r="K1348" s="50"/>
      <c r="L1348" s="50"/>
      <c r="M1348" s="50"/>
      <c r="N1348" s="50"/>
      <c r="O1348" s="50"/>
      <c r="P1348" s="50"/>
      <c r="Q1348" s="50"/>
      <c r="R1348" s="50"/>
      <c r="S1348" s="50"/>
      <c r="T1348" s="50"/>
      <c r="U1348" s="50"/>
      <c r="V1348" s="50"/>
      <c r="W1348" s="50"/>
    </row>
    <row r="1349" spans="4:23" x14ac:dyDescent="0.25">
      <c r="D1349" s="54" t="s">
        <v>1149</v>
      </c>
      <c r="E1349" s="50"/>
      <c r="F1349" s="50"/>
      <c r="G1349" s="50"/>
      <c r="H1349" s="50"/>
      <c r="I1349" s="50"/>
      <c r="J1349" s="50"/>
      <c r="K1349" s="50"/>
      <c r="L1349" s="50"/>
      <c r="M1349" s="50"/>
      <c r="N1349" s="50"/>
      <c r="O1349" s="50"/>
      <c r="P1349" s="50"/>
      <c r="Q1349" s="50"/>
      <c r="R1349" s="50"/>
      <c r="S1349" s="50"/>
      <c r="T1349" s="50"/>
      <c r="U1349" s="50"/>
      <c r="V1349" s="50"/>
      <c r="W1349" s="50"/>
    </row>
    <row r="1351" spans="4:23" x14ac:dyDescent="0.25">
      <c r="D1351" s="55" t="s">
        <v>344</v>
      </c>
      <c r="E1351" s="51"/>
      <c r="F1351" s="51"/>
      <c r="G1351" s="51"/>
      <c r="H1351" s="51"/>
      <c r="I1351" s="51"/>
      <c r="J1351" s="51"/>
      <c r="K1351" s="51"/>
      <c r="L1351" s="51"/>
      <c r="M1351" s="51"/>
      <c r="N1351" s="51"/>
      <c r="O1351" s="51"/>
      <c r="P1351" s="51"/>
      <c r="Q1351" s="51"/>
      <c r="R1351" s="51"/>
      <c r="S1351" s="51"/>
      <c r="T1351" s="51"/>
      <c r="U1351" s="51"/>
    </row>
    <row r="1352" spans="4:23" x14ac:dyDescent="0.25">
      <c r="D1352" s="55" t="s">
        <v>316</v>
      </c>
      <c r="E1352" s="51"/>
      <c r="F1352" s="51"/>
      <c r="G1352" s="51"/>
      <c r="H1352" s="51"/>
      <c r="I1352" s="51"/>
      <c r="J1352" s="51"/>
      <c r="K1352" s="51"/>
      <c r="L1352" s="51"/>
      <c r="M1352" s="51"/>
      <c r="N1352" s="51"/>
      <c r="O1352" s="51"/>
      <c r="P1352" s="51"/>
      <c r="Q1352" s="51"/>
      <c r="R1352" s="51"/>
      <c r="S1352" s="51"/>
      <c r="T1352" s="51"/>
      <c r="U1352" s="51"/>
    </row>
    <row r="1353" spans="4:23" x14ac:dyDescent="0.25">
      <c r="D1353" s="55"/>
      <c r="E1353" s="51"/>
      <c r="F1353" s="51"/>
      <c r="G1353" s="51"/>
      <c r="H1353" s="51"/>
      <c r="I1353" s="51"/>
      <c r="J1353" s="51"/>
      <c r="K1353" s="51"/>
      <c r="L1353" s="51"/>
      <c r="M1353" s="51"/>
      <c r="N1353" s="51"/>
      <c r="O1353" s="51"/>
      <c r="P1353" s="51"/>
      <c r="Q1353" s="51"/>
      <c r="R1353" s="51"/>
      <c r="S1353" s="51"/>
      <c r="T1353" s="51"/>
      <c r="U1353" s="51"/>
    </row>
    <row r="1354" spans="4:23" x14ac:dyDescent="0.25">
      <c r="D1354" s="55" t="s">
        <v>976</v>
      </c>
      <c r="E1354" s="51"/>
      <c r="F1354" s="51"/>
      <c r="G1354" s="51"/>
      <c r="H1354" s="51"/>
      <c r="I1354" s="51"/>
      <c r="J1354" s="51"/>
      <c r="K1354" s="51"/>
      <c r="L1354" s="51"/>
      <c r="M1354" s="51"/>
      <c r="N1354" s="51"/>
      <c r="O1354" s="51"/>
      <c r="P1354" s="51"/>
      <c r="Q1354" s="51"/>
      <c r="R1354" s="51"/>
      <c r="S1354" s="51"/>
      <c r="T1354" s="51"/>
      <c r="U1354" s="51"/>
    </row>
    <row r="1355" spans="4:23" x14ac:dyDescent="0.25">
      <c r="D1355" s="55" t="s">
        <v>280</v>
      </c>
      <c r="E1355" s="51"/>
      <c r="F1355" s="51"/>
      <c r="G1355" s="51"/>
      <c r="H1355" s="51"/>
      <c r="I1355" s="51"/>
      <c r="J1355" s="51"/>
      <c r="K1355" s="51"/>
      <c r="L1355" s="51"/>
      <c r="M1355" s="51"/>
      <c r="N1355" s="51"/>
      <c r="O1355" s="51"/>
      <c r="P1355" s="51"/>
      <c r="Q1355" s="51"/>
      <c r="R1355" s="51"/>
      <c r="S1355" s="51"/>
      <c r="T1355" s="51"/>
      <c r="U1355" s="51"/>
    </row>
    <row r="1356" spans="4:23" x14ac:dyDescent="0.25">
      <c r="D1356" s="55" t="s">
        <v>966</v>
      </c>
      <c r="E1356" s="51"/>
      <c r="F1356" s="51"/>
      <c r="G1356" s="51"/>
      <c r="H1356" s="51"/>
      <c r="I1356" s="51"/>
      <c r="J1356" s="51"/>
      <c r="K1356" s="51"/>
      <c r="L1356" s="51"/>
      <c r="M1356" s="51"/>
      <c r="N1356" s="51"/>
      <c r="O1356" s="51"/>
      <c r="P1356" s="51"/>
      <c r="Q1356" s="51"/>
      <c r="R1356" s="51"/>
      <c r="S1356" s="51"/>
      <c r="T1356" s="51"/>
      <c r="U1356" s="51"/>
    </row>
    <row r="1357" spans="4:23" x14ac:dyDescent="0.25">
      <c r="D1357" s="55" t="s">
        <v>1160</v>
      </c>
      <c r="E1357" s="51"/>
      <c r="F1357" s="51"/>
      <c r="G1357" s="51"/>
      <c r="H1357" s="51"/>
      <c r="I1357" s="51"/>
      <c r="J1357" s="51"/>
      <c r="K1357" s="51"/>
      <c r="L1357" s="51"/>
      <c r="M1357" s="51"/>
      <c r="N1357" s="51"/>
      <c r="O1357" s="51"/>
      <c r="P1357" s="51"/>
      <c r="Q1357" s="51"/>
      <c r="R1357" s="51"/>
      <c r="S1357" s="51"/>
      <c r="T1357" s="51"/>
      <c r="U1357" s="51"/>
    </row>
    <row r="1358" spans="4:23" x14ac:dyDescent="0.25">
      <c r="D1358" s="55" t="s">
        <v>1161</v>
      </c>
      <c r="E1358" s="51"/>
      <c r="F1358" s="51"/>
      <c r="G1358" s="51"/>
      <c r="H1358" s="51"/>
      <c r="I1358" s="51"/>
      <c r="J1358" s="51"/>
      <c r="K1358" s="51"/>
      <c r="L1358" s="51"/>
      <c r="M1358" s="51"/>
      <c r="N1358" s="51"/>
      <c r="O1358" s="51"/>
      <c r="P1358" s="51"/>
      <c r="Q1358" s="51"/>
      <c r="R1358" s="51"/>
      <c r="S1358" s="51"/>
      <c r="T1358" s="51"/>
      <c r="U1358" s="51"/>
    </row>
    <row r="1359" spans="4:23" x14ac:dyDescent="0.25">
      <c r="D1359" s="55"/>
      <c r="E1359" s="51"/>
      <c r="F1359" s="51"/>
      <c r="G1359" s="51"/>
      <c r="H1359" s="51"/>
      <c r="I1359" s="51"/>
      <c r="J1359" s="51"/>
      <c r="K1359" s="51"/>
      <c r="L1359" s="51"/>
      <c r="M1359" s="51"/>
      <c r="N1359" s="51"/>
      <c r="O1359" s="51"/>
      <c r="P1359" s="51"/>
      <c r="Q1359" s="51"/>
      <c r="R1359" s="51"/>
      <c r="S1359" s="51"/>
      <c r="T1359" s="51"/>
      <c r="U1359" s="51"/>
    </row>
    <row r="1360" spans="4:23" x14ac:dyDescent="0.25">
      <c r="D1360" s="55" t="s">
        <v>261</v>
      </c>
      <c r="E1360" s="51"/>
      <c r="F1360" s="51"/>
      <c r="G1360" s="51"/>
      <c r="H1360" s="51"/>
      <c r="I1360" s="51"/>
      <c r="J1360" s="51"/>
      <c r="K1360" s="51"/>
      <c r="L1360" s="51"/>
      <c r="M1360" s="51"/>
      <c r="N1360" s="51"/>
      <c r="O1360" s="51"/>
      <c r="P1360" s="51"/>
      <c r="Q1360" s="51"/>
      <c r="R1360" s="51"/>
      <c r="S1360" s="51"/>
      <c r="T1360" s="51"/>
      <c r="U1360" s="51"/>
    </row>
    <row r="1361" spans="4:21" x14ac:dyDescent="0.25">
      <c r="D1361" s="55" t="s">
        <v>262</v>
      </c>
      <c r="E1361" s="51"/>
      <c r="F1361" s="51"/>
      <c r="G1361" s="51"/>
      <c r="H1361" s="51"/>
      <c r="I1361" s="51"/>
      <c r="J1361" s="51"/>
      <c r="K1361" s="51"/>
      <c r="L1361" s="51"/>
      <c r="M1361" s="51"/>
      <c r="N1361" s="51"/>
      <c r="O1361" s="51"/>
      <c r="P1361" s="51"/>
      <c r="Q1361" s="51"/>
      <c r="R1361" s="51"/>
      <c r="S1361" s="51"/>
      <c r="T1361" s="51"/>
      <c r="U1361" s="51"/>
    </row>
    <row r="1362" spans="4:21" x14ac:dyDescent="0.25">
      <c r="D1362" s="55" t="s">
        <v>345</v>
      </c>
      <c r="E1362" s="51"/>
      <c r="F1362" s="51"/>
      <c r="G1362" s="51"/>
      <c r="H1362" s="51"/>
      <c r="I1362" s="51"/>
      <c r="J1362" s="51"/>
      <c r="K1362" s="51"/>
      <c r="L1362" s="51"/>
      <c r="M1362" s="51"/>
      <c r="N1362" s="51"/>
      <c r="O1362" s="51"/>
      <c r="P1362" s="51"/>
      <c r="Q1362" s="51"/>
      <c r="R1362" s="51"/>
      <c r="S1362" s="51"/>
      <c r="T1362" s="51"/>
      <c r="U1362" s="51"/>
    </row>
    <row r="1364" spans="4:21" x14ac:dyDescent="0.25">
      <c r="D1364" s="96" t="s">
        <v>1151</v>
      </c>
    </row>
    <row r="1409" spans="2:4" x14ac:dyDescent="0.25">
      <c r="B1409" s="48">
        <v>0</v>
      </c>
      <c r="D1409" s="49" t="s">
        <v>1201</v>
      </c>
    </row>
    <row r="1410" spans="2:4" x14ac:dyDescent="0.25">
      <c r="D1410" s="57" t="s">
        <v>301</v>
      </c>
    </row>
    <row r="1412" spans="2:4" x14ac:dyDescent="0.25">
      <c r="D1412" s="96" t="s">
        <v>36</v>
      </c>
    </row>
    <row r="1413" spans="2:4" x14ac:dyDescent="0.25">
      <c r="D1413" s="52" t="s">
        <v>1203</v>
      </c>
    </row>
    <row r="1415" spans="2:4" x14ac:dyDescent="0.25">
      <c r="D1415" s="96" t="s">
        <v>1198</v>
      </c>
    </row>
    <row r="1439" spans="4:18" x14ac:dyDescent="0.25">
      <c r="D1439" s="96" t="s">
        <v>307</v>
      </c>
      <c r="M1439" s="96" t="s">
        <v>272</v>
      </c>
      <c r="R1439" s="96" t="s">
        <v>273</v>
      </c>
    </row>
    <row r="1440" spans="4:18" x14ac:dyDescent="0.25">
      <c r="D1440" s="49" t="s">
        <v>1204</v>
      </c>
      <c r="M1440" s="56" t="s">
        <v>1205</v>
      </c>
      <c r="R1440" s="56" t="s">
        <v>1206</v>
      </c>
    </row>
    <row r="1442" spans="4:23" x14ac:dyDescent="0.25">
      <c r="D1442" s="54" t="s">
        <v>330</v>
      </c>
      <c r="E1442" s="50"/>
      <c r="F1442" s="50"/>
      <c r="G1442" s="50"/>
      <c r="H1442" s="50"/>
      <c r="I1442" s="50"/>
      <c r="J1442" s="50"/>
      <c r="K1442" s="50"/>
      <c r="L1442" s="50"/>
      <c r="M1442" s="50"/>
      <c r="N1442" s="50"/>
      <c r="O1442" s="50"/>
      <c r="P1442" s="50"/>
      <c r="Q1442" s="50"/>
      <c r="R1442" s="50"/>
      <c r="S1442" s="50"/>
      <c r="T1442" s="50"/>
      <c r="U1442" s="50"/>
      <c r="V1442" s="50"/>
      <c r="W1442" s="50"/>
    </row>
    <row r="1443" spans="4:23" x14ac:dyDescent="0.25">
      <c r="D1443" s="54" t="s">
        <v>1207</v>
      </c>
      <c r="E1443" s="50"/>
      <c r="F1443" s="50"/>
      <c r="G1443" s="50"/>
      <c r="H1443" s="50"/>
      <c r="I1443" s="50"/>
      <c r="J1443" s="50"/>
      <c r="K1443" s="50"/>
      <c r="L1443" s="50"/>
      <c r="M1443" s="50"/>
      <c r="N1443" s="50"/>
      <c r="O1443" s="50"/>
      <c r="P1443" s="50"/>
      <c r="Q1443" s="50"/>
      <c r="R1443" s="50"/>
      <c r="S1443" s="50"/>
      <c r="T1443" s="50"/>
      <c r="U1443" s="50"/>
      <c r="V1443" s="50"/>
      <c r="W1443" s="50"/>
    </row>
    <row r="1444" spans="4:23" x14ac:dyDescent="0.25">
      <c r="D1444" s="54" t="s">
        <v>257</v>
      </c>
      <c r="E1444" s="50"/>
      <c r="F1444" s="50"/>
      <c r="G1444" s="50"/>
      <c r="H1444" s="50"/>
      <c r="I1444" s="50"/>
      <c r="J1444" s="50"/>
      <c r="K1444" s="50"/>
      <c r="L1444" s="50"/>
      <c r="M1444" s="50"/>
      <c r="N1444" s="50"/>
      <c r="O1444" s="50"/>
      <c r="P1444" s="50"/>
      <c r="Q1444" s="50"/>
      <c r="R1444" s="50"/>
      <c r="S1444" s="50"/>
      <c r="T1444" s="50"/>
      <c r="U1444" s="50"/>
      <c r="V1444" s="50"/>
      <c r="W1444" s="50"/>
    </row>
    <row r="1445" spans="4:23" x14ac:dyDescent="0.25">
      <c r="D1445" s="54" t="s">
        <v>1208</v>
      </c>
      <c r="E1445" s="50"/>
      <c r="F1445" s="50"/>
      <c r="G1445" s="50"/>
      <c r="H1445" s="50"/>
      <c r="I1445" s="50"/>
      <c r="J1445" s="50"/>
      <c r="K1445" s="50"/>
      <c r="L1445" s="50"/>
      <c r="M1445" s="50"/>
      <c r="N1445" s="50"/>
      <c r="O1445" s="50"/>
      <c r="P1445" s="50"/>
      <c r="Q1445" s="50"/>
      <c r="R1445" s="50"/>
      <c r="S1445" s="50"/>
      <c r="T1445" s="50"/>
      <c r="U1445" s="50"/>
      <c r="V1445" s="50"/>
      <c r="W1445" s="50"/>
    </row>
    <row r="1447" spans="4:23" x14ac:dyDescent="0.25">
      <c r="D1447" s="55" t="s">
        <v>344</v>
      </c>
      <c r="E1447" s="51"/>
      <c r="F1447" s="51"/>
      <c r="G1447" s="51"/>
      <c r="H1447" s="51"/>
      <c r="I1447" s="51"/>
      <c r="J1447" s="51"/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</row>
    <row r="1448" spans="4:23" x14ac:dyDescent="0.25">
      <c r="D1448" s="55" t="s">
        <v>316</v>
      </c>
      <c r="E1448" s="51"/>
      <c r="F1448" s="51"/>
      <c r="G1448" s="51"/>
      <c r="H1448" s="51"/>
      <c r="I1448" s="51"/>
      <c r="J1448" s="51"/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</row>
    <row r="1449" spans="4:23" x14ac:dyDescent="0.25">
      <c r="D1449" s="55"/>
      <c r="E1449" s="51"/>
      <c r="F1449" s="51"/>
      <c r="G1449" s="51"/>
      <c r="H1449" s="51"/>
      <c r="I1449" s="51"/>
      <c r="J1449" s="51"/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</row>
    <row r="1450" spans="4:23" x14ac:dyDescent="0.25">
      <c r="D1450" s="55" t="s">
        <v>278</v>
      </c>
      <c r="E1450" s="51"/>
      <c r="F1450" s="51"/>
      <c r="G1450" s="51"/>
      <c r="H1450" s="51"/>
      <c r="I1450" s="51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</row>
    <row r="1451" spans="4:23" x14ac:dyDescent="0.25">
      <c r="D1451" s="55" t="s">
        <v>280</v>
      </c>
      <c r="E1451" s="51"/>
      <c r="F1451" s="51"/>
      <c r="G1451" s="51"/>
      <c r="H1451" s="51"/>
      <c r="I1451" s="51"/>
      <c r="J1451" s="51"/>
      <c r="K1451" s="51"/>
      <c r="L1451" s="51"/>
      <c r="M1451" s="51"/>
      <c r="N1451" s="51"/>
      <c r="O1451" s="51"/>
      <c r="P1451" s="51"/>
      <c r="Q1451" s="51"/>
      <c r="R1451" s="51"/>
      <c r="S1451" s="51"/>
      <c r="T1451" s="51"/>
      <c r="U1451" s="51"/>
    </row>
    <row r="1452" spans="4:23" x14ac:dyDescent="0.25">
      <c r="D1452" s="55" t="s">
        <v>1209</v>
      </c>
      <c r="E1452" s="51"/>
      <c r="F1452" s="51"/>
      <c r="G1452" s="51"/>
      <c r="H1452" s="51"/>
      <c r="I1452" s="51"/>
      <c r="J1452" s="51"/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</row>
    <row r="1453" spans="4:23" x14ac:dyDescent="0.25">
      <c r="D1453" s="55" t="s">
        <v>1210</v>
      </c>
      <c r="E1453" s="51"/>
      <c r="F1453" s="51"/>
      <c r="G1453" s="51"/>
      <c r="H1453" s="51"/>
      <c r="I1453" s="51"/>
      <c r="J1453" s="51"/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</row>
    <row r="1454" spans="4:23" x14ac:dyDescent="0.25">
      <c r="D1454" s="55" t="s">
        <v>1211</v>
      </c>
      <c r="E1454" s="51"/>
      <c r="F1454" s="51"/>
      <c r="G1454" s="51"/>
      <c r="H1454" s="51"/>
      <c r="I1454" s="51"/>
      <c r="J1454" s="51"/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</row>
    <row r="1455" spans="4:23" x14ac:dyDescent="0.25">
      <c r="D1455" s="55"/>
      <c r="E1455" s="51"/>
      <c r="F1455" s="51"/>
      <c r="G1455" s="51"/>
      <c r="H1455" s="51"/>
      <c r="I1455" s="51"/>
      <c r="J1455" s="51"/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</row>
    <row r="1456" spans="4:23" x14ac:dyDescent="0.25">
      <c r="D1456" s="55" t="s">
        <v>261</v>
      </c>
      <c r="E1456" s="51"/>
      <c r="F1456" s="51"/>
      <c r="G1456" s="51"/>
      <c r="H1456" s="51"/>
      <c r="I1456" s="51"/>
      <c r="J1456" s="51"/>
      <c r="K1456" s="51"/>
      <c r="L1456" s="51"/>
      <c r="M1456" s="51"/>
      <c r="N1456" s="51"/>
      <c r="O1456" s="51"/>
      <c r="P1456" s="51"/>
      <c r="Q1456" s="51"/>
      <c r="R1456" s="51"/>
      <c r="S1456" s="51"/>
      <c r="T1456" s="51"/>
      <c r="U1456" s="51"/>
    </row>
    <row r="1457" spans="4:21" x14ac:dyDescent="0.25">
      <c r="D1457" s="55" t="s">
        <v>262</v>
      </c>
      <c r="E1457" s="51"/>
      <c r="F1457" s="51"/>
      <c r="G1457" s="51"/>
      <c r="H1457" s="51"/>
      <c r="I1457" s="51"/>
      <c r="J1457" s="51"/>
      <c r="K1457" s="51"/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</row>
    <row r="1458" spans="4:21" x14ac:dyDescent="0.25">
      <c r="D1458" s="55" t="s">
        <v>345</v>
      </c>
      <c r="E1458" s="51"/>
      <c r="F1458" s="51"/>
      <c r="G1458" s="51"/>
      <c r="H1458" s="51"/>
      <c r="I1458" s="51"/>
      <c r="J1458" s="51"/>
      <c r="K1458" s="51"/>
      <c r="L1458" s="51"/>
      <c r="M1458" s="51"/>
      <c r="N1458" s="51"/>
      <c r="O1458" s="51"/>
      <c r="P1458" s="51"/>
      <c r="Q1458" s="51"/>
      <c r="R1458" s="51"/>
      <c r="S1458" s="51"/>
      <c r="T1458" s="51"/>
      <c r="U1458" s="51"/>
    </row>
    <row r="1460" spans="4:21" x14ac:dyDescent="0.25">
      <c r="D1460" s="96" t="s">
        <v>1212</v>
      </c>
    </row>
    <row r="1500" spans="2:4" x14ac:dyDescent="0.25">
      <c r="B1500" s="46">
        <v>0</v>
      </c>
      <c r="D1500" s="49" t="s">
        <v>444</v>
      </c>
    </row>
    <row r="1501" spans="2:4" x14ac:dyDescent="0.25">
      <c r="D1501" s="57" t="s">
        <v>303</v>
      </c>
    </row>
    <row r="1507" spans="4:25" x14ac:dyDescent="0.25">
      <c r="D1507" s="96" t="s">
        <v>328</v>
      </c>
    </row>
    <row r="1508" spans="4:25" x14ac:dyDescent="0.25">
      <c r="D1508" s="49" t="s">
        <v>1213</v>
      </c>
    </row>
    <row r="1510" spans="4:25" x14ac:dyDescent="0.25">
      <c r="D1510" s="54" t="s">
        <v>329</v>
      </c>
      <c r="E1510" s="50"/>
      <c r="F1510" s="50"/>
      <c r="G1510" s="50"/>
      <c r="H1510" s="50"/>
      <c r="I1510" s="50"/>
      <c r="J1510" s="50"/>
      <c r="K1510" s="50"/>
      <c r="L1510" s="50"/>
      <c r="M1510" s="50"/>
      <c r="N1510" s="50"/>
      <c r="O1510" s="50"/>
      <c r="P1510" s="50"/>
      <c r="Q1510" s="50"/>
      <c r="R1510" s="50"/>
      <c r="S1510" s="50"/>
      <c r="T1510" s="50"/>
      <c r="U1510" s="50"/>
      <c r="V1510" s="50"/>
      <c r="W1510" s="50"/>
      <c r="X1510" s="50"/>
      <c r="Y1510" s="50"/>
    </row>
    <row r="1511" spans="4:25" x14ac:dyDescent="0.25">
      <c r="D1511" s="54" t="s">
        <v>337</v>
      </c>
      <c r="E1511" s="50"/>
      <c r="F1511" s="50"/>
      <c r="G1511" s="50"/>
      <c r="H1511" s="50"/>
      <c r="I1511" s="50"/>
      <c r="J1511" s="50"/>
      <c r="K1511" s="50"/>
      <c r="L1511" s="50"/>
      <c r="M1511" s="50"/>
      <c r="N1511" s="50"/>
      <c r="O1511" s="50"/>
      <c r="P1511" s="50"/>
      <c r="Q1511" s="50"/>
      <c r="R1511" s="50"/>
      <c r="S1511" s="50"/>
      <c r="T1511" s="50"/>
      <c r="U1511" s="50"/>
      <c r="V1511" s="50"/>
      <c r="W1511" s="50"/>
      <c r="X1511" s="50"/>
      <c r="Y1511" s="50"/>
    </row>
    <row r="1512" spans="4:25" x14ac:dyDescent="0.25">
      <c r="D1512" s="54" t="s">
        <v>623</v>
      </c>
      <c r="E1512" s="50"/>
      <c r="F1512" s="50"/>
      <c r="G1512" s="50"/>
      <c r="H1512" s="50"/>
      <c r="I1512" s="50"/>
      <c r="J1512" s="50"/>
      <c r="K1512" s="50"/>
      <c r="L1512" s="50"/>
      <c r="M1512" s="50"/>
      <c r="N1512" s="50"/>
      <c r="O1512" s="50"/>
      <c r="P1512" s="50"/>
      <c r="Q1512" s="50"/>
      <c r="R1512" s="50"/>
      <c r="S1512" s="50"/>
      <c r="T1512" s="50"/>
      <c r="U1512" s="50"/>
      <c r="V1512" s="50"/>
      <c r="W1512" s="50"/>
      <c r="X1512" s="50"/>
      <c r="Y1512" s="50"/>
    </row>
    <row r="1513" spans="4:25" x14ac:dyDescent="0.25">
      <c r="D1513" s="54" t="s">
        <v>1214</v>
      </c>
      <c r="E1513" s="50"/>
      <c r="F1513" s="50"/>
      <c r="G1513" s="50"/>
      <c r="H1513" s="50"/>
      <c r="I1513" s="50"/>
      <c r="J1513" s="50"/>
      <c r="K1513" s="50"/>
      <c r="L1513" s="50"/>
      <c r="M1513" s="50"/>
      <c r="N1513" s="50"/>
      <c r="O1513" s="50"/>
      <c r="P1513" s="50"/>
      <c r="Q1513" s="50"/>
      <c r="R1513" s="50"/>
      <c r="S1513" s="50"/>
      <c r="T1513" s="50"/>
      <c r="U1513" s="50"/>
      <c r="V1513" s="50"/>
      <c r="W1513" s="50"/>
      <c r="X1513" s="50"/>
      <c r="Y1513" s="50"/>
    </row>
    <row r="1515" spans="4:25" x14ac:dyDescent="0.25">
      <c r="D1515" s="55" t="s">
        <v>344</v>
      </c>
      <c r="E1515" s="51"/>
      <c r="F1515" s="51"/>
      <c r="G1515" s="51"/>
      <c r="H1515" s="51"/>
      <c r="I1515" s="51"/>
      <c r="J1515" s="51"/>
      <c r="K1515" s="51"/>
      <c r="L1515" s="51"/>
      <c r="M1515" s="51"/>
      <c r="N1515" s="51"/>
      <c r="O1515" s="51"/>
      <c r="P1515" s="51"/>
      <c r="Q1515" s="51"/>
      <c r="R1515" s="51"/>
      <c r="S1515" s="51"/>
    </row>
    <row r="1516" spans="4:25" x14ac:dyDescent="0.25">
      <c r="D1516" s="55" t="s">
        <v>316</v>
      </c>
      <c r="E1516" s="51"/>
      <c r="F1516" s="51"/>
      <c r="G1516" s="51"/>
      <c r="H1516" s="51"/>
      <c r="I1516" s="51"/>
      <c r="J1516" s="51"/>
      <c r="K1516" s="51"/>
      <c r="L1516" s="51"/>
      <c r="M1516" s="51"/>
      <c r="N1516" s="51"/>
      <c r="O1516" s="51"/>
      <c r="P1516" s="51"/>
      <c r="Q1516" s="51"/>
      <c r="R1516" s="51"/>
      <c r="S1516" s="51"/>
    </row>
    <row r="1517" spans="4:25" x14ac:dyDescent="0.25">
      <c r="D1517" s="55"/>
      <c r="E1517" s="51"/>
      <c r="F1517" s="51"/>
      <c r="G1517" s="51"/>
      <c r="H1517" s="51"/>
      <c r="I1517" s="51"/>
      <c r="J1517" s="51"/>
      <c r="K1517" s="51"/>
      <c r="L1517" s="51"/>
      <c r="M1517" s="51"/>
      <c r="N1517" s="51"/>
      <c r="O1517" s="51"/>
      <c r="P1517" s="51"/>
      <c r="Q1517" s="51"/>
      <c r="R1517" s="51"/>
      <c r="S1517" s="51"/>
    </row>
    <row r="1518" spans="4:25" x14ac:dyDescent="0.25">
      <c r="D1518" s="55" t="s">
        <v>626</v>
      </c>
      <c r="E1518" s="51"/>
      <c r="F1518" s="51"/>
      <c r="G1518" s="51"/>
      <c r="H1518" s="51"/>
      <c r="I1518" s="51"/>
      <c r="J1518" s="51"/>
      <c r="K1518" s="51"/>
      <c r="L1518" s="51"/>
      <c r="M1518" s="51"/>
      <c r="N1518" s="51"/>
      <c r="O1518" s="51"/>
      <c r="P1518" s="51"/>
      <c r="Q1518" s="51"/>
      <c r="R1518" s="51"/>
      <c r="S1518" s="51"/>
    </row>
    <row r="1519" spans="4:25" x14ac:dyDescent="0.25">
      <c r="D1519" s="55" t="s">
        <v>280</v>
      </c>
      <c r="E1519" s="51"/>
      <c r="F1519" s="51"/>
      <c r="G1519" s="51"/>
      <c r="H1519" s="51"/>
      <c r="I1519" s="51"/>
      <c r="J1519" s="51"/>
      <c r="K1519" s="51"/>
      <c r="L1519" s="51"/>
      <c r="M1519" s="51"/>
      <c r="N1519" s="51"/>
      <c r="O1519" s="51"/>
      <c r="P1519" s="51"/>
      <c r="Q1519" s="51"/>
      <c r="R1519" s="51"/>
      <c r="S1519" s="51"/>
    </row>
    <row r="1520" spans="4:25" x14ac:dyDescent="0.25">
      <c r="D1520" s="55" t="s">
        <v>624</v>
      </c>
      <c r="E1520" s="51"/>
      <c r="F1520" s="51"/>
      <c r="G1520" s="51"/>
      <c r="H1520" s="51"/>
      <c r="I1520" s="51"/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</row>
    <row r="1521" spans="2:19" x14ac:dyDescent="0.25">
      <c r="D1521" s="55" t="s">
        <v>625</v>
      </c>
      <c r="E1521" s="51"/>
      <c r="F1521" s="51"/>
      <c r="G1521" s="51"/>
      <c r="H1521" s="51"/>
      <c r="I1521" s="51"/>
      <c r="J1521" s="51"/>
      <c r="K1521" s="51"/>
      <c r="L1521" s="51"/>
      <c r="M1521" s="51"/>
      <c r="N1521" s="51"/>
      <c r="O1521" s="51"/>
      <c r="P1521" s="51"/>
      <c r="Q1521" s="51"/>
      <c r="R1521" s="51"/>
      <c r="S1521" s="51"/>
    </row>
    <row r="1522" spans="2:19" x14ac:dyDescent="0.25">
      <c r="D1522" s="55" t="s">
        <v>1215</v>
      </c>
      <c r="E1522" s="51"/>
      <c r="F1522" s="51"/>
      <c r="G1522" s="51"/>
      <c r="H1522" s="51"/>
      <c r="I1522" s="51"/>
      <c r="J1522" s="51"/>
      <c r="K1522" s="51"/>
      <c r="L1522" s="51"/>
      <c r="M1522" s="51"/>
      <c r="N1522" s="51"/>
      <c r="O1522" s="51"/>
      <c r="P1522" s="51"/>
      <c r="Q1522" s="51"/>
      <c r="R1522" s="51"/>
      <c r="S1522" s="51"/>
    </row>
    <row r="1523" spans="2:19" x14ac:dyDescent="0.25">
      <c r="D1523" s="55"/>
      <c r="E1523" s="51"/>
      <c r="F1523" s="51"/>
      <c r="G1523" s="51"/>
      <c r="H1523" s="51"/>
      <c r="I1523" s="51"/>
      <c r="J1523" s="51"/>
      <c r="K1523" s="51"/>
      <c r="L1523" s="51"/>
      <c r="M1523" s="51"/>
      <c r="N1523" s="51"/>
      <c r="O1523" s="51"/>
      <c r="P1523" s="51"/>
      <c r="Q1523" s="51"/>
      <c r="R1523" s="51"/>
      <c r="S1523" s="51"/>
    </row>
    <row r="1524" spans="2:19" x14ac:dyDescent="0.25">
      <c r="D1524" s="55" t="s">
        <v>261</v>
      </c>
      <c r="E1524" s="51"/>
      <c r="F1524" s="51"/>
      <c r="G1524" s="51"/>
      <c r="H1524" s="51"/>
      <c r="I1524" s="51"/>
      <c r="J1524" s="51"/>
      <c r="K1524" s="51"/>
      <c r="L1524" s="51"/>
      <c r="M1524" s="51"/>
      <c r="N1524" s="51"/>
      <c r="O1524" s="51"/>
      <c r="P1524" s="51"/>
      <c r="Q1524" s="51"/>
      <c r="R1524" s="51"/>
      <c r="S1524" s="51"/>
    </row>
    <row r="1525" spans="2:19" x14ac:dyDescent="0.25">
      <c r="D1525" s="55" t="s">
        <v>262</v>
      </c>
      <c r="E1525" s="51"/>
      <c r="F1525" s="51"/>
      <c r="G1525" s="51"/>
      <c r="H1525" s="51"/>
      <c r="I1525" s="51"/>
      <c r="J1525" s="51"/>
      <c r="K1525" s="51"/>
      <c r="L1525" s="51"/>
      <c r="M1525" s="51"/>
      <c r="N1525" s="51"/>
      <c r="O1525" s="51"/>
      <c r="P1525" s="51"/>
      <c r="Q1525" s="51"/>
      <c r="R1525" s="51"/>
      <c r="S1525" s="51"/>
    </row>
    <row r="1526" spans="2:19" x14ac:dyDescent="0.25">
      <c r="D1526" s="55" t="s">
        <v>345</v>
      </c>
      <c r="E1526" s="51"/>
      <c r="F1526" s="51"/>
      <c r="G1526" s="51"/>
      <c r="H1526" s="51"/>
      <c r="I1526" s="51"/>
      <c r="J1526" s="51"/>
      <c r="K1526" s="51"/>
      <c r="L1526" s="51"/>
      <c r="M1526" s="51"/>
      <c r="N1526" s="51"/>
      <c r="O1526" s="51"/>
      <c r="P1526" s="51"/>
      <c r="Q1526" s="51"/>
      <c r="R1526" s="51"/>
      <c r="S1526" s="51"/>
    </row>
    <row r="1532" spans="2:19" x14ac:dyDescent="0.25">
      <c r="B1532" s="46">
        <v>0</v>
      </c>
      <c r="D1532" s="49" t="s">
        <v>851</v>
      </c>
    </row>
    <row r="1533" spans="2:19" x14ac:dyDescent="0.25">
      <c r="D1533" s="57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100" bestFit="1" customWidth="1"/>
    <col min="2" max="2" width="40" style="100" customWidth="1"/>
    <col min="3" max="3" width="15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275" t="s">
        <v>1100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1099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1" t="s">
        <v>358</v>
      </c>
      <c r="B4" s="101" t="s">
        <v>32</v>
      </c>
      <c r="C4" s="101" t="s">
        <v>31</v>
      </c>
      <c r="D4" s="101" t="s">
        <v>323</v>
      </c>
      <c r="E4" s="101" t="s">
        <v>357</v>
      </c>
      <c r="F4" s="101" t="s">
        <v>478</v>
      </c>
      <c r="G4" s="101" t="s">
        <v>254</v>
      </c>
      <c r="H4" s="101" t="s">
        <v>30</v>
      </c>
      <c r="I4" s="101" t="s">
        <v>29</v>
      </c>
      <c r="J4" s="101" t="s">
        <v>28</v>
      </c>
    </row>
    <row r="5" spans="1:10" ht="45" x14ac:dyDescent="0.25">
      <c r="A5" s="106" t="s">
        <v>312</v>
      </c>
      <c r="B5" s="106" t="s">
        <v>311</v>
      </c>
      <c r="C5" s="106" t="s">
        <v>310</v>
      </c>
      <c r="D5" s="106" t="s">
        <v>322</v>
      </c>
      <c r="E5" s="106" t="s">
        <v>274</v>
      </c>
      <c r="F5" s="107">
        <v>44673.446527777996</v>
      </c>
      <c r="G5" s="107">
        <v>45077.708333333001</v>
      </c>
      <c r="H5" s="106" t="s">
        <v>309</v>
      </c>
      <c r="I5" s="106" t="s">
        <v>18</v>
      </c>
      <c r="J5" s="106" t="s">
        <v>17</v>
      </c>
    </row>
    <row r="6" spans="1:10" ht="45" x14ac:dyDescent="0.25">
      <c r="A6" s="108" t="s">
        <v>333</v>
      </c>
      <c r="B6" s="108" t="s">
        <v>332</v>
      </c>
      <c r="C6" s="108" t="s">
        <v>310</v>
      </c>
      <c r="D6" s="108" t="s">
        <v>322</v>
      </c>
      <c r="E6" s="108" t="s">
        <v>331</v>
      </c>
      <c r="F6" s="109">
        <v>44693.600694444001</v>
      </c>
      <c r="G6" s="109">
        <v>45077.708333333001</v>
      </c>
      <c r="H6" s="108" t="s">
        <v>309</v>
      </c>
      <c r="I6" s="108" t="s">
        <v>18</v>
      </c>
      <c r="J6" s="108" t="s">
        <v>38</v>
      </c>
    </row>
    <row r="7" spans="1:10" ht="45" x14ac:dyDescent="0.25">
      <c r="A7" s="102" t="s">
        <v>670</v>
      </c>
      <c r="B7" s="102" t="s">
        <v>672</v>
      </c>
      <c r="C7" s="102" t="s">
        <v>440</v>
      </c>
      <c r="D7" s="102" t="s">
        <v>322</v>
      </c>
      <c r="E7" s="102" t="s">
        <v>274</v>
      </c>
      <c r="F7" s="103">
        <v>44903.420833333003</v>
      </c>
      <c r="G7" s="103">
        <v>45336.661805556003</v>
      </c>
      <c r="H7" s="102" t="s">
        <v>23</v>
      </c>
      <c r="I7" s="102" t="s">
        <v>18</v>
      </c>
      <c r="J7" s="102" t="s">
        <v>260</v>
      </c>
    </row>
    <row r="8" spans="1:10" ht="45" x14ac:dyDescent="0.25">
      <c r="A8" s="104" t="s">
        <v>775</v>
      </c>
      <c r="B8" s="104" t="s">
        <v>774</v>
      </c>
      <c r="C8" s="104" t="s">
        <v>573</v>
      </c>
      <c r="D8" s="104" t="s">
        <v>322</v>
      </c>
      <c r="E8" s="104" t="s">
        <v>274</v>
      </c>
      <c r="F8" s="105">
        <v>44930.588194443997</v>
      </c>
      <c r="G8" s="105">
        <v>45366.546527778002</v>
      </c>
      <c r="H8" s="104" t="s">
        <v>23</v>
      </c>
      <c r="I8" s="104" t="s">
        <v>18</v>
      </c>
      <c r="J8" s="104" t="s">
        <v>260</v>
      </c>
    </row>
    <row r="9" spans="1:10" ht="45" x14ac:dyDescent="0.25">
      <c r="A9" s="102" t="s">
        <v>870</v>
      </c>
      <c r="B9" s="102" t="s">
        <v>872</v>
      </c>
      <c r="C9" s="102" t="s">
        <v>348</v>
      </c>
      <c r="D9" s="102" t="s">
        <v>322</v>
      </c>
      <c r="E9" s="102" t="s">
        <v>274</v>
      </c>
      <c r="F9" s="103">
        <v>44944.340972222002</v>
      </c>
      <c r="G9" s="103">
        <v>45380.632638889001</v>
      </c>
      <c r="H9" s="102" t="s">
        <v>23</v>
      </c>
      <c r="I9" s="102" t="s">
        <v>18</v>
      </c>
      <c r="J9" s="102" t="s">
        <v>260</v>
      </c>
    </row>
    <row r="10" spans="1:10" ht="45" x14ac:dyDescent="0.25">
      <c r="A10" s="104" t="s">
        <v>892</v>
      </c>
      <c r="B10" s="104" t="s">
        <v>890</v>
      </c>
      <c r="C10" s="104" t="s">
        <v>347</v>
      </c>
      <c r="D10" s="104" t="s">
        <v>322</v>
      </c>
      <c r="E10" s="104" t="s">
        <v>274</v>
      </c>
      <c r="F10" s="105">
        <v>44947.359027778002</v>
      </c>
      <c r="G10" s="105">
        <v>45386.359027778002</v>
      </c>
      <c r="H10" s="104" t="s">
        <v>23</v>
      </c>
      <c r="I10" s="104" t="s">
        <v>18</v>
      </c>
      <c r="J10" s="104" t="s">
        <v>260</v>
      </c>
    </row>
    <row r="11" spans="1:10" ht="45" x14ac:dyDescent="0.25">
      <c r="A11" s="102" t="s">
        <v>894</v>
      </c>
      <c r="B11" s="102" t="s">
        <v>895</v>
      </c>
      <c r="C11" s="102" t="s">
        <v>348</v>
      </c>
      <c r="D11" s="102" t="s">
        <v>322</v>
      </c>
      <c r="E11" s="102" t="s">
        <v>274</v>
      </c>
      <c r="F11" s="103">
        <v>44949.438194444003</v>
      </c>
      <c r="G11" s="103">
        <v>45386.396527778001</v>
      </c>
      <c r="H11" s="102" t="s">
        <v>23</v>
      </c>
      <c r="I11" s="102" t="s">
        <v>18</v>
      </c>
      <c r="J11" s="102" t="s">
        <v>260</v>
      </c>
    </row>
    <row r="12" spans="1:10" ht="45" x14ac:dyDescent="0.25">
      <c r="A12" s="104" t="s">
        <v>936</v>
      </c>
      <c r="B12" s="104" t="s">
        <v>937</v>
      </c>
      <c r="C12" s="104" t="s">
        <v>343</v>
      </c>
      <c r="D12" s="104" t="s">
        <v>322</v>
      </c>
      <c r="E12" s="104" t="s">
        <v>274</v>
      </c>
      <c r="F12" s="105">
        <v>44952.698611111002</v>
      </c>
      <c r="G12" s="105">
        <v>45391.656944444003</v>
      </c>
      <c r="H12" s="104" t="s">
        <v>23</v>
      </c>
      <c r="I12" s="104" t="s">
        <v>18</v>
      </c>
      <c r="J12" s="104" t="s">
        <v>260</v>
      </c>
    </row>
    <row r="13" spans="1:10" ht="45" x14ac:dyDescent="0.25">
      <c r="A13" s="102" t="s">
        <v>942</v>
      </c>
      <c r="B13" s="102" t="s">
        <v>946</v>
      </c>
      <c r="C13" s="102" t="s">
        <v>430</v>
      </c>
      <c r="D13" s="102" t="s">
        <v>322</v>
      </c>
      <c r="E13" s="102" t="s">
        <v>274</v>
      </c>
      <c r="F13" s="103">
        <v>44953.366666667003</v>
      </c>
      <c r="G13" s="103">
        <v>45391.658333332998</v>
      </c>
      <c r="H13" s="102" t="s">
        <v>23</v>
      </c>
      <c r="I13" s="102" t="s">
        <v>18</v>
      </c>
      <c r="J13" s="102" t="s">
        <v>260</v>
      </c>
    </row>
    <row r="14" spans="1:10" ht="45" x14ac:dyDescent="0.25">
      <c r="A14" s="104" t="s">
        <v>949</v>
      </c>
      <c r="B14" s="104" t="s">
        <v>950</v>
      </c>
      <c r="C14" s="104" t="s">
        <v>954</v>
      </c>
      <c r="D14" s="104" t="s">
        <v>322</v>
      </c>
      <c r="E14" s="104" t="s">
        <v>274</v>
      </c>
      <c r="F14" s="105">
        <v>44953.447916666999</v>
      </c>
      <c r="G14" s="105">
        <v>45392.40625</v>
      </c>
      <c r="H14" s="104" t="s">
        <v>23</v>
      </c>
      <c r="I14" s="104" t="s">
        <v>18</v>
      </c>
      <c r="J14" s="104" t="s">
        <v>260</v>
      </c>
    </row>
    <row r="15" spans="1:10" ht="45" x14ac:dyDescent="0.25">
      <c r="A15" s="123" t="s">
        <v>953</v>
      </c>
      <c r="B15" s="123" t="s">
        <v>952</v>
      </c>
      <c r="C15" s="123" t="s">
        <v>673</v>
      </c>
      <c r="D15" s="123" t="s">
        <v>322</v>
      </c>
      <c r="E15" s="123" t="s">
        <v>274</v>
      </c>
      <c r="F15" s="124">
        <v>44953.638194444</v>
      </c>
      <c r="G15" s="124">
        <v>45392.601388889001</v>
      </c>
      <c r="H15" s="123" t="s">
        <v>23</v>
      </c>
      <c r="I15" s="123" t="s">
        <v>18</v>
      </c>
      <c r="J15" s="123" t="s">
        <v>255</v>
      </c>
    </row>
    <row r="16" spans="1:10" ht="45" x14ac:dyDescent="0.25">
      <c r="A16" s="104" t="s">
        <v>970</v>
      </c>
      <c r="B16" s="104" t="s">
        <v>972</v>
      </c>
      <c r="C16" s="104" t="s">
        <v>343</v>
      </c>
      <c r="D16" s="104" t="s">
        <v>322</v>
      </c>
      <c r="E16" s="104" t="s">
        <v>274</v>
      </c>
      <c r="F16" s="105">
        <v>44957.356249999997</v>
      </c>
      <c r="G16" s="105">
        <v>45393.647916667003</v>
      </c>
      <c r="H16" s="104" t="s">
        <v>23</v>
      </c>
      <c r="I16" s="104" t="s">
        <v>18</v>
      </c>
      <c r="J16" s="104" t="s">
        <v>260</v>
      </c>
    </row>
    <row r="17" spans="1:10" ht="45" x14ac:dyDescent="0.25">
      <c r="A17" s="102" t="s">
        <v>971</v>
      </c>
      <c r="B17" s="102" t="s">
        <v>969</v>
      </c>
      <c r="C17" s="102" t="s">
        <v>327</v>
      </c>
      <c r="D17" s="102" t="s">
        <v>322</v>
      </c>
      <c r="E17" s="102" t="s">
        <v>274</v>
      </c>
      <c r="F17" s="103">
        <v>44957.356944444</v>
      </c>
      <c r="G17" s="103">
        <v>45393.648611110999</v>
      </c>
      <c r="H17" s="102" t="s">
        <v>23</v>
      </c>
      <c r="I17" s="102" t="s">
        <v>18</v>
      </c>
      <c r="J17" s="102" t="s">
        <v>260</v>
      </c>
    </row>
    <row r="18" spans="1:10" ht="45" x14ac:dyDescent="0.25">
      <c r="A18" s="104" t="s">
        <v>977</v>
      </c>
      <c r="B18" s="104" t="s">
        <v>978</v>
      </c>
      <c r="C18" s="104" t="s">
        <v>998</v>
      </c>
      <c r="D18" s="104" t="s">
        <v>322</v>
      </c>
      <c r="E18" s="104" t="s">
        <v>572</v>
      </c>
      <c r="F18" s="105">
        <v>44957.667361111002</v>
      </c>
      <c r="G18" s="105">
        <v>45394.625694444003</v>
      </c>
      <c r="H18" s="104" t="s">
        <v>23</v>
      </c>
      <c r="I18" s="104" t="s">
        <v>18</v>
      </c>
      <c r="J18" s="104" t="s">
        <v>260</v>
      </c>
    </row>
    <row r="19" spans="1:10" ht="45" x14ac:dyDescent="0.25">
      <c r="A19" s="102" t="s">
        <v>1003</v>
      </c>
      <c r="B19" s="102" t="s">
        <v>995</v>
      </c>
      <c r="C19" s="102" t="s">
        <v>343</v>
      </c>
      <c r="D19" s="102" t="s">
        <v>322</v>
      </c>
      <c r="E19" s="102" t="s">
        <v>274</v>
      </c>
      <c r="F19" s="103">
        <v>44958.371527777999</v>
      </c>
      <c r="G19" s="103">
        <v>45398.371527777999</v>
      </c>
      <c r="H19" s="102" t="s">
        <v>23</v>
      </c>
      <c r="I19" s="102" t="s">
        <v>18</v>
      </c>
      <c r="J19" s="102" t="s">
        <v>260</v>
      </c>
    </row>
    <row r="20" spans="1:10" ht="45" x14ac:dyDescent="0.25">
      <c r="A20" s="104" t="s">
        <v>1020</v>
      </c>
      <c r="B20" s="104" t="s">
        <v>1022</v>
      </c>
      <c r="C20" s="104" t="s">
        <v>348</v>
      </c>
      <c r="D20" s="104" t="s">
        <v>322</v>
      </c>
      <c r="E20" s="104" t="s">
        <v>274</v>
      </c>
      <c r="F20" s="105">
        <v>44958.392361111</v>
      </c>
      <c r="G20" s="105">
        <v>45398.350694444001</v>
      </c>
      <c r="H20" s="104" t="s">
        <v>23</v>
      </c>
      <c r="I20" s="104" t="s">
        <v>18</v>
      </c>
      <c r="J20" s="104" t="s">
        <v>260</v>
      </c>
    </row>
    <row r="21" spans="1:10" ht="45" x14ac:dyDescent="0.25">
      <c r="A21" s="102" t="s">
        <v>1043</v>
      </c>
      <c r="B21" s="102" t="s">
        <v>1044</v>
      </c>
      <c r="C21" s="102" t="s">
        <v>343</v>
      </c>
      <c r="D21" s="102" t="s">
        <v>322</v>
      </c>
      <c r="E21" s="102" t="s">
        <v>274</v>
      </c>
      <c r="F21" s="103">
        <v>44958.587500000001</v>
      </c>
      <c r="G21" s="103">
        <v>45398.337500000001</v>
      </c>
      <c r="H21" s="102" t="s">
        <v>23</v>
      </c>
      <c r="I21" s="102" t="s">
        <v>18</v>
      </c>
      <c r="J21" s="102" t="s">
        <v>260</v>
      </c>
    </row>
    <row r="22" spans="1:10" ht="45" x14ac:dyDescent="0.25">
      <c r="A22" s="121" t="s">
        <v>1083</v>
      </c>
      <c r="B22" s="121" t="s">
        <v>1082</v>
      </c>
      <c r="C22" s="121" t="s">
        <v>327</v>
      </c>
      <c r="D22" s="121" t="s">
        <v>322</v>
      </c>
      <c r="E22" s="121" t="s">
        <v>274</v>
      </c>
      <c r="F22" s="122">
        <v>44958.691666667</v>
      </c>
      <c r="G22" s="122">
        <v>45398.358333333003</v>
      </c>
      <c r="H22" s="121" t="s">
        <v>23</v>
      </c>
      <c r="I22" s="121" t="s">
        <v>18</v>
      </c>
      <c r="J22" s="121" t="s">
        <v>260</v>
      </c>
    </row>
    <row r="23" spans="1:10" ht="45" x14ac:dyDescent="0.25">
      <c r="A23" s="123" t="s">
        <v>1080</v>
      </c>
      <c r="B23" s="123" t="s">
        <v>1084</v>
      </c>
      <c r="C23" s="123" t="s">
        <v>573</v>
      </c>
      <c r="D23" s="123" t="s">
        <v>322</v>
      </c>
      <c r="E23" s="123" t="s">
        <v>274</v>
      </c>
      <c r="F23" s="124">
        <v>44958.693055556003</v>
      </c>
      <c r="G23" s="124">
        <v>45398.359722221998</v>
      </c>
      <c r="H23" s="123" t="s">
        <v>23</v>
      </c>
      <c r="I23" s="123" t="s">
        <v>18</v>
      </c>
      <c r="J23" s="123" t="s">
        <v>255</v>
      </c>
    </row>
    <row r="24" spans="1:10" ht="45" x14ac:dyDescent="0.25">
      <c r="A24" s="113" t="s">
        <v>1087</v>
      </c>
      <c r="B24" s="113" t="s">
        <v>1088</v>
      </c>
      <c r="C24" s="113" t="s">
        <v>343</v>
      </c>
      <c r="D24" s="113" t="s">
        <v>322</v>
      </c>
      <c r="E24" s="113" t="s">
        <v>274</v>
      </c>
      <c r="F24" s="114">
        <v>44958.702083333003</v>
      </c>
      <c r="G24" s="114">
        <v>45398.368750000001</v>
      </c>
      <c r="H24" s="113" t="s">
        <v>23</v>
      </c>
      <c r="I24" s="113" t="s">
        <v>18</v>
      </c>
      <c r="J24" s="113" t="s">
        <v>255</v>
      </c>
    </row>
    <row r="25" spans="1:10" ht="45" x14ac:dyDescent="0.25">
      <c r="A25" s="123" t="s">
        <v>1097</v>
      </c>
      <c r="B25" s="126" t="s">
        <v>1098</v>
      </c>
      <c r="C25" s="123" t="s">
        <v>343</v>
      </c>
      <c r="D25" s="123" t="s">
        <v>322</v>
      </c>
      <c r="E25" s="123" t="s">
        <v>335</v>
      </c>
      <c r="F25" s="124">
        <v>44959.334722222004</v>
      </c>
      <c r="G25" s="124">
        <v>45394.626388889003</v>
      </c>
      <c r="H25" s="123" t="s">
        <v>23</v>
      </c>
      <c r="I25" s="123" t="s">
        <v>18</v>
      </c>
      <c r="J25" s="123" t="s">
        <v>255</v>
      </c>
    </row>
    <row r="27" spans="1:10" x14ac:dyDescent="0.25">
      <c r="A27" s="113" t="s">
        <v>1103</v>
      </c>
      <c r="B27" s="115" t="s">
        <v>1104</v>
      </c>
      <c r="C27" s="113"/>
      <c r="D27" s="113"/>
      <c r="E27" s="113"/>
      <c r="F27" s="114"/>
      <c r="G27" s="114"/>
      <c r="H27" s="113"/>
      <c r="I27" s="113"/>
      <c r="J27" s="115" t="s">
        <v>334</v>
      </c>
    </row>
    <row r="28" spans="1:10" ht="75" x14ac:dyDescent="0.25">
      <c r="A28" s="113" t="s">
        <v>1108</v>
      </c>
      <c r="B28" s="115" t="s">
        <v>1107</v>
      </c>
      <c r="C28" s="113"/>
      <c r="D28" s="113"/>
      <c r="E28" s="113"/>
      <c r="F28" s="114"/>
      <c r="G28" s="114"/>
      <c r="H28" s="113"/>
      <c r="I28" s="113"/>
      <c r="J28" s="115" t="s">
        <v>334</v>
      </c>
    </row>
    <row r="29" spans="1:10" x14ac:dyDescent="0.25">
      <c r="A29" s="121" t="s">
        <v>1134</v>
      </c>
      <c r="B29" s="125" t="s">
        <v>1135</v>
      </c>
      <c r="C29" s="121"/>
      <c r="D29" s="121"/>
      <c r="E29" s="121"/>
      <c r="F29" s="122"/>
      <c r="G29" s="122"/>
      <c r="H29" s="121"/>
      <c r="I29" s="121"/>
      <c r="J29" s="125" t="s">
        <v>334</v>
      </c>
    </row>
    <row r="30" spans="1:10" x14ac:dyDescent="0.25">
      <c r="A30" s="113" t="s">
        <v>1200</v>
      </c>
      <c r="B30" s="115" t="s">
        <v>1202</v>
      </c>
      <c r="C30" s="113"/>
      <c r="D30" s="113"/>
      <c r="E30" s="113"/>
      <c r="F30" s="114"/>
      <c r="G30" s="114"/>
      <c r="H30" s="113"/>
      <c r="I30" s="113"/>
      <c r="J30" s="115" t="s">
        <v>334</v>
      </c>
    </row>
    <row r="31" spans="1:10" x14ac:dyDescent="0.25">
      <c r="A31" s="110"/>
      <c r="B31" s="112"/>
      <c r="C31" s="110"/>
      <c r="D31" s="110"/>
      <c r="E31" s="110"/>
      <c r="F31" s="111"/>
      <c r="G31" s="111"/>
      <c r="H31" s="110"/>
      <c r="I31" s="110"/>
      <c r="J31" s="110"/>
    </row>
    <row r="32" spans="1:10" x14ac:dyDescent="0.25">
      <c r="A32" s="110"/>
      <c r="B32" s="112"/>
      <c r="C32" s="110"/>
      <c r="D32" s="110"/>
      <c r="E32" s="110"/>
      <c r="F32" s="111"/>
      <c r="G32" s="111"/>
      <c r="H32" s="110"/>
      <c r="I32" s="110"/>
      <c r="J32" s="11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topLeftCell="A1022" zoomScaleNormal="100" workbookViewId="0">
      <selection activeCell="D1025" sqref="D1025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983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35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984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985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986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1218</v>
      </c>
    </row>
    <row r="56" spans="2:4" x14ac:dyDescent="0.25">
      <c r="D56" s="57" t="s">
        <v>303</v>
      </c>
    </row>
    <row r="58" spans="2:4" x14ac:dyDescent="0.25">
      <c r="D58" s="96" t="s">
        <v>36</v>
      </c>
    </row>
    <row r="59" spans="2:4" x14ac:dyDescent="0.25">
      <c r="D59" s="49" t="s">
        <v>1218</v>
      </c>
    </row>
    <row r="61" spans="2:4" x14ac:dyDescent="0.25">
      <c r="D61" s="96" t="s">
        <v>1219</v>
      </c>
    </row>
    <row r="91" spans="4:8" x14ac:dyDescent="0.25">
      <c r="D91" s="96" t="s">
        <v>458</v>
      </c>
      <c r="H91" s="96" t="s">
        <v>267</v>
      </c>
    </row>
    <row r="92" spans="4:8" x14ac:dyDescent="0.25">
      <c r="D92" s="28" t="s">
        <v>1220</v>
      </c>
      <c r="H92" s="49" t="s">
        <v>1221</v>
      </c>
    </row>
    <row r="94" spans="4:8" x14ac:dyDescent="0.25">
      <c r="D94" s="66" t="s">
        <v>1222</v>
      </c>
    </row>
    <row r="96" spans="4:8" x14ac:dyDescent="0.25">
      <c r="D96" s="49" t="s">
        <v>1223</v>
      </c>
    </row>
    <row r="98" spans="4:21" x14ac:dyDescent="0.25">
      <c r="D98" s="54" t="s">
        <v>34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</row>
    <row r="99" spans="4:21" x14ac:dyDescent="0.25">
      <c r="D99" s="54" t="s">
        <v>1224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</row>
    <row r="100" spans="4:21" x14ac:dyDescent="0.25">
      <c r="D100" s="54" t="s">
        <v>1225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</row>
    <row r="102" spans="4:21" x14ac:dyDescent="0.25">
      <c r="D102" s="96" t="s">
        <v>1226</v>
      </c>
    </row>
    <row r="127" spans="4:4" x14ac:dyDescent="0.25">
      <c r="D127" s="49" t="s">
        <v>773</v>
      </c>
    </row>
    <row r="129" spans="4:4" x14ac:dyDescent="0.25">
      <c r="D129" s="96" t="s">
        <v>1227</v>
      </c>
    </row>
    <row r="149" spans="4:4" x14ac:dyDescent="0.25">
      <c r="D149" s="49" t="s">
        <v>1228</v>
      </c>
    </row>
    <row r="186" spans="4:4" x14ac:dyDescent="0.25">
      <c r="D186" s="49" t="s">
        <v>703</v>
      </c>
    </row>
    <row r="215" spans="2:4" x14ac:dyDescent="0.25">
      <c r="B215" s="48">
        <v>0</v>
      </c>
      <c r="D215" s="49" t="s">
        <v>1238</v>
      </c>
    </row>
    <row r="216" spans="2:4" x14ac:dyDescent="0.25">
      <c r="D216" s="57" t="s">
        <v>304</v>
      </c>
    </row>
    <row r="218" spans="2:4" x14ac:dyDescent="0.25">
      <c r="D218" s="96" t="s">
        <v>1229</v>
      </c>
    </row>
    <row r="291" spans="4:5" x14ac:dyDescent="0.25">
      <c r="D291" s="96">
        <v>1</v>
      </c>
      <c r="E291" s="96" t="s">
        <v>1137</v>
      </c>
    </row>
    <row r="292" spans="4:5" x14ac:dyDescent="0.25">
      <c r="D292" s="96" t="s">
        <v>1230</v>
      </c>
    </row>
    <row r="293" spans="4:5" x14ac:dyDescent="0.25">
      <c r="D293" s="96" t="s">
        <v>1231</v>
      </c>
    </row>
    <row r="294" spans="4:5" x14ac:dyDescent="0.25">
      <c r="D294" s="96" t="s">
        <v>1232</v>
      </c>
    </row>
    <row r="295" spans="4:5" x14ac:dyDescent="0.25">
      <c r="D295" s="96" t="s">
        <v>1233</v>
      </c>
    </row>
    <row r="297" spans="4:5" x14ac:dyDescent="0.25">
      <c r="D297" s="96">
        <v>2</v>
      </c>
      <c r="E297" s="96" t="s">
        <v>1138</v>
      </c>
    </row>
    <row r="298" spans="4:5" x14ac:dyDescent="0.25">
      <c r="D298" s="96" t="s">
        <v>1234</v>
      </c>
    </row>
    <row r="299" spans="4:5" x14ac:dyDescent="0.25">
      <c r="D299" s="96" t="s">
        <v>1235</v>
      </c>
    </row>
    <row r="300" spans="4:5" x14ac:dyDescent="0.25">
      <c r="D300" s="96" t="s">
        <v>1236</v>
      </c>
    </row>
    <row r="301" spans="4:5" x14ac:dyDescent="0.25">
      <c r="D301" s="96" t="s">
        <v>1233</v>
      </c>
    </row>
    <row r="303" spans="4:5" x14ac:dyDescent="0.25">
      <c r="D303" s="96" t="s">
        <v>1239</v>
      </c>
    </row>
    <row r="322" spans="4:25" x14ac:dyDescent="0.25">
      <c r="D322" s="49" t="s">
        <v>1137</v>
      </c>
      <c r="L322" s="49" t="s">
        <v>1240</v>
      </c>
    </row>
    <row r="323" spans="4:25" x14ac:dyDescent="0.25">
      <c r="D323" s="49" t="s">
        <v>1138</v>
      </c>
      <c r="L323" s="49" t="s">
        <v>1241</v>
      </c>
    </row>
    <row r="325" spans="4:25" x14ac:dyDescent="0.25">
      <c r="D325" s="54" t="s">
        <v>34</v>
      </c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Y325" s="56" t="s">
        <v>1244</v>
      </c>
    </row>
    <row r="326" spans="4:25" x14ac:dyDescent="0.25">
      <c r="D326" s="54" t="s">
        <v>705</v>
      </c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</row>
    <row r="327" spans="4:25" x14ac:dyDescent="0.25">
      <c r="D327" s="54" t="s">
        <v>493</v>
      </c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</row>
    <row r="328" spans="4:25" x14ac:dyDescent="0.25">
      <c r="D328" s="54" t="s">
        <v>1242</v>
      </c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</row>
    <row r="329" spans="4:25" x14ac:dyDescent="0.25">
      <c r="D329" s="54" t="s">
        <v>1243</v>
      </c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</row>
    <row r="330" spans="4:25" x14ac:dyDescent="0.25">
      <c r="D330" s="54" t="s">
        <v>259</v>
      </c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</row>
    <row r="332" spans="4:25" x14ac:dyDescent="0.25">
      <c r="D332" s="96" t="s">
        <v>1245</v>
      </c>
    </row>
    <row r="368" spans="2:4" x14ac:dyDescent="0.25">
      <c r="B368" s="48">
        <v>0</v>
      </c>
      <c r="D368" s="49" t="s">
        <v>1249</v>
      </c>
    </row>
    <row r="369" spans="4:4" x14ac:dyDescent="0.25">
      <c r="D369" s="57" t="s">
        <v>304</v>
      </c>
    </row>
    <row r="371" spans="4:4" x14ac:dyDescent="0.25">
      <c r="D371" s="96" t="s">
        <v>36</v>
      </c>
    </row>
    <row r="372" spans="4:4" x14ac:dyDescent="0.25">
      <c r="D372" s="52" t="s">
        <v>1254</v>
      </c>
    </row>
    <row r="374" spans="4:4" x14ac:dyDescent="0.25">
      <c r="D374" s="96" t="s">
        <v>1070</v>
      </c>
    </row>
    <row r="423" spans="4:13" x14ac:dyDescent="0.25">
      <c r="D423" s="49" t="s">
        <v>1074</v>
      </c>
      <c r="M423" s="49" t="s">
        <v>1251</v>
      </c>
    </row>
    <row r="425" spans="4:13" x14ac:dyDescent="0.25">
      <c r="D425" s="96" t="s">
        <v>1252</v>
      </c>
    </row>
    <row r="454" spans="4:4" x14ac:dyDescent="0.25">
      <c r="D454" s="96" t="s">
        <v>1253</v>
      </c>
    </row>
    <row r="490" spans="4:4" x14ac:dyDescent="0.25">
      <c r="D490" s="96" t="s">
        <v>1255</v>
      </c>
    </row>
    <row r="508" spans="4:4" x14ac:dyDescent="0.25">
      <c r="D508" s="49" t="s">
        <v>987</v>
      </c>
    </row>
    <row r="510" spans="4:4" x14ac:dyDescent="0.25">
      <c r="D510" s="96" t="s">
        <v>1255</v>
      </c>
    </row>
    <row r="537" spans="2:4" x14ac:dyDescent="0.25">
      <c r="B537" s="48">
        <v>0</v>
      </c>
      <c r="D537" s="49" t="s">
        <v>1109</v>
      </c>
    </row>
    <row r="538" spans="2:4" x14ac:dyDescent="0.25">
      <c r="D538" s="57" t="s">
        <v>302</v>
      </c>
    </row>
    <row r="540" spans="2:4" x14ac:dyDescent="0.25">
      <c r="D540" s="96" t="s">
        <v>1107</v>
      </c>
    </row>
    <row r="588" spans="4:4" x14ac:dyDescent="0.25">
      <c r="D588" s="96" t="s">
        <v>1110</v>
      </c>
    </row>
    <row r="643" spans="4:4" x14ac:dyDescent="0.25">
      <c r="D643" s="96" t="s">
        <v>1126</v>
      </c>
    </row>
    <row r="667" spans="4:4" x14ac:dyDescent="0.25">
      <c r="D667" s="96" t="s">
        <v>1127</v>
      </c>
    </row>
    <row r="748" spans="4:4" x14ac:dyDescent="0.25">
      <c r="D748" s="96" t="s">
        <v>1127</v>
      </c>
    </row>
    <row r="760" spans="4:4" x14ac:dyDescent="0.25">
      <c r="D760" s="96" t="s">
        <v>1133</v>
      </c>
    </row>
    <row r="785" spans="4:13" x14ac:dyDescent="0.25">
      <c r="D785" s="96" t="s">
        <v>1137</v>
      </c>
      <c r="M785" s="96" t="s">
        <v>1139</v>
      </c>
    </row>
    <row r="786" spans="4:13" x14ac:dyDescent="0.25">
      <c r="D786" s="96" t="s">
        <v>1138</v>
      </c>
      <c r="M786" s="96" t="s">
        <v>1140</v>
      </c>
    </row>
    <row r="787" spans="4:13" x14ac:dyDescent="0.25">
      <c r="D787" s="96" t="s">
        <v>530</v>
      </c>
      <c r="M787" s="96" t="s">
        <v>1141</v>
      </c>
    </row>
    <row r="788" spans="4:13" x14ac:dyDescent="0.25">
      <c r="D788" s="96" t="s">
        <v>421</v>
      </c>
      <c r="M788" s="96" t="s">
        <v>1142</v>
      </c>
    </row>
    <row r="789" spans="4:13" x14ac:dyDescent="0.25">
      <c r="D789" s="96" t="s">
        <v>785</v>
      </c>
      <c r="M789" s="96" t="s">
        <v>1143</v>
      </c>
    </row>
    <row r="790" spans="4:13" x14ac:dyDescent="0.25">
      <c r="D790" s="96" t="s">
        <v>801</v>
      </c>
      <c r="M790" s="96" t="s">
        <v>1144</v>
      </c>
    </row>
    <row r="791" spans="4:13" x14ac:dyDescent="0.25">
      <c r="D791" s="96" t="s">
        <v>802</v>
      </c>
      <c r="M791" s="96" t="s">
        <v>1145</v>
      </c>
    </row>
    <row r="792" spans="4:13" x14ac:dyDescent="0.25">
      <c r="D792" s="96" t="s">
        <v>803</v>
      </c>
      <c r="M792" s="96" t="s">
        <v>1146</v>
      </c>
    </row>
    <row r="793" spans="4:13" x14ac:dyDescent="0.25">
      <c r="D793" s="96" t="s">
        <v>792</v>
      </c>
      <c r="M793" s="96" t="s">
        <v>1147</v>
      </c>
    </row>
    <row r="794" spans="4:13" x14ac:dyDescent="0.25">
      <c r="D794" s="96" t="s">
        <v>789</v>
      </c>
      <c r="M794" s="96" t="s">
        <v>1148</v>
      </c>
    </row>
    <row r="796" spans="4:13" x14ac:dyDescent="0.25">
      <c r="D796" s="96" t="s">
        <v>1133</v>
      </c>
    </row>
    <row r="840" spans="57:65" x14ac:dyDescent="0.25">
      <c r="BE840" s="96" t="s">
        <v>420</v>
      </c>
      <c r="BM840" s="96" t="s">
        <v>1174</v>
      </c>
    </row>
    <row r="841" spans="57:65" x14ac:dyDescent="0.25">
      <c r="BE841" s="96" t="s">
        <v>528</v>
      </c>
      <c r="BM841" s="96" t="s">
        <v>1177</v>
      </c>
    </row>
    <row r="842" spans="57:65" x14ac:dyDescent="0.25">
      <c r="BE842" s="96" t="s">
        <v>704</v>
      </c>
      <c r="BM842" s="96" t="s">
        <v>1171</v>
      </c>
    </row>
    <row r="843" spans="57:65" x14ac:dyDescent="0.25">
      <c r="BE843" s="96" t="s">
        <v>793</v>
      </c>
      <c r="BM843" s="96" t="s">
        <v>1176</v>
      </c>
    </row>
    <row r="844" spans="57:65" x14ac:dyDescent="0.25">
      <c r="BE844" s="96" t="s">
        <v>570</v>
      </c>
      <c r="BM844" s="96" t="s">
        <v>1168</v>
      </c>
    </row>
    <row r="845" spans="57:65" x14ac:dyDescent="0.25">
      <c r="BE845" s="96" t="s">
        <v>526</v>
      </c>
      <c r="BM845" s="96" t="s">
        <v>1175</v>
      </c>
    </row>
    <row r="846" spans="57:65" x14ac:dyDescent="0.25">
      <c r="BE846" s="96" t="s">
        <v>707</v>
      </c>
      <c r="BM846" s="96" t="s">
        <v>1169</v>
      </c>
    </row>
    <row r="847" spans="57:65" x14ac:dyDescent="0.25">
      <c r="BE847" s="96" t="s">
        <v>422</v>
      </c>
      <c r="BM847" s="96" t="s">
        <v>1180</v>
      </c>
    </row>
    <row r="848" spans="57:65" x14ac:dyDescent="0.25">
      <c r="BE848" s="96" t="s">
        <v>527</v>
      </c>
      <c r="BM848" s="96" t="s">
        <v>1164</v>
      </c>
    </row>
    <row r="849" spans="4:65" x14ac:dyDescent="0.25">
      <c r="BE849" s="96" t="s">
        <v>525</v>
      </c>
      <c r="BM849" s="96" t="s">
        <v>1162</v>
      </c>
    </row>
    <row r="850" spans="4:65" x14ac:dyDescent="0.25">
      <c r="BE850" s="96" t="s">
        <v>524</v>
      </c>
      <c r="BM850" s="96" t="s">
        <v>1163</v>
      </c>
    </row>
    <row r="851" spans="4:65" x14ac:dyDescent="0.25">
      <c r="BE851" s="96" t="s">
        <v>569</v>
      </c>
      <c r="BM851" s="96" t="s">
        <v>1165</v>
      </c>
    </row>
    <row r="852" spans="4:65" x14ac:dyDescent="0.25">
      <c r="BE852" s="96" t="s">
        <v>523</v>
      </c>
      <c r="BM852" s="96" t="s">
        <v>1179</v>
      </c>
    </row>
    <row r="853" spans="4:65" x14ac:dyDescent="0.25">
      <c r="BE853" s="96" t="s">
        <v>529</v>
      </c>
      <c r="BM853" s="96" t="s">
        <v>1181</v>
      </c>
    </row>
    <row r="854" spans="4:65" x14ac:dyDescent="0.25">
      <c r="BE854" s="96" t="s">
        <v>708</v>
      </c>
      <c r="BM854" s="96" t="s">
        <v>1170</v>
      </c>
    </row>
    <row r="855" spans="4:65" x14ac:dyDescent="0.25">
      <c r="BE855" s="96" t="s">
        <v>366</v>
      </c>
      <c r="BM855" s="96" t="s">
        <v>1182</v>
      </c>
    </row>
    <row r="856" spans="4:65" x14ac:dyDescent="0.25">
      <c r="BE856" s="96" t="s">
        <v>522</v>
      </c>
      <c r="BM856" s="96" t="s">
        <v>1178</v>
      </c>
    </row>
    <row r="857" spans="4:65" x14ac:dyDescent="0.25">
      <c r="BE857" s="96" t="s">
        <v>501</v>
      </c>
      <c r="BM857" s="96" t="s">
        <v>1167</v>
      </c>
    </row>
    <row r="858" spans="4:65" x14ac:dyDescent="0.25">
      <c r="BE858" s="96" t="s">
        <v>571</v>
      </c>
      <c r="BM858" s="96" t="s">
        <v>1166</v>
      </c>
    </row>
    <row r="859" spans="4:65" x14ac:dyDescent="0.25">
      <c r="BE859" s="96" t="s">
        <v>418</v>
      </c>
      <c r="BM859" s="96" t="s">
        <v>1172</v>
      </c>
    </row>
    <row r="860" spans="4:65" x14ac:dyDescent="0.25">
      <c r="BE860" s="96" t="s">
        <v>419</v>
      </c>
      <c r="BM860" s="96" t="s">
        <v>1173</v>
      </c>
    </row>
    <row r="863" spans="4:65" x14ac:dyDescent="0.25">
      <c r="D863" s="96" t="s">
        <v>1183</v>
      </c>
    </row>
    <row r="908" spans="4:4" x14ac:dyDescent="0.25">
      <c r="D908" s="49" t="s">
        <v>983</v>
      </c>
    </row>
    <row r="910" spans="4:4" x14ac:dyDescent="0.25">
      <c r="D910" s="96" t="s">
        <v>1183</v>
      </c>
    </row>
    <row r="931" spans="4:4" x14ac:dyDescent="0.25">
      <c r="D931" s="96" t="s">
        <v>307</v>
      </c>
    </row>
    <row r="932" spans="4:4" x14ac:dyDescent="0.25">
      <c r="D932" s="49" t="s">
        <v>1246</v>
      </c>
    </row>
    <row r="934" spans="4:4" x14ac:dyDescent="0.25">
      <c r="D934" s="96" t="s">
        <v>1183</v>
      </c>
    </row>
    <row r="970" spans="4:13" x14ac:dyDescent="0.25">
      <c r="D970" s="96" t="s">
        <v>307</v>
      </c>
    </row>
    <row r="971" spans="4:13" x14ac:dyDescent="0.25">
      <c r="D971" s="49" t="s">
        <v>1246</v>
      </c>
      <c r="M971" s="49" t="s">
        <v>1247</v>
      </c>
    </row>
    <row r="973" spans="4:13" x14ac:dyDescent="0.25">
      <c r="D973" s="96" t="s">
        <v>1183</v>
      </c>
    </row>
    <row r="1025" spans="2:4" x14ac:dyDescent="0.25">
      <c r="B1025" s="48">
        <v>0</v>
      </c>
      <c r="D1025" s="49" t="s">
        <v>968</v>
      </c>
    </row>
    <row r="1026" spans="2:4" x14ac:dyDescent="0.25">
      <c r="D1026" s="57" t="s">
        <v>302</v>
      </c>
    </row>
    <row r="1028" spans="2:4" x14ac:dyDescent="0.25">
      <c r="D1028" s="96" t="s">
        <v>36</v>
      </c>
    </row>
    <row r="1029" spans="2:4" x14ac:dyDescent="0.25">
      <c r="D1029" s="52" t="s">
        <v>967</v>
      </c>
    </row>
    <row r="1031" spans="2:4" x14ac:dyDescent="0.25">
      <c r="D1031" s="96" t="s">
        <v>962</v>
      </c>
    </row>
    <row r="1068" spans="2:4" s="45" customFormat="1" x14ac:dyDescent="0.25">
      <c r="B1068" s="48">
        <v>0</v>
      </c>
      <c r="D1068" s="49" t="s">
        <v>473</v>
      </c>
    </row>
    <row r="1069" spans="2:4" s="45" customFormat="1" x14ac:dyDescent="0.25">
      <c r="D1069" s="57" t="s">
        <v>304</v>
      </c>
    </row>
    <row r="1070" spans="2:4" s="45" customFormat="1" x14ac:dyDescent="0.25">
      <c r="D1070" s="53" t="s">
        <v>1256</v>
      </c>
    </row>
    <row r="1072" spans="2:4" s="45" customFormat="1" x14ac:dyDescent="0.25">
      <c r="D1072" s="45" t="s">
        <v>36</v>
      </c>
    </row>
    <row r="1073" spans="4:4" s="45" customFormat="1" x14ac:dyDescent="0.25">
      <c r="D1073" s="52" t="s">
        <v>474</v>
      </c>
    </row>
    <row r="1074" spans="4:4" s="45" customFormat="1" x14ac:dyDescent="0.25"/>
    <row r="1075" spans="4:4" s="45" customFormat="1" x14ac:dyDescent="0.25">
      <c r="D1075" s="45" t="s">
        <v>472</v>
      </c>
    </row>
    <row r="1076" spans="4:4" s="45" customFormat="1" x14ac:dyDescent="0.25"/>
    <row r="1077" spans="4:4" s="45" customFormat="1" x14ac:dyDescent="0.25"/>
    <row r="1078" spans="4:4" s="45" customFormat="1" x14ac:dyDescent="0.25"/>
    <row r="1079" spans="4:4" s="45" customFormat="1" x14ac:dyDescent="0.25"/>
    <row r="1080" spans="4:4" s="45" customFormat="1" x14ac:dyDescent="0.25"/>
    <row r="1081" spans="4:4" s="45" customFormat="1" x14ac:dyDescent="0.25"/>
    <row r="1082" spans="4:4" s="45" customFormat="1" x14ac:dyDescent="0.25"/>
    <row r="1083" spans="4:4" s="45" customFormat="1" x14ac:dyDescent="0.25"/>
    <row r="1084" spans="4:4" s="45" customFormat="1" x14ac:dyDescent="0.25"/>
    <row r="1085" spans="4:4" s="45" customFormat="1" x14ac:dyDescent="0.25"/>
    <row r="1086" spans="4:4" s="45" customFormat="1" x14ac:dyDescent="0.25"/>
    <row r="1087" spans="4:4" s="45" customFormat="1" x14ac:dyDescent="0.25"/>
    <row r="1088" spans="4:4" s="45" customFormat="1" x14ac:dyDescent="0.25"/>
    <row r="1089" s="45" customFormat="1" x14ac:dyDescent="0.25"/>
    <row r="1090" s="45" customFormat="1" x14ac:dyDescent="0.25"/>
    <row r="1091" s="45" customFormat="1" x14ac:dyDescent="0.25"/>
    <row r="1092" s="45" customFormat="1" x14ac:dyDescent="0.25"/>
    <row r="1093" s="45" customFormat="1" x14ac:dyDescent="0.25"/>
    <row r="1094" s="45" customFormat="1" x14ac:dyDescent="0.25"/>
    <row r="1095" s="45" customFormat="1" x14ac:dyDescent="0.25"/>
    <row r="1096" s="45" customFormat="1" x14ac:dyDescent="0.25"/>
    <row r="1097" s="45" customFormat="1" x14ac:dyDescent="0.25"/>
    <row r="1098" s="45" customFormat="1" x14ac:dyDescent="0.25"/>
    <row r="1099" s="45" customFormat="1" x14ac:dyDescent="0.25"/>
    <row r="1100" s="45" customFormat="1" x14ac:dyDescent="0.25"/>
    <row r="1101" s="45" customFormat="1" x14ac:dyDescent="0.25"/>
    <row r="1102" s="45" customFormat="1" x14ac:dyDescent="0.25"/>
    <row r="1103" s="45" customFormat="1" x14ac:dyDescent="0.25"/>
    <row r="1104" s="45" customFormat="1" x14ac:dyDescent="0.25"/>
    <row r="1105" spans="4:13" s="45" customFormat="1" x14ac:dyDescent="0.25"/>
    <row r="1106" spans="4:13" s="45" customFormat="1" x14ac:dyDescent="0.25">
      <c r="D1106" s="45" t="s">
        <v>267</v>
      </c>
      <c r="M1106" s="45" t="s">
        <v>307</v>
      </c>
    </row>
    <row r="1107" spans="4:13" s="45" customFormat="1" x14ac:dyDescent="0.25">
      <c r="D1107" s="49" t="s">
        <v>475</v>
      </c>
      <c r="M1107" s="49" t="s">
        <v>476</v>
      </c>
    </row>
    <row r="1108" spans="4:13" s="45" customFormat="1" x14ac:dyDescent="0.25"/>
    <row r="1109" spans="4:13" s="45" customFormat="1" x14ac:dyDescent="0.25">
      <c r="D1109" s="45" t="s">
        <v>477</v>
      </c>
    </row>
    <row r="1110" spans="4:13" s="45" customFormat="1" x14ac:dyDescent="0.25"/>
    <row r="1111" spans="4:13" s="45" customFormat="1" x14ac:dyDescent="0.25"/>
    <row r="1112" spans="4:13" s="45" customFormat="1" x14ac:dyDescent="0.25"/>
    <row r="1113" spans="4:13" s="45" customFormat="1" x14ac:dyDescent="0.25"/>
    <row r="1114" spans="4:13" s="45" customFormat="1" x14ac:dyDescent="0.25"/>
    <row r="1115" spans="4:13" s="45" customFormat="1" x14ac:dyDescent="0.25"/>
    <row r="1116" spans="4:13" s="45" customFormat="1" x14ac:dyDescent="0.25"/>
    <row r="1117" spans="4:13" s="45" customFormat="1" x14ac:dyDescent="0.25"/>
    <row r="1118" spans="4:13" s="45" customFormat="1" x14ac:dyDescent="0.25"/>
    <row r="1119" spans="4:13" s="45" customFormat="1" x14ac:dyDescent="0.25"/>
    <row r="1120" spans="4:13" s="45" customFormat="1" x14ac:dyDescent="0.25"/>
    <row r="1121" spans="4:4" s="45" customFormat="1" x14ac:dyDescent="0.25"/>
    <row r="1122" spans="4:4" s="45" customFormat="1" x14ac:dyDescent="0.25"/>
    <row r="1123" spans="4:4" s="45" customFormat="1" x14ac:dyDescent="0.25"/>
    <row r="1124" spans="4:4" s="45" customFormat="1" x14ac:dyDescent="0.25"/>
    <row r="1125" spans="4:4" s="45" customFormat="1" x14ac:dyDescent="0.25"/>
    <row r="1126" spans="4:4" s="45" customFormat="1" x14ac:dyDescent="0.25"/>
    <row r="1127" spans="4:4" s="45" customFormat="1" x14ac:dyDescent="0.25"/>
    <row r="1128" spans="4:4" s="45" customFormat="1" x14ac:dyDescent="0.25">
      <c r="D1128" s="49" t="s">
        <v>502</v>
      </c>
    </row>
    <row r="1129" spans="4:4" s="45" customFormat="1" x14ac:dyDescent="0.25"/>
    <row r="1130" spans="4:4" s="45" customFormat="1" x14ac:dyDescent="0.25">
      <c r="D1130" s="45" t="s">
        <v>477</v>
      </c>
    </row>
    <row r="1131" spans="4:4" s="45" customFormat="1" x14ac:dyDescent="0.25"/>
    <row r="1132" spans="4:4" s="45" customFormat="1" x14ac:dyDescent="0.25"/>
    <row r="1133" spans="4:4" s="45" customFormat="1" x14ac:dyDescent="0.25"/>
    <row r="1134" spans="4:4" s="45" customFormat="1" x14ac:dyDescent="0.25"/>
    <row r="1135" spans="4:4" s="45" customFormat="1" x14ac:dyDescent="0.25"/>
    <row r="1136" spans="4:4" s="45" customFormat="1" x14ac:dyDescent="0.25"/>
    <row r="1137" s="45" customFormat="1" x14ac:dyDescent="0.25"/>
    <row r="1138" s="45" customFormat="1" x14ac:dyDescent="0.25"/>
    <row r="1139" s="45" customFormat="1" x14ac:dyDescent="0.25"/>
    <row r="1140" s="45" customFormat="1" x14ac:dyDescent="0.25"/>
    <row r="1141" s="45" customFormat="1" x14ac:dyDescent="0.25"/>
    <row r="1142" s="45" customFormat="1" x14ac:dyDescent="0.25"/>
    <row r="1143" s="45" customFormat="1" x14ac:dyDescent="0.25"/>
    <row r="1144" s="45" customFormat="1" x14ac:dyDescent="0.25"/>
    <row r="1145" s="45" customFormat="1" x14ac:dyDescent="0.25"/>
    <row r="1146" s="45" customFormat="1" x14ac:dyDescent="0.25"/>
    <row r="1147" s="45" customFormat="1" x14ac:dyDescent="0.25"/>
    <row r="1148" s="45" customFormat="1" x14ac:dyDescent="0.25"/>
    <row r="1149" s="45" customFormat="1" x14ac:dyDescent="0.25"/>
    <row r="1150" s="45" customFormat="1" x14ac:dyDescent="0.25"/>
    <row r="1151" s="45" customFormat="1" x14ac:dyDescent="0.25"/>
    <row r="1152" s="45" customFormat="1" x14ac:dyDescent="0.25"/>
    <row r="1153" s="45" customFormat="1" x14ac:dyDescent="0.25"/>
    <row r="1154" s="45" customFormat="1" x14ac:dyDescent="0.25"/>
    <row r="1155" s="45" customFormat="1" x14ac:dyDescent="0.25"/>
    <row r="1156" s="45" customFormat="1" x14ac:dyDescent="0.25"/>
    <row r="1157" s="45" customFormat="1" x14ac:dyDescent="0.25"/>
    <row r="1158" s="45" customFormat="1" x14ac:dyDescent="0.25"/>
    <row r="1159" s="45" customFormat="1" x14ac:dyDescent="0.25"/>
    <row r="1160" s="45" customFormat="1" x14ac:dyDescent="0.25"/>
    <row r="1161" s="45" customFormat="1" x14ac:dyDescent="0.25"/>
    <row r="1162" s="45" customFormat="1" x14ac:dyDescent="0.25"/>
    <row r="1163" s="45" customFormat="1" x14ac:dyDescent="0.25"/>
    <row r="1164" s="45" customFormat="1" x14ac:dyDescent="0.25"/>
    <row r="1165" s="45" customFormat="1" x14ac:dyDescent="0.25"/>
    <row r="1166" s="45" customFormat="1" x14ac:dyDescent="0.25"/>
    <row r="1167" s="45" customFormat="1" x14ac:dyDescent="0.25"/>
    <row r="1168" s="45" customFormat="1" x14ac:dyDescent="0.25"/>
    <row r="1169" spans="4:4" s="45" customFormat="1" x14ac:dyDescent="0.25"/>
    <row r="1170" spans="4:4" s="45" customFormat="1" x14ac:dyDescent="0.25"/>
    <row r="1171" spans="4:4" s="45" customFormat="1" x14ac:dyDescent="0.25"/>
    <row r="1172" spans="4:4" s="45" customFormat="1" x14ac:dyDescent="0.25"/>
    <row r="1173" spans="4:4" s="45" customFormat="1" x14ac:dyDescent="0.25"/>
    <row r="1174" spans="4:4" s="45" customFormat="1" x14ac:dyDescent="0.25"/>
    <row r="1175" spans="4:4" s="45" customFormat="1" x14ac:dyDescent="0.25"/>
    <row r="1176" spans="4:4" s="45" customFormat="1" x14ac:dyDescent="0.25"/>
    <row r="1177" spans="4:4" s="45" customFormat="1" x14ac:dyDescent="0.25"/>
    <row r="1178" spans="4:4" s="45" customFormat="1" x14ac:dyDescent="0.25"/>
    <row r="1179" spans="4:4" s="45" customFormat="1" x14ac:dyDescent="0.25">
      <c r="D1179" s="45" t="s">
        <v>477</v>
      </c>
    </row>
    <row r="1180" spans="4:4" s="45" customFormat="1" x14ac:dyDescent="0.25"/>
    <row r="1181" spans="4:4" s="45" customFormat="1" x14ac:dyDescent="0.25"/>
    <row r="1182" spans="4:4" s="45" customFormat="1" x14ac:dyDescent="0.25"/>
    <row r="1183" spans="4:4" s="45" customFormat="1" x14ac:dyDescent="0.25"/>
    <row r="1184" spans="4:4" s="45" customFormat="1" x14ac:dyDescent="0.25"/>
    <row r="1185" spans="4:4" s="45" customFormat="1" x14ac:dyDescent="0.25"/>
    <row r="1186" spans="4:4" s="45" customFormat="1" x14ac:dyDescent="0.25"/>
    <row r="1187" spans="4:4" s="45" customFormat="1" x14ac:dyDescent="0.25"/>
    <row r="1188" spans="4:4" s="45" customFormat="1" x14ac:dyDescent="0.25"/>
    <row r="1189" spans="4:4" s="45" customFormat="1" x14ac:dyDescent="0.25"/>
    <row r="1190" spans="4:4" s="45" customFormat="1" x14ac:dyDescent="0.25"/>
    <row r="1191" spans="4:4" s="45" customFormat="1" x14ac:dyDescent="0.25"/>
    <row r="1192" spans="4:4" s="45" customFormat="1" x14ac:dyDescent="0.25"/>
    <row r="1193" spans="4:4" s="45" customFormat="1" x14ac:dyDescent="0.25"/>
    <row r="1194" spans="4:4" s="45" customFormat="1" x14ac:dyDescent="0.25"/>
    <row r="1195" spans="4:4" s="45" customFormat="1" x14ac:dyDescent="0.25"/>
    <row r="1196" spans="4:4" s="45" customFormat="1" x14ac:dyDescent="0.25"/>
    <row r="1197" spans="4:4" s="45" customFormat="1" x14ac:dyDescent="0.25"/>
    <row r="1198" spans="4:4" s="45" customFormat="1" x14ac:dyDescent="0.25">
      <c r="D1198" s="49" t="s">
        <v>567</v>
      </c>
    </row>
    <row r="1199" spans="4:4" s="45" customFormat="1" x14ac:dyDescent="0.25"/>
    <row r="1200" spans="4:4" s="45" customFormat="1" x14ac:dyDescent="0.25">
      <c r="D1200" s="45" t="s">
        <v>477</v>
      </c>
    </row>
    <row r="1201" s="45" customFormat="1" x14ac:dyDescent="0.25"/>
    <row r="1202" s="45" customFormat="1" x14ac:dyDescent="0.25"/>
    <row r="1203" s="45" customFormat="1" x14ac:dyDescent="0.25"/>
    <row r="1204" s="45" customFormat="1" x14ac:dyDescent="0.25"/>
    <row r="1205" s="45" customFormat="1" x14ac:dyDescent="0.25"/>
    <row r="1206" s="45" customFormat="1" x14ac:dyDescent="0.25"/>
    <row r="1207" s="45" customFormat="1" x14ac:dyDescent="0.25"/>
    <row r="1208" s="45" customFormat="1" x14ac:dyDescent="0.25"/>
    <row r="1209" s="45" customFormat="1" x14ac:dyDescent="0.25"/>
    <row r="1210" s="45" customFormat="1" x14ac:dyDescent="0.25"/>
    <row r="1211" s="45" customFormat="1" x14ac:dyDescent="0.25"/>
    <row r="1212" s="45" customFormat="1" x14ac:dyDescent="0.25"/>
    <row r="1213" s="45" customFormat="1" x14ac:dyDescent="0.25"/>
    <row r="1214" s="45" customFormat="1" x14ac:dyDescent="0.25"/>
    <row r="1215" s="45" customFormat="1" x14ac:dyDescent="0.25"/>
    <row r="1216" s="45" customFormat="1" x14ac:dyDescent="0.25"/>
    <row r="1217" s="45" customFormat="1" x14ac:dyDescent="0.25"/>
    <row r="1218" s="45" customFormat="1" x14ac:dyDescent="0.25"/>
    <row r="1219" s="45" customFormat="1" x14ac:dyDescent="0.25"/>
    <row r="1220" s="45" customFormat="1" x14ac:dyDescent="0.25"/>
    <row r="1221" s="45" customFormat="1" x14ac:dyDescent="0.25"/>
    <row r="1222" s="45" customFormat="1" x14ac:dyDescent="0.25"/>
    <row r="1223" s="45" customFormat="1" x14ac:dyDescent="0.25"/>
    <row r="1224" s="45" customFormat="1" x14ac:dyDescent="0.25"/>
    <row r="1225" s="45" customFormat="1" x14ac:dyDescent="0.25"/>
    <row r="1226" s="45" customFormat="1" x14ac:dyDescent="0.25"/>
    <row r="1227" s="45" customFormat="1" x14ac:dyDescent="0.25"/>
    <row r="1228" s="45" customFormat="1" x14ac:dyDescent="0.25"/>
    <row r="1229" s="45" customFormat="1" x14ac:dyDescent="0.25"/>
    <row r="1230" s="45" customFormat="1" x14ac:dyDescent="0.25"/>
    <row r="1231" s="45" customFormat="1" x14ac:dyDescent="0.25"/>
    <row r="1232" s="45" customFormat="1" x14ac:dyDescent="0.25"/>
    <row r="1233" spans="4:13" s="45" customFormat="1" x14ac:dyDescent="0.25"/>
    <row r="1234" spans="4:13" s="45" customFormat="1" x14ac:dyDescent="0.25"/>
    <row r="1235" spans="4:13" s="45" customFormat="1" x14ac:dyDescent="0.25"/>
    <row r="1236" spans="4:13" s="45" customFormat="1" x14ac:dyDescent="0.25"/>
    <row r="1237" spans="4:13" s="45" customFormat="1" x14ac:dyDescent="0.25"/>
    <row r="1238" spans="4:13" s="45" customFormat="1" x14ac:dyDescent="0.25"/>
    <row r="1239" spans="4:13" s="45" customFormat="1" x14ac:dyDescent="0.25"/>
    <row r="1240" spans="4:13" s="45" customFormat="1" x14ac:dyDescent="0.25"/>
    <row r="1241" spans="4:13" s="45" customFormat="1" x14ac:dyDescent="0.25"/>
    <row r="1242" spans="4:13" s="45" customFormat="1" x14ac:dyDescent="0.25">
      <c r="D1242" s="45" t="s">
        <v>267</v>
      </c>
      <c r="M1242" s="45" t="s">
        <v>307</v>
      </c>
    </row>
    <row r="1243" spans="4:13" s="45" customFormat="1" x14ac:dyDescent="0.25">
      <c r="D1243" s="49" t="s">
        <v>475</v>
      </c>
      <c r="M1243" s="49" t="s">
        <v>476</v>
      </c>
    </row>
    <row r="1244" spans="4:13" s="45" customFormat="1" x14ac:dyDescent="0.25"/>
    <row r="1245" spans="4:13" s="45" customFormat="1" x14ac:dyDescent="0.25"/>
    <row r="1246" spans="4:13" s="45" customFormat="1" x14ac:dyDescent="0.25"/>
    <row r="1247" spans="4:13" s="45" customFormat="1" x14ac:dyDescent="0.25"/>
    <row r="1248" spans="4:13" s="45" customFormat="1" x14ac:dyDescent="0.25"/>
    <row r="1249" spans="4:8" s="45" customFormat="1" x14ac:dyDescent="0.25"/>
    <row r="1250" spans="4:8" s="45" customFormat="1" x14ac:dyDescent="0.25">
      <c r="D1250" s="45" t="s">
        <v>576</v>
      </c>
      <c r="H1250" s="40" t="s">
        <v>578</v>
      </c>
    </row>
    <row r="1251" spans="4:8" s="45" customFormat="1" x14ac:dyDescent="0.25">
      <c r="D1251" s="45" t="s">
        <v>577</v>
      </c>
      <c r="H1251" s="40" t="s">
        <v>579</v>
      </c>
    </row>
    <row r="1252" spans="4:8" s="45" customFormat="1" x14ac:dyDescent="0.25"/>
    <row r="1253" spans="4:8" s="45" customFormat="1" x14ac:dyDescent="0.25"/>
    <row r="1254" spans="4:8" s="45" customFormat="1" x14ac:dyDescent="0.25"/>
    <row r="1255" spans="4:8" s="45" customFormat="1" x14ac:dyDescent="0.25"/>
    <row r="1256" spans="4:8" s="45" customFormat="1" x14ac:dyDescent="0.25"/>
    <row r="1257" spans="4:8" s="45" customFormat="1" x14ac:dyDescent="0.25">
      <c r="D1257" s="45" t="s">
        <v>576</v>
      </c>
      <c r="H1257" s="40" t="s">
        <v>580</v>
      </c>
    </row>
    <row r="1258" spans="4:8" s="45" customFormat="1" x14ac:dyDescent="0.25">
      <c r="D1258" s="45" t="s">
        <v>577</v>
      </c>
      <c r="H1258" s="40" t="s">
        <v>581</v>
      </c>
    </row>
    <row r="1259" spans="4:8" s="45" customFormat="1" x14ac:dyDescent="0.25"/>
    <row r="1260" spans="4:8" s="45" customFormat="1" x14ac:dyDescent="0.25"/>
    <row r="1261" spans="4:8" s="45" customFormat="1" x14ac:dyDescent="0.25"/>
    <row r="1262" spans="4:8" s="45" customFormat="1" x14ac:dyDescent="0.25"/>
    <row r="1263" spans="4:8" s="45" customFormat="1" x14ac:dyDescent="0.25"/>
    <row r="1264" spans="4:8" s="45" customFormat="1" x14ac:dyDescent="0.25">
      <c r="D1264" s="45" t="s">
        <v>576</v>
      </c>
      <c r="H1264" s="40" t="s">
        <v>582</v>
      </c>
    </row>
    <row r="1265" spans="4:8" s="45" customFormat="1" x14ac:dyDescent="0.25">
      <c r="D1265" s="45" t="s">
        <v>577</v>
      </c>
      <c r="H1265" s="40" t="s">
        <v>583</v>
      </c>
    </row>
    <row r="1266" spans="4:8" s="45" customFormat="1" x14ac:dyDescent="0.25"/>
    <row r="1267" spans="4:8" s="45" customFormat="1" x14ac:dyDescent="0.25"/>
    <row r="1268" spans="4:8" s="45" customFormat="1" x14ac:dyDescent="0.25"/>
    <row r="1269" spans="4:8" s="45" customFormat="1" x14ac:dyDescent="0.25"/>
    <row r="1270" spans="4:8" s="45" customFormat="1" x14ac:dyDescent="0.25"/>
    <row r="1271" spans="4:8" s="45" customFormat="1" x14ac:dyDescent="0.25">
      <c r="D1271" s="45" t="s">
        <v>576</v>
      </c>
      <c r="H1271" s="40" t="s">
        <v>584</v>
      </c>
    </row>
    <row r="1272" spans="4:8" s="45" customFormat="1" x14ac:dyDescent="0.25">
      <c r="D1272" s="45" t="s">
        <v>577</v>
      </c>
      <c r="H1272" s="40" t="s">
        <v>585</v>
      </c>
    </row>
    <row r="1273" spans="4:8" s="45" customFormat="1" x14ac:dyDescent="0.25"/>
    <row r="1274" spans="4:8" s="45" customFormat="1" x14ac:dyDescent="0.25"/>
    <row r="1275" spans="4:8" s="45" customFormat="1" x14ac:dyDescent="0.25"/>
    <row r="1276" spans="4:8" s="45" customFormat="1" x14ac:dyDescent="0.25"/>
    <row r="1277" spans="4:8" s="45" customFormat="1" x14ac:dyDescent="0.25"/>
    <row r="1278" spans="4:8" s="45" customFormat="1" x14ac:dyDescent="0.25">
      <c r="D1278" s="45" t="s">
        <v>576</v>
      </c>
      <c r="H1278" s="40" t="s">
        <v>586</v>
      </c>
    </row>
    <row r="1279" spans="4:8" s="45" customFormat="1" x14ac:dyDescent="0.25">
      <c r="D1279" s="45" t="s">
        <v>577</v>
      </c>
      <c r="H1279" s="40" t="s">
        <v>587</v>
      </c>
    </row>
    <row r="1280" spans="4:8" s="45" customFormat="1" x14ac:dyDescent="0.25"/>
    <row r="1281" spans="4:8" s="45" customFormat="1" x14ac:dyDescent="0.25"/>
    <row r="1282" spans="4:8" s="45" customFormat="1" x14ac:dyDescent="0.25"/>
    <row r="1283" spans="4:8" s="45" customFormat="1" x14ac:dyDescent="0.25"/>
    <row r="1284" spans="4:8" s="45" customFormat="1" x14ac:dyDescent="0.25"/>
    <row r="1285" spans="4:8" s="45" customFormat="1" x14ac:dyDescent="0.25">
      <c r="D1285" s="45" t="s">
        <v>576</v>
      </c>
      <c r="H1285" s="40" t="s">
        <v>588</v>
      </c>
    </row>
    <row r="1286" spans="4:8" s="45" customFormat="1" x14ac:dyDescent="0.25">
      <c r="D1286" s="45" t="s">
        <v>577</v>
      </c>
      <c r="H1286" s="40" t="s">
        <v>589</v>
      </c>
    </row>
    <row r="1287" spans="4:8" s="45" customFormat="1" x14ac:dyDescent="0.25"/>
    <row r="1288" spans="4:8" s="45" customFormat="1" x14ac:dyDescent="0.25"/>
    <row r="1289" spans="4:8" s="45" customFormat="1" x14ac:dyDescent="0.25"/>
    <row r="1290" spans="4:8" s="45" customFormat="1" x14ac:dyDescent="0.25"/>
    <row r="1291" spans="4:8" s="45" customFormat="1" x14ac:dyDescent="0.25"/>
    <row r="1292" spans="4:8" s="45" customFormat="1" x14ac:dyDescent="0.25">
      <c r="D1292" s="45" t="s">
        <v>576</v>
      </c>
      <c r="H1292" s="40" t="s">
        <v>590</v>
      </c>
    </row>
    <row r="1293" spans="4:8" s="45" customFormat="1" x14ac:dyDescent="0.25">
      <c r="D1293" s="45" t="s">
        <v>577</v>
      </c>
      <c r="H1293" s="40" t="s">
        <v>591</v>
      </c>
    </row>
    <row r="1294" spans="4:8" s="45" customFormat="1" x14ac:dyDescent="0.25"/>
    <row r="1295" spans="4:8" s="45" customFormat="1" x14ac:dyDescent="0.25">
      <c r="D1295" s="45" t="s">
        <v>546</v>
      </c>
    </row>
    <row r="1296" spans="4:8" s="45" customFormat="1" x14ac:dyDescent="0.25"/>
    <row r="1297" spans="4:34" s="45" customFormat="1" x14ac:dyDescent="0.25">
      <c r="D1297" s="54" t="s">
        <v>463</v>
      </c>
      <c r="E1297" s="50"/>
      <c r="F1297" s="50"/>
      <c r="G1297" s="50"/>
      <c r="H1297" s="50"/>
      <c r="I1297" s="50"/>
      <c r="J1297" s="50"/>
      <c r="K1297" s="50"/>
      <c r="L1297" s="50"/>
      <c r="M1297" s="50"/>
      <c r="N1297" s="50"/>
      <c r="O1297" s="50"/>
      <c r="P1297" s="50"/>
      <c r="Q1297" s="50"/>
      <c r="R1297" s="50"/>
      <c r="S1297" s="50"/>
      <c r="T1297" s="50"/>
      <c r="U1297" s="50"/>
      <c r="V1297" s="50"/>
      <c r="W1297" s="50"/>
      <c r="X1297" s="50"/>
      <c r="Y1297" s="50"/>
      <c r="AA1297" s="49" t="s">
        <v>565</v>
      </c>
      <c r="AB1297" s="49" t="s">
        <v>566</v>
      </c>
      <c r="AH1297" s="45" t="s">
        <v>607</v>
      </c>
    </row>
    <row r="1298" spans="4:34" s="45" customFormat="1" x14ac:dyDescent="0.25">
      <c r="D1298" s="54" t="s">
        <v>547</v>
      </c>
      <c r="E1298" s="50"/>
      <c r="F1298" s="50"/>
      <c r="G1298" s="50"/>
      <c r="H1298" s="50"/>
      <c r="I1298" s="50"/>
      <c r="J1298" s="50"/>
      <c r="K1298" s="50"/>
      <c r="L1298" s="50"/>
      <c r="M1298" s="50"/>
      <c r="N1298" s="50"/>
      <c r="O1298" s="50"/>
      <c r="P1298" s="50"/>
      <c r="Q1298" s="50"/>
      <c r="R1298" s="50"/>
      <c r="S1298" s="50"/>
      <c r="T1298" s="50"/>
      <c r="U1298" s="50"/>
      <c r="V1298" s="50"/>
      <c r="W1298" s="50"/>
      <c r="X1298" s="50"/>
      <c r="Y1298" s="50"/>
      <c r="AA1298" s="45" t="s">
        <v>593</v>
      </c>
      <c r="AB1298" s="45" t="s">
        <v>594</v>
      </c>
    </row>
    <row r="1299" spans="4:34" s="45" customFormat="1" x14ac:dyDescent="0.25">
      <c r="D1299" s="54" t="s">
        <v>548</v>
      </c>
      <c r="E1299" s="50"/>
      <c r="F1299" s="50"/>
      <c r="G1299" s="50"/>
      <c r="H1299" s="50"/>
      <c r="I1299" s="50"/>
      <c r="J1299" s="50"/>
      <c r="K1299" s="50"/>
      <c r="L1299" s="50"/>
      <c r="M1299" s="50"/>
      <c r="N1299" s="50"/>
      <c r="O1299" s="50"/>
      <c r="P1299" s="50"/>
      <c r="Q1299" s="50"/>
      <c r="R1299" s="50"/>
      <c r="S1299" s="50"/>
      <c r="T1299" s="50"/>
      <c r="U1299" s="50"/>
      <c r="V1299" s="50"/>
      <c r="W1299" s="50"/>
      <c r="X1299" s="50"/>
      <c r="Y1299" s="50"/>
      <c r="AA1299" s="45" t="s">
        <v>593</v>
      </c>
      <c r="AB1299" s="45" t="s">
        <v>595</v>
      </c>
    </row>
    <row r="1300" spans="4:34" s="45" customFormat="1" x14ac:dyDescent="0.25">
      <c r="D1300" s="54" t="s">
        <v>549</v>
      </c>
      <c r="E1300" s="50"/>
      <c r="F1300" s="50"/>
      <c r="G1300" s="50"/>
      <c r="H1300" s="50"/>
      <c r="I1300" s="50"/>
      <c r="J1300" s="50"/>
      <c r="K1300" s="50"/>
      <c r="L1300" s="50"/>
      <c r="M1300" s="50"/>
      <c r="N1300" s="50"/>
      <c r="O1300" s="50"/>
      <c r="P1300" s="50"/>
      <c r="Q1300" s="50"/>
      <c r="R1300" s="50"/>
      <c r="S1300" s="50"/>
      <c r="T1300" s="50"/>
      <c r="U1300" s="50"/>
      <c r="V1300" s="50"/>
      <c r="W1300" s="50"/>
      <c r="X1300" s="50"/>
      <c r="Y1300" s="50"/>
      <c r="AA1300" s="45" t="s">
        <v>593</v>
      </c>
      <c r="AB1300" s="45" t="s">
        <v>596</v>
      </c>
    </row>
    <row r="1301" spans="4:34" s="45" customFormat="1" x14ac:dyDescent="0.25">
      <c r="D1301" s="54" t="s">
        <v>550</v>
      </c>
      <c r="E1301" s="50"/>
      <c r="F1301" s="50"/>
      <c r="G1301" s="50"/>
      <c r="H1301" s="50"/>
      <c r="I1301" s="50"/>
      <c r="J1301" s="50"/>
      <c r="K1301" s="50"/>
      <c r="L1301" s="50"/>
      <c r="M1301" s="50"/>
      <c r="N1301" s="50"/>
      <c r="O1301" s="50"/>
      <c r="P1301" s="50"/>
      <c r="Q1301" s="50"/>
      <c r="R1301" s="50"/>
      <c r="S1301" s="50"/>
      <c r="T1301" s="50"/>
      <c r="U1301" s="50"/>
      <c r="V1301" s="50"/>
      <c r="W1301" s="50"/>
      <c r="X1301" s="50"/>
      <c r="Y1301" s="50"/>
      <c r="AA1301" s="45" t="s">
        <v>593</v>
      </c>
      <c r="AB1301" s="45" t="s">
        <v>597</v>
      </c>
    </row>
    <row r="1302" spans="4:34" s="45" customFormat="1" x14ac:dyDescent="0.25">
      <c r="D1302" s="54" t="s">
        <v>551</v>
      </c>
      <c r="E1302" s="50"/>
      <c r="F1302" s="50"/>
      <c r="G1302" s="50"/>
      <c r="H1302" s="50"/>
      <c r="I1302" s="50"/>
      <c r="J1302" s="50"/>
      <c r="K1302" s="50"/>
      <c r="L1302" s="50"/>
      <c r="M1302" s="50"/>
      <c r="N1302" s="50"/>
      <c r="O1302" s="50"/>
      <c r="P1302" s="50"/>
      <c r="Q1302" s="50"/>
      <c r="R1302" s="50"/>
      <c r="S1302" s="50"/>
      <c r="T1302" s="50"/>
      <c r="U1302" s="50"/>
      <c r="V1302" s="50"/>
      <c r="W1302" s="50"/>
      <c r="X1302" s="50"/>
      <c r="Y1302" s="50"/>
      <c r="AA1302" s="45" t="s">
        <v>593</v>
      </c>
      <c r="AB1302" s="45" t="s">
        <v>598</v>
      </c>
    </row>
    <row r="1303" spans="4:34" s="45" customFormat="1" x14ac:dyDescent="0.25">
      <c r="D1303" s="54" t="s">
        <v>37</v>
      </c>
      <c r="E1303" s="50"/>
      <c r="F1303" s="50"/>
      <c r="G1303" s="50"/>
      <c r="H1303" s="50"/>
      <c r="I1303" s="50"/>
      <c r="J1303" s="50"/>
      <c r="K1303" s="50"/>
      <c r="L1303" s="50"/>
      <c r="M1303" s="50"/>
      <c r="N1303" s="50"/>
      <c r="O1303" s="50"/>
      <c r="P1303" s="50"/>
      <c r="Q1303" s="50"/>
      <c r="R1303" s="50"/>
      <c r="S1303" s="50"/>
      <c r="T1303" s="50"/>
      <c r="U1303" s="50"/>
      <c r="V1303" s="50"/>
      <c r="W1303" s="50"/>
      <c r="X1303" s="50"/>
      <c r="Y1303" s="50"/>
      <c r="AA1303" s="45" t="s">
        <v>593</v>
      </c>
      <c r="AB1303" s="45" t="s">
        <v>599</v>
      </c>
    </row>
    <row r="1304" spans="4:34" s="45" customFormat="1" x14ac:dyDescent="0.25">
      <c r="D1304" s="54" t="s">
        <v>552</v>
      </c>
      <c r="E1304" s="50"/>
      <c r="F1304" s="50"/>
      <c r="G1304" s="50"/>
      <c r="H1304" s="50"/>
      <c r="I1304" s="50"/>
      <c r="J1304" s="50"/>
      <c r="K1304" s="50"/>
      <c r="L1304" s="50"/>
      <c r="M1304" s="50"/>
      <c r="N1304" s="50"/>
      <c r="O1304" s="50"/>
      <c r="P1304" s="50"/>
      <c r="Q1304" s="50"/>
      <c r="R1304" s="50"/>
      <c r="S1304" s="50"/>
      <c r="T1304" s="50"/>
      <c r="U1304" s="50"/>
      <c r="V1304" s="50"/>
      <c r="W1304" s="50"/>
      <c r="X1304" s="50"/>
      <c r="Y1304" s="50"/>
      <c r="AA1304" s="45" t="s">
        <v>600</v>
      </c>
      <c r="AB1304" s="45" t="s">
        <v>601</v>
      </c>
    </row>
    <row r="1305" spans="4:34" s="45" customFormat="1" x14ac:dyDescent="0.25">
      <c r="D1305" s="54" t="s">
        <v>553</v>
      </c>
      <c r="E1305" s="50"/>
      <c r="F1305" s="50"/>
      <c r="G1305" s="50"/>
      <c r="H1305" s="50"/>
      <c r="I1305" s="50"/>
      <c r="J1305" s="50"/>
      <c r="K1305" s="50"/>
      <c r="L1305" s="50"/>
      <c r="M1305" s="50"/>
      <c r="N1305" s="50"/>
      <c r="O1305" s="50"/>
      <c r="P1305" s="50"/>
      <c r="Q1305" s="50"/>
      <c r="R1305" s="50"/>
      <c r="S1305" s="50"/>
      <c r="T1305" s="50"/>
      <c r="U1305" s="50"/>
      <c r="V1305" s="50"/>
      <c r="W1305" s="50"/>
      <c r="X1305" s="50"/>
      <c r="Y1305" s="50"/>
      <c r="AA1305" s="45" t="s">
        <v>600</v>
      </c>
      <c r="AB1305" s="45" t="s">
        <v>602</v>
      </c>
    </row>
    <row r="1306" spans="4:34" s="45" customFormat="1" x14ac:dyDescent="0.25">
      <c r="D1306" s="54" t="s">
        <v>554</v>
      </c>
      <c r="E1306" s="50"/>
      <c r="F1306" s="50"/>
      <c r="G1306" s="50"/>
      <c r="H1306" s="50"/>
      <c r="I1306" s="50"/>
      <c r="J1306" s="50"/>
      <c r="K1306" s="50"/>
      <c r="L1306" s="50"/>
      <c r="M1306" s="50"/>
      <c r="N1306" s="50"/>
      <c r="O1306" s="50"/>
      <c r="P1306" s="50"/>
      <c r="Q1306" s="50"/>
      <c r="R1306" s="50"/>
      <c r="S1306" s="50"/>
      <c r="T1306" s="50"/>
      <c r="U1306" s="50"/>
      <c r="V1306" s="50"/>
      <c r="W1306" s="50"/>
      <c r="X1306" s="50"/>
      <c r="Y1306" s="50"/>
      <c r="AA1306" s="45" t="s">
        <v>600</v>
      </c>
      <c r="AB1306" s="45" t="s">
        <v>603</v>
      </c>
    </row>
    <row r="1307" spans="4:34" s="45" customFormat="1" x14ac:dyDescent="0.25">
      <c r="D1307" s="54" t="s">
        <v>555</v>
      </c>
      <c r="E1307" s="50"/>
      <c r="F1307" s="50"/>
      <c r="G1307" s="50"/>
      <c r="H1307" s="50"/>
      <c r="I1307" s="50"/>
      <c r="J1307" s="50"/>
      <c r="K1307" s="50"/>
      <c r="L1307" s="50"/>
      <c r="M1307" s="50"/>
      <c r="N1307" s="50"/>
      <c r="O1307" s="50"/>
      <c r="P1307" s="50"/>
      <c r="Q1307" s="50"/>
      <c r="R1307" s="50"/>
      <c r="S1307" s="50"/>
      <c r="T1307" s="50"/>
      <c r="U1307" s="50"/>
      <c r="V1307" s="50"/>
      <c r="W1307" s="50"/>
      <c r="X1307" s="50"/>
      <c r="Y1307" s="50"/>
      <c r="AA1307" s="45" t="s">
        <v>600</v>
      </c>
      <c r="AB1307" s="45" t="s">
        <v>604</v>
      </c>
    </row>
    <row r="1308" spans="4:34" s="45" customFormat="1" x14ac:dyDescent="0.25">
      <c r="D1308" s="54" t="s">
        <v>556</v>
      </c>
      <c r="E1308" s="50"/>
      <c r="F1308" s="50"/>
      <c r="G1308" s="50"/>
      <c r="H1308" s="50"/>
      <c r="I1308" s="50"/>
      <c r="J1308" s="50"/>
      <c r="K1308" s="50"/>
      <c r="L1308" s="50"/>
      <c r="M1308" s="50"/>
      <c r="N1308" s="50"/>
      <c r="O1308" s="50"/>
      <c r="P1308" s="50"/>
      <c r="Q1308" s="50"/>
      <c r="R1308" s="50"/>
      <c r="S1308" s="50"/>
      <c r="T1308" s="50"/>
      <c r="U1308" s="50"/>
      <c r="V1308" s="50"/>
      <c r="W1308" s="50"/>
      <c r="X1308" s="50"/>
      <c r="Y1308" s="50"/>
      <c r="AA1308" s="45" t="s">
        <v>600</v>
      </c>
      <c r="AB1308" s="45" t="s">
        <v>605</v>
      </c>
    </row>
    <row r="1309" spans="4:34" s="45" customFormat="1" x14ac:dyDescent="0.25">
      <c r="D1309" s="54" t="s">
        <v>557</v>
      </c>
      <c r="E1309" s="50"/>
      <c r="F1309" s="50"/>
      <c r="G1309" s="50"/>
      <c r="H1309" s="50"/>
      <c r="I1309" s="50"/>
      <c r="J1309" s="50"/>
      <c r="K1309" s="50"/>
      <c r="L1309" s="50"/>
      <c r="M1309" s="50"/>
      <c r="N1309" s="50"/>
      <c r="O1309" s="50"/>
      <c r="P1309" s="50"/>
      <c r="Q1309" s="50"/>
      <c r="R1309" s="50"/>
      <c r="S1309" s="50"/>
      <c r="T1309" s="50"/>
      <c r="U1309" s="50"/>
      <c r="V1309" s="50"/>
      <c r="W1309" s="50"/>
      <c r="X1309" s="50"/>
      <c r="Y1309" s="50"/>
      <c r="AA1309" s="45" t="s">
        <v>600</v>
      </c>
      <c r="AB1309" s="45" t="s">
        <v>606</v>
      </c>
    </row>
    <row r="1310" spans="4:34" s="45" customFormat="1" x14ac:dyDescent="0.25">
      <c r="D1310" s="54" t="s">
        <v>558</v>
      </c>
      <c r="E1310" s="50"/>
      <c r="F1310" s="50"/>
      <c r="G1310" s="50"/>
      <c r="H1310" s="50"/>
      <c r="I1310" s="50"/>
      <c r="J1310" s="50"/>
      <c r="K1310" s="50"/>
      <c r="L1310" s="50"/>
      <c r="M1310" s="50"/>
      <c r="N1310" s="50"/>
      <c r="O1310" s="50"/>
      <c r="P1310" s="50"/>
      <c r="Q1310" s="50"/>
      <c r="R1310" s="50"/>
      <c r="S1310" s="50"/>
      <c r="T1310" s="50"/>
      <c r="U1310" s="50"/>
      <c r="V1310" s="50"/>
      <c r="W1310" s="50"/>
      <c r="X1310" s="50"/>
      <c r="Y1310" s="50"/>
    </row>
    <row r="1311" spans="4:34" s="45" customFormat="1" x14ac:dyDescent="0.25">
      <c r="D1311" s="54" t="s">
        <v>559</v>
      </c>
      <c r="E1311" s="50"/>
      <c r="F1311" s="50"/>
      <c r="G1311" s="50"/>
      <c r="H1311" s="50"/>
      <c r="I1311" s="50"/>
      <c r="J1311" s="50"/>
      <c r="K1311" s="50"/>
      <c r="L1311" s="50"/>
      <c r="M1311" s="50"/>
      <c r="N1311" s="50"/>
      <c r="O1311" s="50"/>
      <c r="P1311" s="50"/>
      <c r="Q1311" s="50"/>
      <c r="R1311" s="50"/>
      <c r="S1311" s="50"/>
      <c r="T1311" s="50"/>
      <c r="U1311" s="50"/>
      <c r="V1311" s="50"/>
      <c r="W1311" s="50"/>
      <c r="X1311" s="50"/>
      <c r="Y1311" s="50"/>
    </row>
    <row r="1312" spans="4:34" s="45" customFormat="1" x14ac:dyDescent="0.25">
      <c r="D1312" s="54" t="s">
        <v>560</v>
      </c>
      <c r="E1312" s="50"/>
      <c r="F1312" s="50"/>
      <c r="G1312" s="50"/>
      <c r="H1312" s="50"/>
      <c r="I1312" s="50"/>
      <c r="J1312" s="50"/>
      <c r="K1312" s="50"/>
      <c r="L1312" s="50"/>
      <c r="M1312" s="50"/>
      <c r="N1312" s="50"/>
      <c r="O1312" s="50"/>
      <c r="P1312" s="50"/>
      <c r="Q1312" s="50"/>
      <c r="R1312" s="50"/>
      <c r="S1312" s="50"/>
      <c r="T1312" s="50"/>
      <c r="U1312" s="50"/>
      <c r="V1312" s="50"/>
      <c r="W1312" s="50"/>
      <c r="X1312" s="50"/>
      <c r="Y1312" s="50"/>
    </row>
    <row r="1313" spans="4:25" s="45" customFormat="1" x14ac:dyDescent="0.25">
      <c r="D1313" s="54" t="s">
        <v>561</v>
      </c>
      <c r="E1313" s="50"/>
      <c r="F1313" s="50"/>
      <c r="G1313" s="50"/>
      <c r="H1313" s="50"/>
      <c r="I1313" s="50"/>
      <c r="J1313" s="50"/>
      <c r="K1313" s="50"/>
      <c r="L1313" s="50"/>
      <c r="M1313" s="50"/>
      <c r="N1313" s="50"/>
      <c r="O1313" s="50"/>
      <c r="P1313" s="50"/>
      <c r="Q1313" s="50"/>
      <c r="R1313" s="50"/>
      <c r="S1313" s="50"/>
      <c r="T1313" s="50"/>
      <c r="U1313" s="50"/>
      <c r="V1313" s="50"/>
      <c r="W1313" s="50"/>
      <c r="X1313" s="50"/>
      <c r="Y1313" s="50"/>
    </row>
    <row r="1314" spans="4:25" s="45" customFormat="1" x14ac:dyDescent="0.25">
      <c r="D1314" s="54" t="s">
        <v>263</v>
      </c>
      <c r="E1314" s="50"/>
      <c r="F1314" s="50"/>
      <c r="G1314" s="50"/>
      <c r="H1314" s="50"/>
      <c r="I1314" s="50"/>
      <c r="J1314" s="50"/>
      <c r="K1314" s="50"/>
      <c r="L1314" s="50"/>
      <c r="M1314" s="50"/>
      <c r="N1314" s="50"/>
      <c r="O1314" s="50"/>
      <c r="P1314" s="50"/>
      <c r="Q1314" s="50"/>
      <c r="R1314" s="50"/>
      <c r="S1314" s="50"/>
      <c r="T1314" s="50"/>
      <c r="U1314" s="50"/>
      <c r="V1314" s="50"/>
      <c r="W1314" s="50"/>
      <c r="X1314" s="50"/>
      <c r="Y1314" s="50"/>
    </row>
    <row r="1315" spans="4:25" s="45" customFormat="1" x14ac:dyDescent="0.25">
      <c r="D1315" s="54" t="s">
        <v>562</v>
      </c>
      <c r="E1315" s="50"/>
      <c r="F1315" s="50"/>
      <c r="G1315" s="50"/>
      <c r="H1315" s="50"/>
      <c r="I1315" s="50"/>
      <c r="J1315" s="50"/>
      <c r="K1315" s="50"/>
      <c r="L1315" s="50"/>
      <c r="M1315" s="50"/>
      <c r="N1315" s="50"/>
      <c r="O1315" s="50"/>
      <c r="P1315" s="50"/>
      <c r="Q1315" s="50"/>
      <c r="R1315" s="50"/>
      <c r="S1315" s="50"/>
      <c r="T1315" s="50"/>
      <c r="U1315" s="50"/>
      <c r="V1315" s="50"/>
      <c r="W1315" s="50"/>
      <c r="X1315" s="50"/>
      <c r="Y1315" s="50"/>
    </row>
    <row r="1316" spans="4:25" s="45" customFormat="1" x14ac:dyDescent="0.25">
      <c r="D1316" s="54" t="s">
        <v>592</v>
      </c>
      <c r="E1316" s="50"/>
      <c r="F1316" s="50"/>
      <c r="G1316" s="50"/>
      <c r="H1316" s="50"/>
      <c r="I1316" s="50"/>
      <c r="J1316" s="50"/>
      <c r="K1316" s="50"/>
      <c r="L1316" s="50"/>
      <c r="M1316" s="50"/>
      <c r="N1316" s="50"/>
      <c r="O1316" s="50"/>
      <c r="P1316" s="50"/>
      <c r="Q1316" s="50"/>
      <c r="R1316" s="50"/>
      <c r="S1316" s="50"/>
      <c r="T1316" s="50"/>
      <c r="U1316" s="50"/>
      <c r="V1316" s="50"/>
      <c r="W1316" s="50"/>
      <c r="X1316" s="50"/>
      <c r="Y1316" s="50"/>
    </row>
    <row r="1317" spans="4:25" s="45" customFormat="1" x14ac:dyDescent="0.25">
      <c r="D1317" s="54" t="s">
        <v>276</v>
      </c>
      <c r="E1317" s="50"/>
      <c r="F1317" s="50"/>
      <c r="G1317" s="50"/>
      <c r="H1317" s="50"/>
      <c r="I1317" s="50"/>
      <c r="J1317" s="50"/>
      <c r="K1317" s="50"/>
      <c r="L1317" s="50"/>
      <c r="M1317" s="50"/>
      <c r="N1317" s="50"/>
      <c r="O1317" s="50"/>
      <c r="P1317" s="50"/>
      <c r="Q1317" s="50"/>
      <c r="R1317" s="50"/>
      <c r="S1317" s="50"/>
      <c r="T1317" s="50"/>
      <c r="U1317" s="50"/>
      <c r="V1317" s="50"/>
      <c r="W1317" s="50"/>
      <c r="X1317" s="50"/>
      <c r="Y1317" s="50"/>
    </row>
    <row r="1318" spans="4:25" s="45" customFormat="1" x14ac:dyDescent="0.25">
      <c r="D1318" s="54" t="s">
        <v>563</v>
      </c>
      <c r="E1318" s="50"/>
      <c r="F1318" s="50"/>
      <c r="G1318" s="50"/>
      <c r="H1318" s="50"/>
      <c r="I1318" s="50"/>
      <c r="J1318" s="50"/>
      <c r="K1318" s="50"/>
      <c r="L1318" s="50"/>
      <c r="M1318" s="50"/>
      <c r="N1318" s="50"/>
      <c r="O1318" s="50"/>
      <c r="P1318" s="50"/>
      <c r="Q1318" s="50"/>
      <c r="R1318" s="50"/>
      <c r="S1318" s="50"/>
      <c r="T1318" s="50"/>
      <c r="U1318" s="50"/>
      <c r="V1318" s="50"/>
      <c r="W1318" s="50"/>
      <c r="X1318" s="50"/>
      <c r="Y1318" s="50"/>
    </row>
    <row r="1319" spans="4:25" s="45" customFormat="1" x14ac:dyDescent="0.25">
      <c r="D1319" s="54" t="s">
        <v>564</v>
      </c>
      <c r="E1319" s="50"/>
      <c r="F1319" s="50"/>
      <c r="G1319" s="50"/>
      <c r="H1319" s="50"/>
      <c r="I1319" s="50"/>
      <c r="J1319" s="50"/>
      <c r="K1319" s="50"/>
      <c r="L1319" s="50"/>
      <c r="M1319" s="50"/>
      <c r="N1319" s="50"/>
      <c r="O1319" s="50"/>
      <c r="P1319" s="50"/>
      <c r="Q1319" s="50"/>
      <c r="R1319" s="50"/>
      <c r="S1319" s="50"/>
      <c r="T1319" s="50"/>
      <c r="U1319" s="50"/>
      <c r="V1319" s="50"/>
      <c r="W1319" s="50"/>
      <c r="X1319" s="50"/>
      <c r="Y1319" s="50"/>
    </row>
    <row r="1320" spans="4:25" s="45" customFormat="1" x14ac:dyDescent="0.25"/>
    <row r="1321" spans="4:25" s="45" customFormat="1" x14ac:dyDescent="0.25">
      <c r="D1321" s="45" t="s">
        <v>477</v>
      </c>
    </row>
    <row r="1322" spans="4:25" s="45" customFormat="1" x14ac:dyDescent="0.25"/>
    <row r="1323" spans="4:25" s="45" customFormat="1" x14ac:dyDescent="0.25"/>
    <row r="1324" spans="4:25" s="45" customFormat="1" x14ac:dyDescent="0.25"/>
    <row r="1325" spans="4:25" s="45" customFormat="1" x14ac:dyDescent="0.25"/>
    <row r="1326" spans="4:25" s="45" customFormat="1" x14ac:dyDescent="0.25"/>
    <row r="1327" spans="4:25" s="45" customFormat="1" x14ac:dyDescent="0.25"/>
    <row r="1328" spans="4:25" s="45" customFormat="1" x14ac:dyDescent="0.25"/>
    <row r="1329" s="45" customFormat="1" x14ac:dyDescent="0.25"/>
    <row r="1330" s="45" customFormat="1" x14ac:dyDescent="0.25"/>
    <row r="1331" s="45" customFormat="1" x14ac:dyDescent="0.25"/>
    <row r="1332" s="45" customFormat="1" x14ac:dyDescent="0.25"/>
    <row r="1333" s="45" customFormat="1" x14ac:dyDescent="0.25"/>
    <row r="1334" s="45" customFormat="1" x14ac:dyDescent="0.25"/>
    <row r="1335" s="45" customFormat="1" x14ac:dyDescent="0.25"/>
    <row r="1336" s="45" customFormat="1" x14ac:dyDescent="0.25"/>
    <row r="1337" s="45" customFormat="1" x14ac:dyDescent="0.25"/>
    <row r="1338" s="45" customFormat="1" x14ac:dyDescent="0.25"/>
    <row r="1339" s="45" customFormat="1" x14ac:dyDescent="0.25"/>
    <row r="1340" s="45" customFormat="1" x14ac:dyDescent="0.25"/>
    <row r="1341" s="45" customFormat="1" x14ac:dyDescent="0.25"/>
    <row r="1342" s="45" customFormat="1" x14ac:dyDescent="0.25"/>
    <row r="1343" s="45" customFormat="1" x14ac:dyDescent="0.25"/>
    <row r="1344" s="45" customFormat="1" x14ac:dyDescent="0.25"/>
    <row r="1345" spans="4:61" s="45" customFormat="1" x14ac:dyDescent="0.25"/>
    <row r="1346" spans="4:61" s="45" customFormat="1" x14ac:dyDescent="0.25"/>
    <row r="1347" spans="4:61" s="45" customFormat="1" x14ac:dyDescent="0.25"/>
    <row r="1348" spans="4:61" s="45" customFormat="1" x14ac:dyDescent="0.25"/>
    <row r="1349" spans="4:61" s="45" customFormat="1" x14ac:dyDescent="0.25"/>
    <row r="1350" spans="4:61" s="45" customFormat="1" x14ac:dyDescent="0.25"/>
    <row r="1351" spans="4:61" s="45" customFormat="1" x14ac:dyDescent="0.25"/>
    <row r="1352" spans="4:61" s="45" customFormat="1" x14ac:dyDescent="0.25"/>
    <row r="1353" spans="4:61" s="45" customFormat="1" x14ac:dyDescent="0.25"/>
    <row r="1354" spans="4:61" s="45" customFormat="1" x14ac:dyDescent="0.25">
      <c r="D1354" s="54" t="s">
        <v>608</v>
      </c>
      <c r="E1354" s="50"/>
      <c r="F1354" s="50"/>
      <c r="G1354" s="50"/>
      <c r="H1354" s="50"/>
      <c r="I1354" s="50"/>
      <c r="J1354" s="50"/>
      <c r="K1354" s="50"/>
      <c r="L1354" s="50"/>
      <c r="M1354" s="50"/>
      <c r="N1354" s="50"/>
      <c r="O1354" s="50"/>
      <c r="P1354" s="50"/>
      <c r="Q1354" s="50"/>
      <c r="R1354" s="50"/>
      <c r="S1354" s="50"/>
      <c r="T1354" s="50"/>
      <c r="U1354" s="50"/>
      <c r="V1354" s="50"/>
      <c r="W1354" s="50"/>
      <c r="X1354" s="50"/>
      <c r="Y1354" s="50"/>
      <c r="Z1354" s="50"/>
      <c r="AA1354" s="50"/>
      <c r="AB1354" s="50"/>
      <c r="AC1354" s="50"/>
      <c r="AD1354" s="50"/>
      <c r="AE1354" s="50"/>
      <c r="AF1354" s="50"/>
      <c r="AG1354" s="50"/>
      <c r="AH1354" s="50"/>
      <c r="AI1354" s="50"/>
      <c r="AJ1354" s="50"/>
      <c r="AK1354" s="50"/>
      <c r="AL1354" s="50"/>
      <c r="AM1354" s="50"/>
      <c r="AN1354" s="50"/>
      <c r="AO1354" s="50"/>
      <c r="AP1354" s="50"/>
      <c r="AQ1354" s="50"/>
      <c r="AR1354" s="50"/>
      <c r="AS1354" s="50"/>
      <c r="AT1354" s="50"/>
      <c r="AU1354" s="50"/>
      <c r="AV1354" s="50"/>
      <c r="AW1354" s="50"/>
      <c r="AX1354" s="50"/>
      <c r="AY1354" s="50"/>
      <c r="AZ1354" s="50"/>
      <c r="BA1354" s="50"/>
      <c r="BB1354" s="50"/>
      <c r="BC1354" s="50"/>
      <c r="BD1354" s="50"/>
      <c r="BE1354" s="50"/>
      <c r="BF1354" s="50"/>
      <c r="BG1354" s="50"/>
      <c r="BH1354" s="50"/>
      <c r="BI1354" s="50"/>
    </row>
    <row r="1355" spans="4:61" s="45" customFormat="1" x14ac:dyDescent="0.25">
      <c r="D1355" s="54" t="s">
        <v>531</v>
      </c>
      <c r="E1355" s="50"/>
      <c r="F1355" s="50"/>
      <c r="G1355" s="50"/>
      <c r="H1355" s="50"/>
      <c r="I1355" s="50"/>
      <c r="J1355" s="50"/>
      <c r="K1355" s="50"/>
      <c r="L1355" s="50"/>
      <c r="M1355" s="50"/>
      <c r="N1355" s="50"/>
      <c r="O1355" s="50"/>
      <c r="P1355" s="50"/>
      <c r="Q1355" s="50"/>
      <c r="R1355" s="50"/>
      <c r="S1355" s="50"/>
      <c r="T1355" s="50"/>
      <c r="U1355" s="50"/>
      <c r="V1355" s="50"/>
      <c r="W1355" s="50"/>
      <c r="X1355" s="50"/>
      <c r="Y1355" s="50"/>
      <c r="Z1355" s="50"/>
      <c r="AA1355" s="50"/>
      <c r="AB1355" s="50"/>
      <c r="AC1355" s="50"/>
      <c r="AD1355" s="50"/>
      <c r="AE1355" s="50"/>
      <c r="AF1355" s="50"/>
      <c r="AG1355" s="50"/>
      <c r="AH1355" s="50"/>
      <c r="AI1355" s="50"/>
      <c r="AJ1355" s="50"/>
      <c r="AK1355" s="50"/>
      <c r="AL1355" s="50"/>
      <c r="AM1355" s="50"/>
      <c r="AN1355" s="50"/>
      <c r="AO1355" s="50"/>
      <c r="AP1355" s="50"/>
      <c r="AQ1355" s="50"/>
      <c r="AR1355" s="50"/>
      <c r="AS1355" s="50"/>
      <c r="AT1355" s="50"/>
      <c r="AU1355" s="50"/>
      <c r="AV1355" s="50"/>
      <c r="AW1355" s="50"/>
      <c r="AX1355" s="50"/>
      <c r="AY1355" s="50"/>
      <c r="AZ1355" s="50"/>
      <c r="BA1355" s="50"/>
      <c r="BB1355" s="50"/>
      <c r="BC1355" s="50"/>
      <c r="BD1355" s="50"/>
      <c r="BE1355" s="50"/>
      <c r="BF1355" s="50"/>
      <c r="BG1355" s="50"/>
      <c r="BH1355" s="50"/>
      <c r="BI1355" s="50"/>
    </row>
    <row r="1356" spans="4:61" s="45" customFormat="1" x14ac:dyDescent="0.25">
      <c r="D1356" s="54" t="s">
        <v>609</v>
      </c>
      <c r="E1356" s="50"/>
      <c r="F1356" s="50"/>
      <c r="G1356" s="50"/>
      <c r="H1356" s="50"/>
      <c r="I1356" s="50"/>
      <c r="J1356" s="50"/>
      <c r="K1356" s="50"/>
      <c r="L1356" s="50"/>
      <c r="M1356" s="50"/>
      <c r="N1356" s="50"/>
      <c r="O1356" s="50"/>
      <c r="P1356" s="50"/>
      <c r="Q1356" s="50"/>
      <c r="R1356" s="50"/>
      <c r="S1356" s="50"/>
      <c r="T1356" s="50"/>
      <c r="U1356" s="50"/>
      <c r="V1356" s="50"/>
      <c r="W1356" s="50"/>
      <c r="X1356" s="50"/>
      <c r="Y1356" s="50"/>
      <c r="Z1356" s="50"/>
      <c r="AA1356" s="50"/>
      <c r="AB1356" s="50"/>
      <c r="AC1356" s="50"/>
      <c r="AD1356" s="50"/>
      <c r="AE1356" s="50"/>
      <c r="AF1356" s="50"/>
      <c r="AG1356" s="50"/>
      <c r="AH1356" s="50"/>
      <c r="AI1356" s="50"/>
      <c r="AJ1356" s="50"/>
      <c r="AK1356" s="50"/>
      <c r="AL1356" s="50"/>
      <c r="AM1356" s="50"/>
      <c r="AN1356" s="50"/>
      <c r="AO1356" s="50"/>
      <c r="AP1356" s="50"/>
      <c r="AQ1356" s="50"/>
      <c r="AR1356" s="50"/>
      <c r="AS1356" s="50"/>
      <c r="AT1356" s="50"/>
      <c r="AU1356" s="50"/>
      <c r="AV1356" s="50"/>
      <c r="AW1356" s="50"/>
      <c r="AX1356" s="50"/>
      <c r="AY1356" s="50"/>
      <c r="AZ1356" s="50"/>
      <c r="BA1356" s="50"/>
      <c r="BB1356" s="50"/>
      <c r="BC1356" s="50"/>
      <c r="BD1356" s="50"/>
      <c r="BE1356" s="50"/>
      <c r="BF1356" s="50"/>
      <c r="BG1356" s="50"/>
      <c r="BH1356" s="50"/>
      <c r="BI1356" s="50"/>
    </row>
    <row r="1357" spans="4:61" s="45" customFormat="1" x14ac:dyDescent="0.25">
      <c r="D1357" s="54" t="s">
        <v>532</v>
      </c>
      <c r="E1357" s="50"/>
      <c r="F1357" s="50"/>
      <c r="G1357" s="50"/>
      <c r="H1357" s="50"/>
      <c r="I1357" s="50"/>
      <c r="J1357" s="50"/>
      <c r="K1357" s="50"/>
      <c r="L1357" s="50"/>
      <c r="M1357" s="50"/>
      <c r="N1357" s="50"/>
      <c r="O1357" s="50"/>
      <c r="P1357" s="50"/>
      <c r="Q1357" s="50"/>
      <c r="R1357" s="50"/>
      <c r="S1357" s="50"/>
      <c r="T1357" s="50"/>
      <c r="U1357" s="50"/>
      <c r="V1357" s="50"/>
      <c r="W1357" s="50"/>
      <c r="X1357" s="50"/>
      <c r="Y1357" s="50"/>
      <c r="Z1357" s="50"/>
      <c r="AA1357" s="50"/>
      <c r="AB1357" s="50"/>
      <c r="AC1357" s="50"/>
      <c r="AD1357" s="50"/>
      <c r="AE1357" s="50"/>
      <c r="AF1357" s="50"/>
      <c r="AG1357" s="50"/>
      <c r="AH1357" s="50"/>
      <c r="AI1357" s="50"/>
      <c r="AJ1357" s="50"/>
      <c r="AK1357" s="50"/>
      <c r="AL1357" s="50"/>
      <c r="AM1357" s="50"/>
      <c r="AN1357" s="50"/>
      <c r="AO1357" s="50"/>
      <c r="AP1357" s="50"/>
      <c r="AQ1357" s="50"/>
      <c r="AR1357" s="50"/>
      <c r="AS1357" s="50"/>
      <c r="AT1357" s="50"/>
      <c r="AU1357" s="50"/>
      <c r="AV1357" s="50"/>
      <c r="AW1357" s="50"/>
      <c r="AX1357" s="50"/>
      <c r="AY1357" s="50"/>
      <c r="AZ1357" s="50"/>
      <c r="BA1357" s="50"/>
      <c r="BB1357" s="50"/>
      <c r="BC1357" s="50"/>
      <c r="BD1357" s="50"/>
      <c r="BE1357" s="50"/>
      <c r="BF1357" s="50"/>
      <c r="BG1357" s="50"/>
      <c r="BH1357" s="50"/>
      <c r="BI1357" s="50"/>
    </row>
    <row r="1358" spans="4:61" s="45" customFormat="1" x14ac:dyDescent="0.25">
      <c r="D1358" s="54" t="s">
        <v>533</v>
      </c>
      <c r="E1358" s="50"/>
      <c r="F1358" s="50"/>
      <c r="G1358" s="50"/>
      <c r="H1358" s="50"/>
      <c r="I1358" s="50"/>
      <c r="J1358" s="50"/>
      <c r="K1358" s="50"/>
      <c r="L1358" s="50"/>
      <c r="M1358" s="50"/>
      <c r="N1358" s="50"/>
      <c r="O1358" s="50"/>
      <c r="P1358" s="50"/>
      <c r="Q1358" s="50"/>
      <c r="R1358" s="50"/>
      <c r="S1358" s="50"/>
      <c r="T1358" s="50"/>
      <c r="U1358" s="50"/>
      <c r="V1358" s="50"/>
      <c r="W1358" s="50"/>
      <c r="X1358" s="50"/>
      <c r="Y1358" s="50"/>
      <c r="Z1358" s="50"/>
      <c r="AA1358" s="50"/>
      <c r="AB1358" s="50"/>
      <c r="AC1358" s="50"/>
      <c r="AD1358" s="50"/>
      <c r="AE1358" s="50"/>
      <c r="AF1358" s="50"/>
      <c r="AG1358" s="50"/>
      <c r="AH1358" s="50"/>
      <c r="AI1358" s="50"/>
      <c r="AJ1358" s="50"/>
      <c r="AK1358" s="50"/>
      <c r="AL1358" s="50"/>
      <c r="AM1358" s="50"/>
      <c r="AN1358" s="50"/>
      <c r="AO1358" s="50"/>
      <c r="AP1358" s="50"/>
      <c r="AQ1358" s="50"/>
      <c r="AR1358" s="50"/>
      <c r="AS1358" s="50"/>
      <c r="AT1358" s="50"/>
      <c r="AU1358" s="50"/>
      <c r="AV1358" s="50"/>
      <c r="AW1358" s="50"/>
      <c r="AX1358" s="50"/>
      <c r="AY1358" s="50"/>
      <c r="AZ1358" s="50"/>
      <c r="BA1358" s="50"/>
      <c r="BB1358" s="50"/>
      <c r="BC1358" s="50"/>
      <c r="BD1358" s="50"/>
      <c r="BE1358" s="50"/>
      <c r="BF1358" s="50"/>
      <c r="BG1358" s="50"/>
      <c r="BH1358" s="50"/>
      <c r="BI1358" s="50"/>
    </row>
    <row r="1359" spans="4:61" s="45" customFormat="1" x14ac:dyDescent="0.25">
      <c r="D1359" s="54" t="s">
        <v>534</v>
      </c>
      <c r="E1359" s="50"/>
      <c r="F1359" s="50"/>
      <c r="G1359" s="50"/>
      <c r="H1359" s="50"/>
      <c r="I1359" s="50"/>
      <c r="J1359" s="50"/>
      <c r="K1359" s="50"/>
      <c r="L1359" s="50"/>
      <c r="M1359" s="50"/>
      <c r="N1359" s="50"/>
      <c r="O1359" s="50"/>
      <c r="P1359" s="50"/>
      <c r="Q1359" s="50"/>
      <c r="R1359" s="50"/>
      <c r="S1359" s="50"/>
      <c r="T1359" s="50"/>
      <c r="U1359" s="50"/>
      <c r="V1359" s="50"/>
      <c r="W1359" s="50"/>
      <c r="X1359" s="50"/>
      <c r="Y1359" s="50"/>
      <c r="Z1359" s="50"/>
      <c r="AA1359" s="50"/>
      <c r="AB1359" s="50"/>
      <c r="AC1359" s="50"/>
      <c r="AD1359" s="50"/>
      <c r="AE1359" s="50"/>
      <c r="AF1359" s="50"/>
      <c r="AG1359" s="50"/>
      <c r="AH1359" s="50"/>
      <c r="AI1359" s="50"/>
      <c r="AJ1359" s="50"/>
      <c r="AK1359" s="50"/>
      <c r="AL1359" s="50"/>
      <c r="AM1359" s="50"/>
      <c r="AN1359" s="50"/>
      <c r="AO1359" s="50"/>
      <c r="AP1359" s="50"/>
      <c r="AQ1359" s="50"/>
      <c r="AR1359" s="50"/>
      <c r="AS1359" s="50"/>
      <c r="AT1359" s="50"/>
      <c r="AU1359" s="50"/>
      <c r="AV1359" s="50"/>
      <c r="AW1359" s="50"/>
      <c r="AX1359" s="50"/>
      <c r="AY1359" s="50"/>
      <c r="AZ1359" s="50"/>
      <c r="BA1359" s="50"/>
      <c r="BB1359" s="50"/>
      <c r="BC1359" s="50"/>
      <c r="BD1359" s="50"/>
      <c r="BE1359" s="50"/>
      <c r="BF1359" s="50"/>
      <c r="BG1359" s="50"/>
      <c r="BH1359" s="50"/>
      <c r="BI1359" s="50"/>
    </row>
    <row r="1360" spans="4:61" s="45" customFormat="1" x14ac:dyDescent="0.25">
      <c r="D1360" s="54" t="s">
        <v>610</v>
      </c>
      <c r="E1360" s="50"/>
      <c r="F1360" s="50"/>
      <c r="G1360" s="50"/>
      <c r="H1360" s="50"/>
      <c r="I1360" s="50"/>
      <c r="J1360" s="50"/>
      <c r="K1360" s="50"/>
      <c r="L1360" s="50"/>
      <c r="M1360" s="50"/>
      <c r="N1360" s="50"/>
      <c r="O1360" s="50"/>
      <c r="P1360" s="50"/>
      <c r="Q1360" s="50"/>
      <c r="R1360" s="50"/>
      <c r="S1360" s="50"/>
      <c r="T1360" s="50"/>
      <c r="U1360" s="50"/>
      <c r="V1360" s="50"/>
      <c r="W1360" s="50"/>
      <c r="X1360" s="50"/>
      <c r="Y1360" s="50"/>
      <c r="Z1360" s="50"/>
      <c r="AA1360" s="50"/>
      <c r="AB1360" s="50"/>
      <c r="AC1360" s="50"/>
      <c r="AD1360" s="50"/>
      <c r="AE1360" s="50"/>
      <c r="AF1360" s="50"/>
      <c r="AG1360" s="50"/>
      <c r="AH1360" s="50"/>
      <c r="AI1360" s="50"/>
      <c r="AJ1360" s="50"/>
      <c r="AK1360" s="50"/>
      <c r="AL1360" s="50"/>
      <c r="AM1360" s="50"/>
      <c r="AN1360" s="50"/>
      <c r="AO1360" s="50"/>
      <c r="AP1360" s="50"/>
      <c r="AQ1360" s="50"/>
      <c r="AR1360" s="50"/>
      <c r="AS1360" s="50"/>
      <c r="AT1360" s="50"/>
      <c r="AU1360" s="50"/>
      <c r="AV1360" s="50"/>
      <c r="AW1360" s="50"/>
      <c r="AX1360" s="50"/>
      <c r="AY1360" s="50"/>
      <c r="AZ1360" s="50"/>
      <c r="BA1360" s="50"/>
      <c r="BB1360" s="50"/>
      <c r="BC1360" s="50"/>
      <c r="BD1360" s="50"/>
      <c r="BE1360" s="50"/>
      <c r="BF1360" s="50"/>
      <c r="BG1360" s="50"/>
      <c r="BH1360" s="50"/>
      <c r="BI1360" s="50"/>
    </row>
    <row r="1361" spans="4:61" s="45" customFormat="1" x14ac:dyDescent="0.25">
      <c r="D1361" s="54"/>
      <c r="E1361" s="50"/>
      <c r="F1361" s="50"/>
      <c r="G1361" s="50"/>
      <c r="H1361" s="50"/>
      <c r="I1361" s="50"/>
      <c r="J1361" s="50"/>
      <c r="K1361" s="50"/>
      <c r="L1361" s="50"/>
      <c r="M1361" s="50"/>
      <c r="N1361" s="50"/>
      <c r="O1361" s="50"/>
      <c r="P1361" s="50"/>
      <c r="Q1361" s="50"/>
      <c r="R1361" s="50"/>
      <c r="S1361" s="50"/>
      <c r="T1361" s="50"/>
      <c r="U1361" s="50"/>
      <c r="V1361" s="50"/>
      <c r="W1361" s="50"/>
      <c r="X1361" s="50"/>
      <c r="Y1361" s="50"/>
      <c r="Z1361" s="50"/>
      <c r="AA1361" s="50"/>
      <c r="AB1361" s="50"/>
      <c r="AC1361" s="50"/>
      <c r="AD1361" s="50"/>
      <c r="AE1361" s="50"/>
      <c r="AF1361" s="50"/>
      <c r="AG1361" s="50"/>
      <c r="AH1361" s="50"/>
      <c r="AI1361" s="50"/>
      <c r="AJ1361" s="50"/>
      <c r="AK1361" s="50"/>
      <c r="AL1361" s="50"/>
      <c r="AM1361" s="50"/>
      <c r="AN1361" s="50"/>
      <c r="AO1361" s="50"/>
      <c r="AP1361" s="50"/>
      <c r="AQ1361" s="50"/>
      <c r="AR1361" s="50"/>
      <c r="AS1361" s="50"/>
      <c r="AT1361" s="50"/>
      <c r="AU1361" s="50"/>
      <c r="AV1361" s="50"/>
      <c r="AW1361" s="50"/>
      <c r="AX1361" s="50"/>
      <c r="AY1361" s="50"/>
      <c r="AZ1361" s="50"/>
      <c r="BA1361" s="50"/>
      <c r="BB1361" s="50"/>
      <c r="BC1361" s="50"/>
      <c r="BD1361" s="50"/>
      <c r="BE1361" s="50"/>
      <c r="BF1361" s="50"/>
      <c r="BG1361" s="50"/>
      <c r="BH1361" s="50"/>
      <c r="BI1361" s="50"/>
    </row>
    <row r="1362" spans="4:61" s="45" customFormat="1" x14ac:dyDescent="0.25">
      <c r="D1362" s="54" t="s">
        <v>611</v>
      </c>
      <c r="E1362" s="50"/>
      <c r="F1362" s="50"/>
      <c r="G1362" s="50"/>
      <c r="H1362" s="50"/>
      <c r="I1362" s="50"/>
      <c r="J1362" s="50"/>
      <c r="K1362" s="50"/>
      <c r="L1362" s="50"/>
      <c r="M1362" s="50"/>
      <c r="N1362" s="50"/>
      <c r="O1362" s="50"/>
      <c r="P1362" s="50"/>
      <c r="Q1362" s="50"/>
      <c r="R1362" s="50"/>
      <c r="S1362" s="50"/>
      <c r="T1362" s="50"/>
      <c r="U1362" s="50"/>
      <c r="V1362" s="50"/>
      <c r="W1362" s="50"/>
      <c r="X1362" s="50"/>
      <c r="Y1362" s="50"/>
      <c r="Z1362" s="50"/>
      <c r="AA1362" s="50"/>
      <c r="AB1362" s="50"/>
      <c r="AC1362" s="50"/>
      <c r="AD1362" s="50"/>
      <c r="AE1362" s="50"/>
      <c r="AF1362" s="50"/>
      <c r="AG1362" s="50"/>
      <c r="AH1362" s="50"/>
      <c r="AI1362" s="50"/>
      <c r="AJ1362" s="50"/>
      <c r="AK1362" s="50"/>
      <c r="AL1362" s="50"/>
      <c r="AM1362" s="50"/>
      <c r="AN1362" s="50"/>
      <c r="AO1362" s="50"/>
      <c r="AP1362" s="50"/>
      <c r="AQ1362" s="50"/>
      <c r="AR1362" s="50"/>
      <c r="AS1362" s="50"/>
      <c r="AT1362" s="50"/>
      <c r="AU1362" s="50"/>
      <c r="AV1362" s="50"/>
      <c r="AW1362" s="50"/>
      <c r="AX1362" s="50"/>
      <c r="AY1362" s="50"/>
      <c r="AZ1362" s="50"/>
      <c r="BA1362" s="50"/>
      <c r="BB1362" s="50"/>
      <c r="BC1362" s="50"/>
      <c r="BD1362" s="50"/>
      <c r="BE1362" s="50"/>
      <c r="BF1362" s="50"/>
      <c r="BG1362" s="50"/>
      <c r="BH1362" s="50"/>
      <c r="BI1362" s="50"/>
    </row>
    <row r="1363" spans="4:61" s="45" customFormat="1" x14ac:dyDescent="0.25"/>
    <row r="1364" spans="4:61" s="45" customFormat="1" x14ac:dyDescent="0.25">
      <c r="D1364" s="66" t="s">
        <v>449</v>
      </c>
    </row>
    <row r="1365" spans="4:61" s="45" customFormat="1" x14ac:dyDescent="0.25"/>
    <row r="1366" spans="4:61" s="45" customFormat="1" x14ac:dyDescent="0.25">
      <c r="D1366" s="40" t="s">
        <v>450</v>
      </c>
    </row>
    <row r="1367" spans="4:61" s="45" customFormat="1" x14ac:dyDescent="0.25"/>
    <row r="1368" spans="4:61" s="45" customFormat="1" x14ac:dyDescent="0.25">
      <c r="D1368" s="49" t="s">
        <v>568</v>
      </c>
    </row>
    <row r="1369" spans="4:61" s="45" customFormat="1" x14ac:dyDescent="0.25"/>
    <row r="1370" spans="4:61" s="45" customFormat="1" x14ac:dyDescent="0.25">
      <c r="D1370" s="45" t="s">
        <v>477</v>
      </c>
    </row>
    <row r="1371" spans="4:61" s="45" customFormat="1" x14ac:dyDescent="0.25"/>
    <row r="1372" spans="4:61" s="45" customFormat="1" x14ac:dyDescent="0.25"/>
    <row r="1373" spans="4:61" s="45" customFormat="1" x14ac:dyDescent="0.25"/>
    <row r="1374" spans="4:61" s="45" customFormat="1" x14ac:dyDescent="0.25"/>
    <row r="1375" spans="4:61" s="45" customFormat="1" x14ac:dyDescent="0.25"/>
    <row r="1376" spans="4:61" s="45" customFormat="1" x14ac:dyDescent="0.25"/>
    <row r="1377" s="45" customFormat="1" x14ac:dyDescent="0.25"/>
    <row r="1378" s="45" customFormat="1" x14ac:dyDescent="0.25"/>
    <row r="1379" s="45" customFormat="1" x14ac:dyDescent="0.25"/>
    <row r="1380" s="45" customFormat="1" x14ac:dyDescent="0.25"/>
    <row r="1381" s="45" customFormat="1" x14ac:dyDescent="0.25"/>
    <row r="1382" s="45" customFormat="1" x14ac:dyDescent="0.25"/>
    <row r="1383" s="45" customFormat="1" x14ac:dyDescent="0.25"/>
    <row r="1384" s="45" customFormat="1" x14ac:dyDescent="0.25"/>
    <row r="1385" s="45" customFormat="1" x14ac:dyDescent="0.25"/>
    <row r="1386" s="45" customFormat="1" x14ac:dyDescent="0.25"/>
    <row r="1387" s="45" customFormat="1" x14ac:dyDescent="0.25"/>
    <row r="1388" s="45" customFormat="1" x14ac:dyDescent="0.25"/>
    <row r="1389" s="45" customFormat="1" x14ac:dyDescent="0.25"/>
    <row r="1390" s="45" customFormat="1" x14ac:dyDescent="0.25"/>
    <row r="1391" s="45" customFormat="1" x14ac:dyDescent="0.25"/>
    <row r="1392" s="45" customFormat="1" x14ac:dyDescent="0.25"/>
    <row r="1393" s="45" customFormat="1" x14ac:dyDescent="0.25"/>
    <row r="1394" s="45" customFormat="1" x14ac:dyDescent="0.25"/>
    <row r="1395" s="45" customFormat="1" x14ac:dyDescent="0.25"/>
    <row r="1396" s="45" customFormat="1" x14ac:dyDescent="0.25"/>
    <row r="1397" s="45" customFormat="1" x14ac:dyDescent="0.25"/>
    <row r="1398" s="45" customFormat="1" x14ac:dyDescent="0.25"/>
    <row r="1399" s="45" customFormat="1" x14ac:dyDescent="0.25"/>
    <row r="1400" s="45" customFormat="1" x14ac:dyDescent="0.25"/>
    <row r="1401" s="45" customFormat="1" x14ac:dyDescent="0.25"/>
    <row r="1402" s="45" customFormat="1" x14ac:dyDescent="0.25"/>
    <row r="1403" s="45" customFormat="1" x14ac:dyDescent="0.25"/>
    <row r="1404" s="45" customFormat="1" x14ac:dyDescent="0.25"/>
    <row r="1405" s="45" customFormat="1" x14ac:dyDescent="0.25"/>
    <row r="1406" s="45" customFormat="1" x14ac:dyDescent="0.25"/>
    <row r="1407" s="45" customFormat="1" x14ac:dyDescent="0.25"/>
    <row r="1408" s="45" customFormat="1" x14ac:dyDescent="0.25"/>
    <row r="1409" s="45" customFormat="1" x14ac:dyDescent="0.25"/>
    <row r="1410" s="45" customFormat="1" x14ac:dyDescent="0.25"/>
    <row r="1411" s="45" customFormat="1" x14ac:dyDescent="0.25"/>
    <row r="1412" s="45" customFormat="1" x14ac:dyDescent="0.25"/>
    <row r="1413" s="45" customFormat="1" x14ac:dyDescent="0.25"/>
    <row r="1414" s="45" customFormat="1" x14ac:dyDescent="0.25"/>
    <row r="1415" s="45" customFormat="1" x14ac:dyDescent="0.25"/>
    <row r="1416" s="45" customFormat="1" x14ac:dyDescent="0.25"/>
    <row r="1417" s="45" customFormat="1" x14ac:dyDescent="0.25"/>
    <row r="1418" s="45" customFormat="1" x14ac:dyDescent="0.25"/>
    <row r="1419" s="45" customFormat="1" x14ac:dyDescent="0.25"/>
    <row r="1420" s="45" customFormat="1" x14ac:dyDescent="0.25"/>
    <row r="1421" s="45" customFormat="1" x14ac:dyDescent="0.25"/>
    <row r="1422" s="45" customFormat="1" x14ac:dyDescent="0.25"/>
    <row r="1423" s="45" customFormat="1" x14ac:dyDescent="0.25"/>
    <row r="1424" s="45" customFormat="1" x14ac:dyDescent="0.25"/>
    <row r="1425" s="45" customFormat="1" x14ac:dyDescent="0.25"/>
    <row r="1426" s="45" customFormat="1" x14ac:dyDescent="0.25"/>
    <row r="1427" s="45" customFormat="1" x14ac:dyDescent="0.25"/>
    <row r="1428" s="45" customFormat="1" x14ac:dyDescent="0.25"/>
    <row r="1429" s="45" customFormat="1" x14ac:dyDescent="0.25"/>
    <row r="1430" s="45" customFormat="1" x14ac:dyDescent="0.25"/>
    <row r="1431" s="45" customFormat="1" x14ac:dyDescent="0.25"/>
    <row r="1432" s="45" customFormat="1" x14ac:dyDescent="0.25"/>
    <row r="1433" s="45" customFormat="1" x14ac:dyDescent="0.25"/>
    <row r="1434" s="45" customFormat="1" x14ac:dyDescent="0.25"/>
    <row r="1435" s="45" customFormat="1" x14ac:dyDescent="0.25"/>
    <row r="1436" s="45" customFormat="1" x14ac:dyDescent="0.25"/>
    <row r="1437" s="45" customFormat="1" x14ac:dyDescent="0.25"/>
    <row r="1438" s="45" customFormat="1" x14ac:dyDescent="0.25"/>
    <row r="1439" s="45" customFormat="1" x14ac:dyDescent="0.25"/>
    <row r="1440" s="45" customFormat="1" x14ac:dyDescent="0.25"/>
    <row r="1441" s="45" customFormat="1" x14ac:dyDescent="0.25"/>
    <row r="1442" s="45" customFormat="1" x14ac:dyDescent="0.25"/>
    <row r="1443" s="45" customFormat="1" x14ac:dyDescent="0.25"/>
    <row r="1444" s="45" customFormat="1" x14ac:dyDescent="0.25"/>
    <row r="1445" s="45" customFormat="1" x14ac:dyDescent="0.25"/>
    <row r="1446" s="45" customFormat="1" x14ac:dyDescent="0.25"/>
    <row r="1447" s="45" customFormat="1" x14ac:dyDescent="0.25"/>
    <row r="1448" s="45" customFormat="1" x14ac:dyDescent="0.25"/>
    <row r="1449" s="45" customFormat="1" x14ac:dyDescent="0.25"/>
    <row r="1450" s="45" customFormat="1" x14ac:dyDescent="0.25"/>
    <row r="1451" s="45" customFormat="1" x14ac:dyDescent="0.25"/>
    <row r="1452" s="45" customFormat="1" x14ac:dyDescent="0.25"/>
    <row r="1453" s="45" customFormat="1" x14ac:dyDescent="0.25"/>
    <row r="1454" s="45" customFormat="1" x14ac:dyDescent="0.25"/>
    <row r="1455" s="45" customFormat="1" x14ac:dyDescent="0.25"/>
    <row r="1456" s="45" customFormat="1" x14ac:dyDescent="0.25"/>
    <row r="1457" s="45" customFormat="1" x14ac:dyDescent="0.25"/>
    <row r="1458" s="45" customFormat="1" x14ac:dyDescent="0.25"/>
    <row r="1459" s="45" customFormat="1" x14ac:dyDescent="0.25"/>
    <row r="1460" s="45" customFormat="1" x14ac:dyDescent="0.25"/>
    <row r="1461" s="45" customFormat="1" x14ac:dyDescent="0.25"/>
    <row r="1462" s="45" customFormat="1" x14ac:dyDescent="0.25"/>
    <row r="1463" s="45" customFormat="1" x14ac:dyDescent="0.25"/>
    <row r="1464" s="45" customFormat="1" x14ac:dyDescent="0.25"/>
    <row r="1465" s="45" customFormat="1" x14ac:dyDescent="0.25"/>
    <row r="1466" s="45" customFormat="1" x14ac:dyDescent="0.25"/>
    <row r="1467" s="45" customFormat="1" x14ac:dyDescent="0.25"/>
    <row r="1468" s="45" customFormat="1" x14ac:dyDescent="0.25"/>
    <row r="1469" s="45" customFormat="1" x14ac:dyDescent="0.25"/>
    <row r="1470" s="45" customFormat="1" x14ac:dyDescent="0.25"/>
    <row r="1471" s="45" customFormat="1" x14ac:dyDescent="0.25"/>
    <row r="1472" s="45" customFormat="1" x14ac:dyDescent="0.25"/>
    <row r="1473" s="45" customFormat="1" x14ac:dyDescent="0.25"/>
    <row r="1474" s="45" customFormat="1" x14ac:dyDescent="0.25"/>
    <row r="1475" s="45" customFormat="1" x14ac:dyDescent="0.25"/>
    <row r="1476" s="45" customFormat="1" x14ac:dyDescent="0.25"/>
    <row r="1477" s="45" customFormat="1" x14ac:dyDescent="0.25"/>
    <row r="1478" s="45" customFormat="1" x14ac:dyDescent="0.25"/>
    <row r="1479" s="45" customFormat="1" x14ac:dyDescent="0.25"/>
    <row r="1480" s="45" customFormat="1" x14ac:dyDescent="0.25"/>
    <row r="1481" s="45" customFormat="1" x14ac:dyDescent="0.25"/>
    <row r="1482" s="45" customFormat="1" x14ac:dyDescent="0.25"/>
    <row r="1483" s="45" customFormat="1" x14ac:dyDescent="0.25"/>
    <row r="1484" s="45" customFormat="1" x14ac:dyDescent="0.25"/>
    <row r="1485" s="45" customFormat="1" x14ac:dyDescent="0.25"/>
    <row r="1486" s="45" customFormat="1" x14ac:dyDescent="0.25"/>
    <row r="1487" s="45" customFormat="1" x14ac:dyDescent="0.25"/>
    <row r="1488" s="45" customFormat="1" x14ac:dyDescent="0.25"/>
    <row r="1489" spans="4:4" s="45" customFormat="1" x14ac:dyDescent="0.25"/>
    <row r="1490" spans="4:4" s="45" customFormat="1" x14ac:dyDescent="0.25"/>
    <row r="1491" spans="4:4" s="45" customFormat="1" x14ac:dyDescent="0.25"/>
    <row r="1492" spans="4:4" s="45" customFormat="1" x14ac:dyDescent="0.25"/>
    <row r="1493" spans="4:4" s="45" customFormat="1" x14ac:dyDescent="0.25">
      <c r="D1493" s="49" t="s">
        <v>655</v>
      </c>
    </row>
    <row r="1494" spans="4:4" s="45" customFormat="1" x14ac:dyDescent="0.25"/>
    <row r="1495" spans="4:4" s="45" customFormat="1" x14ac:dyDescent="0.25">
      <c r="D1495" s="45" t="s">
        <v>668</v>
      </c>
    </row>
    <row r="1496" spans="4:4" s="45" customFormat="1" x14ac:dyDescent="0.25"/>
    <row r="1497" spans="4:4" s="45" customFormat="1" x14ac:dyDescent="0.25"/>
    <row r="1498" spans="4:4" s="45" customFormat="1" x14ac:dyDescent="0.25"/>
    <row r="1499" spans="4:4" s="45" customFormat="1" x14ac:dyDescent="0.25"/>
    <row r="1500" spans="4:4" s="45" customFormat="1" x14ac:dyDescent="0.25"/>
    <row r="1501" spans="4:4" s="45" customFormat="1" x14ac:dyDescent="0.25"/>
    <row r="1502" spans="4:4" s="45" customFormat="1" x14ac:dyDescent="0.25"/>
    <row r="1503" spans="4:4" s="45" customFormat="1" x14ac:dyDescent="0.25"/>
    <row r="1504" spans="4:4" s="45" customFormat="1" x14ac:dyDescent="0.25"/>
    <row r="1505" s="45" customFormat="1" x14ac:dyDescent="0.25"/>
    <row r="1506" s="45" customFormat="1" x14ac:dyDescent="0.25"/>
    <row r="1507" s="45" customFormat="1" x14ac:dyDescent="0.25"/>
    <row r="1508" s="45" customFormat="1" x14ac:dyDescent="0.25"/>
    <row r="1509" s="45" customFormat="1" x14ac:dyDescent="0.25"/>
    <row r="1510" s="45" customFormat="1" x14ac:dyDescent="0.25"/>
    <row r="1511" s="45" customFormat="1" x14ac:dyDescent="0.25"/>
    <row r="1512" s="45" customFormat="1" x14ac:dyDescent="0.25"/>
    <row r="1513" s="45" customFormat="1" x14ac:dyDescent="0.25"/>
    <row r="1514" s="45" customFormat="1" x14ac:dyDescent="0.25"/>
    <row r="1515" s="45" customFormat="1" x14ac:dyDescent="0.25"/>
    <row r="1516" s="45" customFormat="1" x14ac:dyDescent="0.25"/>
    <row r="1517" s="45" customFormat="1" x14ac:dyDescent="0.25"/>
    <row r="1518" s="45" customFormat="1" x14ac:dyDescent="0.25"/>
    <row r="1519" s="45" customFormat="1" x14ac:dyDescent="0.25"/>
    <row r="1520" s="45" customFormat="1" x14ac:dyDescent="0.25"/>
    <row r="1521" spans="4:45" s="45" customFormat="1" x14ac:dyDescent="0.25"/>
    <row r="1522" spans="4:45" s="45" customFormat="1" x14ac:dyDescent="0.25"/>
    <row r="1523" spans="4:45" s="45" customFormat="1" x14ac:dyDescent="0.25"/>
    <row r="1524" spans="4:45" s="45" customFormat="1" x14ac:dyDescent="0.25"/>
    <row r="1525" spans="4:45" s="45" customFormat="1" x14ac:dyDescent="0.25"/>
    <row r="1526" spans="4:45" s="45" customFormat="1" x14ac:dyDescent="0.25"/>
    <row r="1527" spans="4:45" s="45" customFormat="1" x14ac:dyDescent="0.25"/>
    <row r="1528" spans="4:45" s="45" customFormat="1" x14ac:dyDescent="0.25">
      <c r="D1528" s="49" t="s">
        <v>703</v>
      </c>
    </row>
    <row r="1529" spans="4:45" s="45" customFormat="1" x14ac:dyDescent="0.25"/>
    <row r="1530" spans="4:45" s="45" customFormat="1" x14ac:dyDescent="0.25">
      <c r="D1530" s="55" t="s">
        <v>344</v>
      </c>
      <c r="E1530" s="51"/>
      <c r="F1530" s="51"/>
      <c r="G1530" s="51"/>
      <c r="H1530" s="51"/>
      <c r="I1530" s="51"/>
      <c r="J1530" s="51"/>
      <c r="K1530" s="51"/>
      <c r="L1530" s="51"/>
      <c r="M1530" s="51"/>
      <c r="N1530" s="51"/>
      <c r="Q1530" s="54" t="s">
        <v>34</v>
      </c>
      <c r="R1530" s="50"/>
      <c r="S1530" s="50"/>
      <c r="T1530" s="50"/>
      <c r="U1530" s="50"/>
      <c r="V1530" s="50"/>
      <c r="W1530" s="50"/>
      <c r="X1530" s="50"/>
      <c r="Y1530" s="50"/>
      <c r="Z1530" s="50"/>
      <c r="AA1530" s="50"/>
      <c r="AB1530" s="50"/>
      <c r="AC1530" s="50"/>
      <c r="AD1530" s="50"/>
      <c r="AE1530" s="50"/>
      <c r="AF1530" s="50"/>
      <c r="AG1530" s="50"/>
      <c r="AH1530" s="50"/>
      <c r="AI1530" s="50"/>
      <c r="AJ1530" s="50"/>
      <c r="AK1530" s="50"/>
      <c r="AL1530" s="50"/>
      <c r="AM1530" s="50"/>
      <c r="AN1530" s="50"/>
      <c r="AO1530" s="50"/>
      <c r="AP1530" s="50"/>
      <c r="AQ1530" s="50"/>
      <c r="AR1530" s="50"/>
      <c r="AS1530" s="50"/>
    </row>
    <row r="1531" spans="4:45" s="45" customFormat="1" x14ac:dyDescent="0.25">
      <c r="D1531" s="55" t="s">
        <v>316</v>
      </c>
      <c r="E1531" s="51"/>
      <c r="F1531" s="51"/>
      <c r="G1531" s="51"/>
      <c r="H1531" s="51"/>
      <c r="I1531" s="51"/>
      <c r="J1531" s="51"/>
      <c r="K1531" s="51"/>
      <c r="L1531" s="51"/>
      <c r="M1531" s="51"/>
      <c r="N1531" s="51"/>
      <c r="Q1531" s="54" t="s">
        <v>37</v>
      </c>
      <c r="R1531" s="50"/>
      <c r="S1531" s="50"/>
      <c r="T1531" s="50"/>
      <c r="U1531" s="50"/>
      <c r="V1531" s="50"/>
      <c r="W1531" s="50"/>
      <c r="X1531" s="50"/>
      <c r="Y1531" s="50"/>
      <c r="Z1531" s="50"/>
      <c r="AA1531" s="50"/>
      <c r="AB1531" s="50"/>
      <c r="AC1531" s="50"/>
      <c r="AD1531" s="50"/>
      <c r="AE1531" s="50"/>
      <c r="AF1531" s="50"/>
      <c r="AG1531" s="50"/>
      <c r="AH1531" s="50"/>
      <c r="AI1531" s="50"/>
      <c r="AJ1531" s="50"/>
      <c r="AK1531" s="50"/>
      <c r="AL1531" s="50"/>
      <c r="AM1531" s="50"/>
      <c r="AN1531" s="50"/>
      <c r="AO1531" s="50"/>
      <c r="AP1531" s="50"/>
      <c r="AQ1531" s="50"/>
      <c r="AR1531" s="50"/>
      <c r="AS1531" s="50"/>
    </row>
    <row r="1532" spans="4:45" s="45" customFormat="1" x14ac:dyDescent="0.25">
      <c r="D1532" s="55"/>
      <c r="E1532" s="51"/>
      <c r="F1532" s="51"/>
      <c r="G1532" s="51"/>
      <c r="H1532" s="51"/>
      <c r="I1532" s="51"/>
      <c r="J1532" s="51"/>
      <c r="K1532" s="51"/>
      <c r="L1532" s="51"/>
      <c r="M1532" s="51"/>
      <c r="N1532" s="51"/>
      <c r="Q1532" s="54" t="s">
        <v>350</v>
      </c>
      <c r="R1532" s="50"/>
      <c r="S1532" s="50"/>
      <c r="T1532" s="50"/>
      <c r="U1532" s="50"/>
      <c r="V1532" s="50"/>
      <c r="W1532" s="50"/>
      <c r="X1532" s="50"/>
      <c r="Y1532" s="50"/>
      <c r="Z1532" s="50"/>
      <c r="AA1532" s="50"/>
      <c r="AB1532" s="50"/>
      <c r="AC1532" s="50"/>
      <c r="AD1532" s="50"/>
      <c r="AE1532" s="50"/>
      <c r="AF1532" s="50"/>
      <c r="AG1532" s="50"/>
      <c r="AH1532" s="50"/>
      <c r="AI1532" s="50"/>
      <c r="AJ1532" s="50"/>
      <c r="AK1532" s="50"/>
      <c r="AL1532" s="50"/>
      <c r="AM1532" s="50"/>
      <c r="AN1532" s="50"/>
      <c r="AO1532" s="50"/>
      <c r="AP1532" s="50"/>
      <c r="AQ1532" s="50"/>
      <c r="AR1532" s="50"/>
      <c r="AS1532" s="50"/>
    </row>
    <row r="1533" spans="4:45" s="45" customFormat="1" x14ac:dyDescent="0.25">
      <c r="D1533" s="55" t="s">
        <v>726</v>
      </c>
      <c r="E1533" s="51"/>
      <c r="F1533" s="51"/>
      <c r="G1533" s="51"/>
      <c r="H1533" s="51"/>
      <c r="I1533" s="51"/>
      <c r="J1533" s="51"/>
      <c r="K1533" s="51"/>
      <c r="L1533" s="51"/>
      <c r="M1533" s="51"/>
      <c r="N1533" s="51"/>
      <c r="Q1533" s="54" t="s">
        <v>709</v>
      </c>
      <c r="R1533" s="50"/>
      <c r="S1533" s="50"/>
      <c r="T1533" s="50"/>
      <c r="U1533" s="50"/>
      <c r="V1533" s="50"/>
      <c r="W1533" s="50"/>
      <c r="X1533" s="50"/>
      <c r="Y1533" s="50"/>
      <c r="Z1533" s="50"/>
      <c r="AA1533" s="50"/>
      <c r="AB1533" s="50"/>
      <c r="AC1533" s="50"/>
      <c r="AD1533" s="50"/>
      <c r="AE1533" s="50"/>
      <c r="AF1533" s="50"/>
      <c r="AG1533" s="50"/>
      <c r="AH1533" s="50"/>
      <c r="AI1533" s="50"/>
      <c r="AJ1533" s="50"/>
      <c r="AK1533" s="50"/>
      <c r="AL1533" s="50"/>
      <c r="AM1533" s="50"/>
      <c r="AN1533" s="50"/>
      <c r="AO1533" s="50"/>
      <c r="AP1533" s="50"/>
      <c r="AQ1533" s="50"/>
      <c r="AR1533" s="50"/>
      <c r="AS1533" s="50"/>
    </row>
    <row r="1534" spans="4:45" s="45" customFormat="1" x14ac:dyDescent="0.25">
      <c r="D1534" s="55" t="s">
        <v>280</v>
      </c>
      <c r="E1534" s="51"/>
      <c r="F1534" s="51"/>
      <c r="G1534" s="51"/>
      <c r="H1534" s="51"/>
      <c r="I1534" s="51"/>
      <c r="J1534" s="51"/>
      <c r="K1534" s="51"/>
      <c r="L1534" s="51"/>
      <c r="M1534" s="51"/>
      <c r="N1534" s="51"/>
      <c r="Q1534" s="54" t="s">
        <v>710</v>
      </c>
      <c r="R1534" s="50"/>
      <c r="S1534" s="50"/>
      <c r="T1534" s="50"/>
      <c r="U1534" s="50"/>
      <c r="V1534" s="50"/>
      <c r="W1534" s="50"/>
      <c r="X1534" s="50"/>
      <c r="Y1534" s="50"/>
      <c r="Z1534" s="50"/>
      <c r="AA1534" s="50"/>
      <c r="AB1534" s="50"/>
      <c r="AC1534" s="50"/>
      <c r="AD1534" s="50"/>
      <c r="AE1534" s="50"/>
      <c r="AF1534" s="50"/>
      <c r="AG1534" s="50"/>
      <c r="AH1534" s="50"/>
      <c r="AI1534" s="50"/>
      <c r="AJ1534" s="50"/>
      <c r="AK1534" s="50"/>
      <c r="AL1534" s="50"/>
      <c r="AM1534" s="50"/>
      <c r="AN1534" s="50"/>
      <c r="AO1534" s="50"/>
      <c r="AP1534" s="50"/>
      <c r="AQ1534" s="50"/>
      <c r="AR1534" s="50"/>
      <c r="AS1534" s="50"/>
    </row>
    <row r="1535" spans="4:45" s="45" customFormat="1" x14ac:dyDescent="0.25">
      <c r="D1535" s="55" t="s">
        <v>727</v>
      </c>
      <c r="E1535" s="51"/>
      <c r="F1535" s="51"/>
      <c r="G1535" s="51"/>
      <c r="H1535" s="51"/>
      <c r="I1535" s="51"/>
      <c r="J1535" s="51"/>
      <c r="K1535" s="51"/>
      <c r="L1535" s="51"/>
      <c r="M1535" s="51"/>
      <c r="N1535" s="51"/>
      <c r="Q1535" s="54" t="s">
        <v>711</v>
      </c>
      <c r="R1535" s="50"/>
      <c r="S1535" s="50"/>
      <c r="T1535" s="50"/>
      <c r="U1535" s="50"/>
      <c r="V1535" s="50"/>
      <c r="W1535" s="50"/>
      <c r="X1535" s="50"/>
      <c r="Y1535" s="50"/>
      <c r="Z1535" s="50"/>
      <c r="AA1535" s="50"/>
      <c r="AB1535" s="50"/>
      <c r="AC1535" s="50"/>
      <c r="AD1535" s="50"/>
      <c r="AE1535" s="50"/>
      <c r="AF1535" s="50"/>
      <c r="AG1535" s="50"/>
      <c r="AH1535" s="50"/>
      <c r="AI1535" s="50"/>
      <c r="AJ1535" s="50"/>
      <c r="AK1535" s="50"/>
      <c r="AL1535" s="50"/>
      <c r="AM1535" s="50"/>
      <c r="AN1535" s="50"/>
      <c r="AO1535" s="50"/>
      <c r="AP1535" s="50"/>
      <c r="AQ1535" s="50"/>
      <c r="AR1535" s="50"/>
      <c r="AS1535" s="50"/>
    </row>
    <row r="1536" spans="4:45" s="45" customFormat="1" x14ac:dyDescent="0.25">
      <c r="D1536" s="55" t="s">
        <v>728</v>
      </c>
      <c r="E1536" s="51"/>
      <c r="F1536" s="51"/>
      <c r="G1536" s="51"/>
      <c r="H1536" s="51"/>
      <c r="I1536" s="51"/>
      <c r="J1536" s="51"/>
      <c r="K1536" s="51"/>
      <c r="L1536" s="51"/>
      <c r="M1536" s="51"/>
      <c r="N1536" s="51"/>
      <c r="Q1536" s="54" t="s">
        <v>712</v>
      </c>
      <c r="R1536" s="50"/>
      <c r="S1536" s="50"/>
      <c r="T1536" s="50"/>
      <c r="U1536" s="50"/>
      <c r="V1536" s="50"/>
      <c r="W1536" s="50"/>
      <c r="X1536" s="50"/>
      <c r="Y1536" s="50"/>
      <c r="Z1536" s="50"/>
      <c r="AA1536" s="50"/>
      <c r="AB1536" s="50"/>
      <c r="AC1536" s="50"/>
      <c r="AD1536" s="50"/>
      <c r="AE1536" s="50"/>
      <c r="AF1536" s="50"/>
      <c r="AG1536" s="50"/>
      <c r="AH1536" s="50"/>
      <c r="AI1536" s="50"/>
      <c r="AJ1536" s="50"/>
      <c r="AK1536" s="50"/>
      <c r="AL1536" s="50"/>
      <c r="AM1536" s="50"/>
      <c r="AN1536" s="50"/>
      <c r="AO1536" s="50"/>
      <c r="AP1536" s="50"/>
      <c r="AQ1536" s="50"/>
      <c r="AR1536" s="50"/>
      <c r="AS1536" s="50"/>
    </row>
    <row r="1537" spans="4:45" s="45" customFormat="1" x14ac:dyDescent="0.25">
      <c r="D1537" s="55" t="s">
        <v>729</v>
      </c>
      <c r="E1537" s="51"/>
      <c r="F1537" s="51"/>
      <c r="G1537" s="51"/>
      <c r="H1537" s="51"/>
      <c r="I1537" s="51"/>
      <c r="J1537" s="51"/>
      <c r="K1537" s="51"/>
      <c r="L1537" s="51"/>
      <c r="M1537" s="51"/>
      <c r="N1537" s="51"/>
      <c r="Q1537" s="54" t="s">
        <v>713</v>
      </c>
      <c r="R1537" s="50"/>
      <c r="S1537" s="50"/>
      <c r="T1537" s="50"/>
      <c r="U1537" s="50"/>
      <c r="V1537" s="50"/>
      <c r="W1537" s="50"/>
      <c r="X1537" s="50"/>
      <c r="Y1537" s="50"/>
      <c r="Z1537" s="50"/>
      <c r="AA1537" s="50"/>
      <c r="AB1537" s="50"/>
      <c r="AC1537" s="50"/>
      <c r="AD1537" s="50"/>
      <c r="AE1537" s="50"/>
      <c r="AF1537" s="50"/>
      <c r="AG1537" s="50"/>
      <c r="AH1537" s="50"/>
      <c r="AI1537" s="50"/>
      <c r="AJ1537" s="50"/>
      <c r="AK1537" s="50"/>
      <c r="AL1537" s="50"/>
      <c r="AM1537" s="50"/>
      <c r="AN1537" s="50"/>
      <c r="AO1537" s="50"/>
      <c r="AP1537" s="50"/>
      <c r="AQ1537" s="50"/>
      <c r="AR1537" s="50"/>
      <c r="AS1537" s="50"/>
    </row>
    <row r="1538" spans="4:45" s="45" customFormat="1" x14ac:dyDescent="0.25">
      <c r="D1538" s="55" t="s">
        <v>730</v>
      </c>
      <c r="E1538" s="51"/>
      <c r="F1538" s="51"/>
      <c r="G1538" s="51"/>
      <c r="H1538" s="51"/>
      <c r="I1538" s="51"/>
      <c r="J1538" s="51"/>
      <c r="K1538" s="51"/>
      <c r="L1538" s="51"/>
      <c r="M1538" s="51"/>
      <c r="N1538" s="51"/>
      <c r="Q1538" s="54" t="s">
        <v>714</v>
      </c>
      <c r="R1538" s="50"/>
      <c r="S1538" s="50"/>
      <c r="T1538" s="50"/>
      <c r="U1538" s="50"/>
      <c r="V1538" s="50"/>
      <c r="W1538" s="50"/>
      <c r="X1538" s="50"/>
      <c r="Y1538" s="50"/>
      <c r="Z1538" s="50"/>
      <c r="AA1538" s="50"/>
      <c r="AB1538" s="50"/>
      <c r="AC1538" s="50"/>
      <c r="AD1538" s="50"/>
      <c r="AE1538" s="50"/>
      <c r="AF1538" s="50"/>
      <c r="AG1538" s="50"/>
      <c r="AH1538" s="50"/>
      <c r="AI1538" s="50"/>
      <c r="AJ1538" s="50"/>
      <c r="AK1538" s="50"/>
      <c r="AL1538" s="50"/>
      <c r="AM1538" s="50"/>
      <c r="AN1538" s="50"/>
      <c r="AO1538" s="50"/>
      <c r="AP1538" s="50"/>
      <c r="AQ1538" s="50"/>
      <c r="AR1538" s="50"/>
      <c r="AS1538" s="50"/>
    </row>
    <row r="1539" spans="4:45" s="45" customFormat="1" x14ac:dyDescent="0.25">
      <c r="D1539" s="55" t="s">
        <v>731</v>
      </c>
      <c r="E1539" s="51"/>
      <c r="F1539" s="51"/>
      <c r="G1539" s="51"/>
      <c r="H1539" s="51"/>
      <c r="I1539" s="51"/>
      <c r="J1539" s="51"/>
      <c r="K1539" s="51"/>
      <c r="L1539" s="51"/>
      <c r="M1539" s="51"/>
      <c r="N1539" s="51"/>
      <c r="Q1539" s="54" t="s">
        <v>715</v>
      </c>
      <c r="R1539" s="50"/>
      <c r="S1539" s="50"/>
      <c r="T1539" s="50"/>
      <c r="U1539" s="50"/>
      <c r="V1539" s="50"/>
      <c r="W1539" s="50"/>
      <c r="X1539" s="50"/>
      <c r="Y1539" s="50"/>
      <c r="Z1539" s="50"/>
      <c r="AA1539" s="50"/>
      <c r="AB1539" s="50"/>
      <c r="AC1539" s="50"/>
      <c r="AD1539" s="50"/>
      <c r="AE1539" s="50"/>
      <c r="AF1539" s="50"/>
      <c r="AG1539" s="50"/>
      <c r="AH1539" s="50"/>
      <c r="AI1539" s="50"/>
      <c r="AJ1539" s="50"/>
      <c r="AK1539" s="50"/>
      <c r="AL1539" s="50"/>
      <c r="AM1539" s="50"/>
      <c r="AN1539" s="50"/>
      <c r="AO1539" s="50"/>
      <c r="AP1539" s="50"/>
      <c r="AQ1539" s="50"/>
      <c r="AR1539" s="50"/>
      <c r="AS1539" s="50"/>
    </row>
    <row r="1540" spans="4:45" s="45" customFormat="1" x14ac:dyDescent="0.25">
      <c r="D1540" s="55" t="s">
        <v>732</v>
      </c>
      <c r="E1540" s="51"/>
      <c r="F1540" s="51"/>
      <c r="G1540" s="51"/>
      <c r="H1540" s="51"/>
      <c r="I1540" s="51"/>
      <c r="J1540" s="51"/>
      <c r="K1540" s="51"/>
      <c r="L1540" s="51"/>
      <c r="M1540" s="51"/>
      <c r="N1540" s="51"/>
      <c r="Q1540" s="54" t="s">
        <v>716</v>
      </c>
      <c r="R1540" s="50"/>
      <c r="S1540" s="50"/>
      <c r="T1540" s="50"/>
      <c r="U1540" s="50"/>
      <c r="V1540" s="50"/>
      <c r="W1540" s="50"/>
      <c r="X1540" s="50"/>
      <c r="Y1540" s="50"/>
      <c r="Z1540" s="50"/>
      <c r="AA1540" s="50"/>
      <c r="AB1540" s="50"/>
      <c r="AC1540" s="50"/>
      <c r="AD1540" s="50"/>
      <c r="AE1540" s="50"/>
      <c r="AF1540" s="50"/>
      <c r="AG1540" s="50"/>
      <c r="AH1540" s="50"/>
      <c r="AI1540" s="50"/>
      <c r="AJ1540" s="50"/>
      <c r="AK1540" s="50"/>
      <c r="AL1540" s="50"/>
      <c r="AM1540" s="50"/>
      <c r="AN1540" s="50"/>
      <c r="AO1540" s="50"/>
      <c r="AP1540" s="50"/>
      <c r="AQ1540" s="50"/>
      <c r="AR1540" s="50"/>
      <c r="AS1540" s="50"/>
    </row>
    <row r="1541" spans="4:45" s="45" customFormat="1" x14ac:dyDescent="0.25">
      <c r="D1541" s="55" t="s">
        <v>733</v>
      </c>
      <c r="E1541" s="51"/>
      <c r="F1541" s="51"/>
      <c r="G1541" s="51"/>
      <c r="H1541" s="51"/>
      <c r="I1541" s="51"/>
      <c r="J1541" s="51"/>
      <c r="K1541" s="51"/>
      <c r="L1541" s="51"/>
      <c r="M1541" s="51"/>
      <c r="N1541" s="51"/>
      <c r="Q1541" s="54" t="s">
        <v>717</v>
      </c>
      <c r="R1541" s="50"/>
      <c r="S1541" s="50"/>
      <c r="T1541" s="50"/>
      <c r="U1541" s="50"/>
      <c r="V1541" s="50"/>
      <c r="W1541" s="50"/>
      <c r="X1541" s="50"/>
      <c r="Y1541" s="50"/>
      <c r="Z1541" s="50"/>
      <c r="AA1541" s="50"/>
      <c r="AB1541" s="50"/>
      <c r="AC1541" s="50"/>
      <c r="AD1541" s="50"/>
      <c r="AE1541" s="50"/>
      <c r="AF1541" s="50"/>
      <c r="AG1541" s="50"/>
      <c r="AH1541" s="50"/>
      <c r="AI1541" s="50"/>
      <c r="AJ1541" s="50"/>
      <c r="AK1541" s="50"/>
      <c r="AL1541" s="50"/>
      <c r="AM1541" s="50"/>
      <c r="AN1541" s="50"/>
      <c r="AO1541" s="50"/>
      <c r="AP1541" s="50"/>
      <c r="AQ1541" s="50"/>
      <c r="AR1541" s="50"/>
      <c r="AS1541" s="50"/>
    </row>
    <row r="1542" spans="4:45" s="45" customFormat="1" x14ac:dyDescent="0.25">
      <c r="D1542" s="55" t="s">
        <v>734</v>
      </c>
      <c r="E1542" s="51"/>
      <c r="F1542" s="51"/>
      <c r="G1542" s="51"/>
      <c r="H1542" s="51"/>
      <c r="I1542" s="51"/>
      <c r="J1542" s="51"/>
      <c r="K1542" s="51"/>
      <c r="L1542" s="51"/>
      <c r="M1542" s="51"/>
      <c r="N1542" s="51"/>
      <c r="Q1542" s="54" t="s">
        <v>718</v>
      </c>
      <c r="R1542" s="50"/>
      <c r="S1542" s="50"/>
      <c r="T1542" s="50"/>
      <c r="U1542" s="50"/>
      <c r="V1542" s="50"/>
      <c r="W1542" s="50"/>
      <c r="X1542" s="50"/>
      <c r="Y1542" s="50"/>
      <c r="Z1542" s="50"/>
      <c r="AA1542" s="50"/>
      <c r="AB1542" s="50"/>
      <c r="AC1542" s="50"/>
      <c r="AD1542" s="50"/>
      <c r="AE1542" s="50"/>
      <c r="AF1542" s="50"/>
      <c r="AG1542" s="50"/>
      <c r="AH1542" s="50"/>
      <c r="AI1542" s="50"/>
      <c r="AJ1542" s="50"/>
      <c r="AK1542" s="50"/>
      <c r="AL1542" s="50"/>
      <c r="AM1542" s="50"/>
      <c r="AN1542" s="50"/>
      <c r="AO1542" s="50"/>
      <c r="AP1542" s="50"/>
      <c r="AQ1542" s="50"/>
      <c r="AR1542" s="50"/>
      <c r="AS1542" s="50"/>
    </row>
    <row r="1543" spans="4:45" s="45" customFormat="1" x14ac:dyDescent="0.25">
      <c r="D1543" s="55" t="s">
        <v>735</v>
      </c>
      <c r="E1543" s="51"/>
      <c r="F1543" s="51"/>
      <c r="G1543" s="51"/>
      <c r="H1543" s="51"/>
      <c r="I1543" s="51"/>
      <c r="J1543" s="51"/>
      <c r="K1543" s="51"/>
      <c r="L1543" s="51"/>
      <c r="M1543" s="51"/>
      <c r="N1543" s="51"/>
      <c r="Q1543" s="54" t="s">
        <v>719</v>
      </c>
      <c r="R1543" s="50"/>
      <c r="S1543" s="50"/>
      <c r="T1543" s="50"/>
      <c r="U1543" s="50"/>
      <c r="V1543" s="50"/>
      <c r="W1543" s="50"/>
      <c r="X1543" s="50"/>
      <c r="Y1543" s="50"/>
      <c r="Z1543" s="50"/>
      <c r="AA1543" s="50"/>
      <c r="AB1543" s="50"/>
      <c r="AC1543" s="50"/>
      <c r="AD1543" s="50"/>
      <c r="AE1543" s="50"/>
      <c r="AF1543" s="50"/>
      <c r="AG1543" s="50"/>
      <c r="AH1543" s="50"/>
      <c r="AI1543" s="50"/>
      <c r="AJ1543" s="50"/>
      <c r="AK1543" s="50"/>
      <c r="AL1543" s="50"/>
      <c r="AM1543" s="50"/>
      <c r="AN1543" s="50"/>
      <c r="AO1543" s="50"/>
      <c r="AP1543" s="50"/>
      <c r="AQ1543" s="50"/>
      <c r="AR1543" s="50"/>
      <c r="AS1543" s="50"/>
    </row>
    <row r="1544" spans="4:45" s="45" customFormat="1" x14ac:dyDescent="0.25">
      <c r="D1544" s="55" t="s">
        <v>736</v>
      </c>
      <c r="E1544" s="51"/>
      <c r="F1544" s="51"/>
      <c r="G1544" s="51"/>
      <c r="H1544" s="51"/>
      <c r="I1544" s="51"/>
      <c r="J1544" s="51"/>
      <c r="K1544" s="51"/>
      <c r="L1544" s="51"/>
      <c r="M1544" s="51"/>
      <c r="N1544" s="51"/>
      <c r="Q1544" s="54" t="s">
        <v>720</v>
      </c>
      <c r="R1544" s="50"/>
      <c r="S1544" s="50"/>
      <c r="T1544" s="50"/>
      <c r="U1544" s="50"/>
      <c r="V1544" s="50"/>
      <c r="W1544" s="50"/>
      <c r="X1544" s="50"/>
      <c r="Y1544" s="50"/>
      <c r="Z1544" s="50"/>
      <c r="AA1544" s="50"/>
      <c r="AB1544" s="50"/>
      <c r="AC1544" s="50"/>
      <c r="AD1544" s="50"/>
      <c r="AE1544" s="50"/>
      <c r="AF1544" s="50"/>
      <c r="AG1544" s="50"/>
      <c r="AH1544" s="50"/>
      <c r="AI1544" s="50"/>
      <c r="AJ1544" s="50"/>
      <c r="AK1544" s="50"/>
      <c r="AL1544" s="50"/>
      <c r="AM1544" s="50"/>
      <c r="AN1544" s="50"/>
      <c r="AO1544" s="50"/>
      <c r="AP1544" s="50"/>
      <c r="AQ1544" s="50"/>
      <c r="AR1544" s="50"/>
      <c r="AS1544" s="50"/>
    </row>
    <row r="1545" spans="4:45" s="45" customFormat="1" x14ac:dyDescent="0.25">
      <c r="D1545" s="55" t="s">
        <v>737</v>
      </c>
      <c r="E1545" s="51"/>
      <c r="F1545" s="51"/>
      <c r="G1545" s="51"/>
      <c r="H1545" s="51"/>
      <c r="I1545" s="51"/>
      <c r="J1545" s="51"/>
      <c r="K1545" s="51"/>
      <c r="L1545" s="51"/>
      <c r="M1545" s="51"/>
      <c r="N1545" s="51"/>
      <c r="Q1545" s="54" t="s">
        <v>339</v>
      </c>
      <c r="R1545" s="50"/>
      <c r="S1545" s="50"/>
      <c r="T1545" s="50"/>
      <c r="U1545" s="50"/>
      <c r="V1545" s="50"/>
      <c r="W1545" s="50"/>
      <c r="X1545" s="50"/>
      <c r="Y1545" s="50"/>
      <c r="Z1545" s="50"/>
      <c r="AA1545" s="50"/>
      <c r="AB1545" s="50"/>
      <c r="AC1545" s="50"/>
      <c r="AD1545" s="50"/>
      <c r="AE1545" s="50"/>
      <c r="AF1545" s="50"/>
      <c r="AG1545" s="50"/>
      <c r="AH1545" s="50"/>
      <c r="AI1545" s="50"/>
      <c r="AJ1545" s="50"/>
      <c r="AK1545" s="50"/>
      <c r="AL1545" s="50"/>
      <c r="AM1545" s="50"/>
      <c r="AN1545" s="50"/>
      <c r="AO1545" s="50"/>
      <c r="AP1545" s="50"/>
      <c r="AQ1545" s="50"/>
      <c r="AR1545" s="50"/>
      <c r="AS1545" s="50"/>
    </row>
    <row r="1546" spans="4:45" s="45" customFormat="1" x14ac:dyDescent="0.25">
      <c r="D1546" s="55" t="s">
        <v>738</v>
      </c>
      <c r="E1546" s="51"/>
      <c r="F1546" s="51"/>
      <c r="G1546" s="51"/>
      <c r="H1546" s="51"/>
      <c r="I1546" s="51"/>
      <c r="J1546" s="51"/>
      <c r="K1546" s="51"/>
      <c r="L1546" s="51"/>
      <c r="M1546" s="51"/>
      <c r="N1546" s="51"/>
      <c r="Q1546" s="54" t="s">
        <v>721</v>
      </c>
      <c r="R1546" s="50"/>
      <c r="S1546" s="50"/>
      <c r="T1546" s="50"/>
      <c r="U1546" s="50"/>
      <c r="V1546" s="50"/>
      <c r="W1546" s="50"/>
      <c r="X1546" s="50"/>
      <c r="Y1546" s="50"/>
      <c r="Z1546" s="50"/>
      <c r="AA1546" s="50"/>
      <c r="AB1546" s="50"/>
      <c r="AC1546" s="50"/>
      <c r="AD1546" s="50"/>
      <c r="AE1546" s="50"/>
      <c r="AF1546" s="50"/>
      <c r="AG1546" s="50"/>
      <c r="AH1546" s="50"/>
      <c r="AI1546" s="50"/>
      <c r="AJ1546" s="50"/>
      <c r="AK1546" s="50"/>
      <c r="AL1546" s="50"/>
      <c r="AM1546" s="50"/>
      <c r="AN1546" s="50"/>
      <c r="AO1546" s="50"/>
      <c r="AP1546" s="50"/>
      <c r="AQ1546" s="50"/>
      <c r="AR1546" s="50"/>
      <c r="AS1546" s="50"/>
    </row>
    <row r="1547" spans="4:45" s="45" customFormat="1" x14ac:dyDescent="0.25">
      <c r="D1547" s="55" t="s">
        <v>739</v>
      </c>
      <c r="E1547" s="51"/>
      <c r="F1547" s="51"/>
      <c r="G1547" s="51"/>
      <c r="H1547" s="51"/>
      <c r="I1547" s="51"/>
      <c r="J1547" s="51"/>
      <c r="K1547" s="51"/>
      <c r="L1547" s="51"/>
      <c r="M1547" s="51"/>
      <c r="N1547" s="51"/>
      <c r="Q1547" s="54" t="s">
        <v>722</v>
      </c>
      <c r="R1547" s="50"/>
      <c r="S1547" s="50"/>
      <c r="T1547" s="50"/>
      <c r="U1547" s="50"/>
      <c r="V1547" s="50"/>
      <c r="W1547" s="50"/>
      <c r="X1547" s="50"/>
      <c r="Y1547" s="50"/>
      <c r="Z1547" s="50"/>
      <c r="AA1547" s="50"/>
      <c r="AB1547" s="50"/>
      <c r="AC1547" s="50"/>
      <c r="AD1547" s="50"/>
      <c r="AE1547" s="50"/>
      <c r="AF1547" s="50"/>
      <c r="AG1547" s="50"/>
      <c r="AH1547" s="50"/>
      <c r="AI1547" s="50"/>
      <c r="AJ1547" s="50"/>
      <c r="AK1547" s="50"/>
      <c r="AL1547" s="50"/>
      <c r="AM1547" s="50"/>
      <c r="AN1547" s="50"/>
      <c r="AO1547" s="50"/>
      <c r="AP1547" s="50"/>
      <c r="AQ1547" s="50"/>
      <c r="AR1547" s="50"/>
      <c r="AS1547" s="50"/>
    </row>
    <row r="1548" spans="4:45" s="45" customFormat="1" x14ac:dyDescent="0.25">
      <c r="D1548" s="37" t="s">
        <v>740</v>
      </c>
      <c r="E1548" s="51"/>
      <c r="F1548" s="51"/>
      <c r="G1548" s="51"/>
      <c r="H1548" s="51"/>
      <c r="I1548" s="51"/>
      <c r="J1548" s="51"/>
      <c r="K1548" s="51"/>
      <c r="L1548" s="51"/>
      <c r="M1548" s="51"/>
      <c r="N1548" s="51"/>
      <c r="Q1548" s="54" t="s">
        <v>723</v>
      </c>
      <c r="R1548" s="50"/>
      <c r="S1548" s="50"/>
      <c r="T1548" s="50"/>
      <c r="U1548" s="50"/>
      <c r="V1548" s="50"/>
      <c r="W1548" s="50"/>
      <c r="X1548" s="50"/>
      <c r="Y1548" s="50"/>
      <c r="Z1548" s="50"/>
      <c r="AA1548" s="50"/>
      <c r="AB1548" s="50"/>
      <c r="AC1548" s="50"/>
      <c r="AD1548" s="50"/>
      <c r="AE1548" s="50"/>
      <c r="AF1548" s="50"/>
      <c r="AG1548" s="50"/>
      <c r="AH1548" s="50"/>
      <c r="AI1548" s="50"/>
      <c r="AJ1548" s="50"/>
      <c r="AK1548" s="50"/>
      <c r="AL1548" s="50"/>
      <c r="AM1548" s="50"/>
      <c r="AN1548" s="50"/>
      <c r="AO1548" s="50"/>
      <c r="AP1548" s="50"/>
      <c r="AQ1548" s="50"/>
      <c r="AR1548" s="50"/>
      <c r="AS1548" s="50"/>
    </row>
    <row r="1549" spans="4:45" s="45" customFormat="1" x14ac:dyDescent="0.25">
      <c r="D1549" s="55" t="s">
        <v>259</v>
      </c>
      <c r="E1549" s="51"/>
      <c r="F1549" s="51"/>
      <c r="G1549" s="51"/>
      <c r="H1549" s="51"/>
      <c r="I1549" s="51"/>
      <c r="J1549" s="51"/>
      <c r="K1549" s="51"/>
      <c r="L1549" s="51"/>
      <c r="M1549" s="51"/>
      <c r="N1549" s="51"/>
      <c r="Q1549" s="54" t="s">
        <v>724</v>
      </c>
      <c r="R1549" s="50"/>
      <c r="S1549" s="50"/>
      <c r="T1549" s="50"/>
      <c r="U1549" s="50"/>
      <c r="V1549" s="50"/>
      <c r="W1549" s="50"/>
      <c r="X1549" s="50"/>
      <c r="Y1549" s="50"/>
      <c r="Z1549" s="50"/>
      <c r="AA1549" s="50"/>
      <c r="AB1549" s="50"/>
      <c r="AC1549" s="50"/>
      <c r="AD1549" s="50"/>
      <c r="AE1549" s="50"/>
      <c r="AF1549" s="50"/>
      <c r="AG1549" s="50"/>
      <c r="AH1549" s="50"/>
      <c r="AI1549" s="50"/>
      <c r="AJ1549" s="50"/>
      <c r="AK1549" s="50"/>
      <c r="AL1549" s="50"/>
      <c r="AM1549" s="50"/>
      <c r="AN1549" s="50"/>
      <c r="AO1549" s="50"/>
      <c r="AP1549" s="50"/>
      <c r="AQ1549" s="50"/>
      <c r="AR1549" s="50"/>
      <c r="AS1549" s="50"/>
    </row>
    <row r="1550" spans="4:45" s="45" customFormat="1" x14ac:dyDescent="0.25">
      <c r="D1550" s="55"/>
      <c r="E1550" s="51"/>
      <c r="F1550" s="51"/>
      <c r="G1550" s="51"/>
      <c r="H1550" s="51"/>
      <c r="I1550" s="51"/>
      <c r="J1550" s="51"/>
      <c r="K1550" s="51"/>
      <c r="L1550" s="51"/>
      <c r="M1550" s="51"/>
      <c r="N1550" s="51"/>
      <c r="Q1550" s="54" t="s">
        <v>725</v>
      </c>
      <c r="R1550" s="50"/>
      <c r="S1550" s="50"/>
      <c r="T1550" s="50"/>
      <c r="U1550" s="50"/>
      <c r="V1550" s="50"/>
      <c r="W1550" s="50"/>
      <c r="X1550" s="50"/>
      <c r="Y1550" s="50"/>
      <c r="Z1550" s="50"/>
      <c r="AA1550" s="50"/>
      <c r="AB1550" s="50"/>
      <c r="AC1550" s="50"/>
      <c r="AD1550" s="50"/>
      <c r="AE1550" s="50"/>
      <c r="AF1550" s="50"/>
      <c r="AG1550" s="50"/>
      <c r="AH1550" s="50"/>
      <c r="AI1550" s="50"/>
      <c r="AJ1550" s="50"/>
      <c r="AK1550" s="50"/>
      <c r="AL1550" s="50"/>
      <c r="AM1550" s="50"/>
      <c r="AN1550" s="50"/>
      <c r="AO1550" s="50"/>
      <c r="AP1550" s="50"/>
      <c r="AQ1550" s="50"/>
      <c r="AR1550" s="50"/>
      <c r="AS1550" s="50"/>
    </row>
    <row r="1551" spans="4:45" s="45" customFormat="1" x14ac:dyDescent="0.25">
      <c r="D1551" s="55" t="s">
        <v>261</v>
      </c>
      <c r="E1551" s="51"/>
      <c r="F1551" s="51"/>
      <c r="G1551" s="51"/>
      <c r="H1551" s="51"/>
      <c r="I1551" s="51"/>
      <c r="J1551" s="51"/>
      <c r="K1551" s="51"/>
      <c r="L1551" s="51"/>
      <c r="M1551" s="51"/>
      <c r="N1551" s="51"/>
    </row>
    <row r="1552" spans="4:45" s="45" customFormat="1" x14ac:dyDescent="0.25">
      <c r="D1552" s="55" t="s">
        <v>262</v>
      </c>
      <c r="E1552" s="51"/>
      <c r="F1552" s="51"/>
      <c r="G1552" s="51"/>
      <c r="H1552" s="51"/>
      <c r="I1552" s="51"/>
      <c r="J1552" s="51"/>
      <c r="K1552" s="51"/>
      <c r="L1552" s="51"/>
      <c r="M1552" s="51"/>
      <c r="N1552" s="51"/>
    </row>
    <row r="1553" spans="4:67" s="45" customFormat="1" x14ac:dyDescent="0.25">
      <c r="D1553" s="55" t="s">
        <v>345</v>
      </c>
      <c r="E1553" s="51"/>
      <c r="F1553" s="51"/>
      <c r="G1553" s="51"/>
      <c r="H1553" s="51"/>
      <c r="I1553" s="51"/>
      <c r="J1553" s="51"/>
      <c r="K1553" s="51"/>
      <c r="L1553" s="51"/>
      <c r="M1553" s="51"/>
      <c r="N1553" s="51"/>
    </row>
    <row r="1554" spans="4:67" s="45" customFormat="1" x14ac:dyDescent="0.25"/>
    <row r="1555" spans="4:67" s="45" customFormat="1" x14ac:dyDescent="0.25">
      <c r="D1555" s="66" t="s">
        <v>743</v>
      </c>
      <c r="Z1555" s="66" t="s">
        <v>746</v>
      </c>
    </row>
    <row r="1556" spans="4:67" s="45" customFormat="1" x14ac:dyDescent="0.25"/>
    <row r="1557" spans="4:67" s="45" customFormat="1" x14ac:dyDescent="0.25">
      <c r="D1557" s="54" t="s">
        <v>34</v>
      </c>
      <c r="E1557" s="50"/>
      <c r="F1557" s="50"/>
      <c r="G1557" s="50"/>
      <c r="H1557" s="50"/>
      <c r="I1557" s="50"/>
      <c r="J1557" s="50"/>
      <c r="K1557" s="50"/>
      <c r="L1557" s="50"/>
      <c r="M1557" s="50"/>
      <c r="N1557" s="50"/>
      <c r="O1557" s="50"/>
      <c r="P1557" s="50"/>
      <c r="Q1557" s="50"/>
      <c r="R1557" s="50"/>
      <c r="S1557" s="50"/>
      <c r="T1557" s="50"/>
      <c r="U1557" s="50"/>
      <c r="V1557" s="50"/>
      <c r="W1557" s="50"/>
      <c r="Z1557" s="54" t="s">
        <v>34</v>
      </c>
      <c r="AA1557" s="50"/>
      <c r="AB1557" s="50"/>
      <c r="AC1557" s="50"/>
      <c r="AD1557" s="50"/>
      <c r="AE1557" s="50"/>
      <c r="AF1557" s="50"/>
      <c r="AG1557" s="50"/>
      <c r="AH1557" s="50"/>
      <c r="AI1557" s="50"/>
      <c r="AJ1557" s="50"/>
      <c r="AK1557" s="50"/>
      <c r="AL1557" s="50"/>
      <c r="AM1557" s="50"/>
      <c r="AN1557" s="50"/>
      <c r="AO1557" s="50"/>
      <c r="AP1557" s="50"/>
    </row>
    <row r="1558" spans="4:67" s="45" customFormat="1" x14ac:dyDescent="0.25">
      <c r="D1558" s="54" t="s">
        <v>427</v>
      </c>
      <c r="E1558" s="50"/>
      <c r="F1558" s="50"/>
      <c r="G1558" s="50"/>
      <c r="H1558" s="50"/>
      <c r="I1558" s="50"/>
      <c r="J1558" s="50"/>
      <c r="K1558" s="50"/>
      <c r="L1558" s="50"/>
      <c r="M1558" s="50"/>
      <c r="N1558" s="50"/>
      <c r="O1558" s="50"/>
      <c r="P1558" s="50"/>
      <c r="Q1558" s="50"/>
      <c r="R1558" s="50"/>
      <c r="S1558" s="50"/>
      <c r="T1558" s="50"/>
      <c r="U1558" s="50"/>
      <c r="V1558" s="50"/>
      <c r="W1558" s="50"/>
      <c r="Z1558" s="54" t="s">
        <v>462</v>
      </c>
      <c r="AA1558" s="50"/>
      <c r="AB1558" s="50"/>
      <c r="AC1558" s="50"/>
      <c r="AD1558" s="50"/>
      <c r="AE1558" s="50"/>
      <c r="AF1558" s="50"/>
      <c r="AG1558" s="50"/>
      <c r="AH1558" s="50"/>
      <c r="AI1558" s="50"/>
      <c r="AJ1558" s="50"/>
      <c r="AK1558" s="50"/>
      <c r="AL1558" s="50"/>
      <c r="AM1558" s="50"/>
      <c r="AN1558" s="50"/>
      <c r="AO1558" s="50"/>
      <c r="AP1558" s="50"/>
    </row>
    <row r="1559" spans="4:67" s="45" customFormat="1" x14ac:dyDescent="0.25">
      <c r="D1559" s="54" t="s">
        <v>741</v>
      </c>
      <c r="E1559" s="50"/>
      <c r="F1559" s="50"/>
      <c r="G1559" s="50"/>
      <c r="H1559" s="50"/>
      <c r="I1559" s="50"/>
      <c r="J1559" s="50"/>
      <c r="K1559" s="50"/>
      <c r="L1559" s="50"/>
      <c r="M1559" s="50"/>
      <c r="N1559" s="50"/>
      <c r="O1559" s="50"/>
      <c r="P1559" s="50"/>
      <c r="Q1559" s="50"/>
      <c r="R1559" s="50"/>
      <c r="S1559" s="50"/>
      <c r="T1559" s="50"/>
      <c r="U1559" s="50"/>
      <c r="V1559" s="50"/>
      <c r="W1559" s="50"/>
      <c r="Z1559" s="54" t="s">
        <v>744</v>
      </c>
      <c r="AA1559" s="50"/>
      <c r="AB1559" s="50"/>
      <c r="AC1559" s="50"/>
      <c r="AD1559" s="50"/>
      <c r="AE1559" s="50"/>
      <c r="AF1559" s="50"/>
      <c r="AG1559" s="50"/>
      <c r="AH1559" s="50"/>
      <c r="AI1559" s="50"/>
      <c r="AJ1559" s="50"/>
      <c r="AK1559" s="50"/>
      <c r="AL1559" s="50"/>
      <c r="AM1559" s="50"/>
      <c r="AN1559" s="50"/>
      <c r="AO1559" s="50"/>
      <c r="AP1559" s="50"/>
    </row>
    <row r="1560" spans="4:67" s="45" customFormat="1" x14ac:dyDescent="0.25">
      <c r="D1560" s="54" t="s">
        <v>742</v>
      </c>
      <c r="E1560" s="50"/>
      <c r="F1560" s="50"/>
      <c r="G1560" s="50"/>
      <c r="H1560" s="50"/>
      <c r="I1560" s="50"/>
      <c r="J1560" s="50"/>
      <c r="K1560" s="50"/>
      <c r="L1560" s="50"/>
      <c r="M1560" s="50"/>
      <c r="N1560" s="50"/>
      <c r="O1560" s="50"/>
      <c r="P1560" s="50"/>
      <c r="Q1560" s="50"/>
      <c r="R1560" s="50"/>
      <c r="S1560" s="50"/>
      <c r="T1560" s="50"/>
      <c r="U1560" s="50"/>
      <c r="V1560" s="50"/>
      <c r="W1560" s="50"/>
      <c r="Z1560" s="54" t="s">
        <v>745</v>
      </c>
      <c r="AA1560" s="50"/>
      <c r="AB1560" s="50"/>
      <c r="AC1560" s="50"/>
      <c r="AD1560" s="50"/>
      <c r="AE1560" s="50"/>
      <c r="AF1560" s="50"/>
      <c r="AG1560" s="50"/>
      <c r="AH1560" s="50"/>
      <c r="AI1560" s="50"/>
      <c r="AJ1560" s="50"/>
      <c r="AK1560" s="50"/>
      <c r="AL1560" s="50"/>
      <c r="AM1560" s="50"/>
      <c r="AN1560" s="50"/>
      <c r="AO1560" s="50"/>
      <c r="AP1560" s="50"/>
    </row>
    <row r="1561" spans="4:67" s="45" customFormat="1" x14ac:dyDescent="0.25"/>
    <row r="1562" spans="4:67" s="45" customFormat="1" x14ac:dyDescent="0.25">
      <c r="D1562" s="55" t="s">
        <v>344</v>
      </c>
      <c r="E1562" s="51"/>
      <c r="F1562" s="51"/>
      <c r="G1562" s="51"/>
      <c r="H1562" s="51"/>
      <c r="I1562" s="51"/>
      <c r="J1562" s="51"/>
      <c r="K1562" s="51"/>
      <c r="L1562" s="51"/>
      <c r="M1562" s="51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</row>
    <row r="1563" spans="4:67" s="45" customFormat="1" x14ac:dyDescent="0.25">
      <c r="D1563" s="55" t="s">
        <v>316</v>
      </c>
      <c r="E1563" s="51"/>
      <c r="F1563" s="51"/>
      <c r="G1563" s="51"/>
      <c r="H1563" s="51"/>
      <c r="I1563" s="51"/>
      <c r="J1563" s="51"/>
      <c r="K1563" s="51"/>
      <c r="L1563" s="51"/>
      <c r="M1563" s="51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</row>
    <row r="1564" spans="4:67" s="45" customFormat="1" x14ac:dyDescent="0.25">
      <c r="D1564" s="55"/>
      <c r="E1564" s="51"/>
      <c r="F1564" s="51"/>
      <c r="G1564" s="51"/>
      <c r="H1564" s="51"/>
      <c r="I1564" s="51"/>
      <c r="J1564" s="51"/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</row>
    <row r="1565" spans="4:67" s="45" customFormat="1" x14ac:dyDescent="0.25">
      <c r="D1565" s="55" t="s">
        <v>747</v>
      </c>
      <c r="E1565" s="51"/>
      <c r="F1565" s="51"/>
      <c r="G1565" s="51"/>
      <c r="H1565" s="51"/>
      <c r="I1565" s="51"/>
      <c r="J1565" s="51"/>
      <c r="K1565" s="51"/>
      <c r="L1565" s="51"/>
      <c r="M1565" s="51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</row>
    <row r="1566" spans="4:67" s="45" customFormat="1" x14ac:dyDescent="0.25">
      <c r="D1566" s="55" t="s">
        <v>748</v>
      </c>
      <c r="E1566" s="51"/>
      <c r="F1566" s="51"/>
      <c r="G1566" s="51"/>
      <c r="H1566" s="51"/>
      <c r="I1566" s="51"/>
      <c r="J1566" s="51"/>
      <c r="K1566" s="51"/>
      <c r="L1566" s="51"/>
      <c r="M1566" s="51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</row>
    <row r="1567" spans="4:67" s="45" customFormat="1" x14ac:dyDescent="0.25">
      <c r="D1567" s="55" t="s">
        <v>749</v>
      </c>
      <c r="E1567" s="51"/>
      <c r="F1567" s="51"/>
      <c r="G1567" s="51"/>
      <c r="H1567" s="51"/>
      <c r="I1567" s="51"/>
      <c r="J1567" s="51"/>
      <c r="K1567" s="51"/>
      <c r="L1567" s="51"/>
      <c r="M1567" s="51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</row>
    <row r="1568" spans="4:67" s="45" customFormat="1" x14ac:dyDescent="0.25">
      <c r="D1568" s="55" t="s">
        <v>750</v>
      </c>
      <c r="E1568" s="51"/>
      <c r="F1568" s="51"/>
      <c r="G1568" s="51"/>
      <c r="H1568" s="51"/>
      <c r="I1568" s="51"/>
      <c r="J1568" s="51"/>
      <c r="K1568" s="51"/>
      <c r="L1568" s="51"/>
      <c r="M1568" s="51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</row>
    <row r="1569" spans="4:67" s="45" customFormat="1" x14ac:dyDescent="0.25">
      <c r="D1569" s="55" t="s">
        <v>751</v>
      </c>
      <c r="E1569" s="51"/>
      <c r="F1569" s="51"/>
      <c r="G1569" s="51"/>
      <c r="H1569" s="51"/>
      <c r="I1569" s="51"/>
      <c r="J1569" s="51"/>
      <c r="K1569" s="51"/>
      <c r="L1569" s="51"/>
      <c r="M1569" s="51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</row>
    <row r="1570" spans="4:67" s="45" customFormat="1" x14ac:dyDescent="0.25">
      <c r="D1570" s="55" t="s">
        <v>752</v>
      </c>
      <c r="E1570" s="51"/>
      <c r="F1570" s="51"/>
      <c r="G1570" s="51"/>
      <c r="H1570" s="51"/>
      <c r="I1570" s="51"/>
      <c r="J1570" s="51"/>
      <c r="K1570" s="51"/>
      <c r="L1570" s="51"/>
      <c r="M1570" s="51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</row>
    <row r="1571" spans="4:67" s="45" customFormat="1" x14ac:dyDescent="0.25">
      <c r="D1571" s="55" t="s">
        <v>753</v>
      </c>
      <c r="E1571" s="51"/>
      <c r="F1571" s="51"/>
      <c r="G1571" s="51"/>
      <c r="H1571" s="51"/>
      <c r="I1571" s="51"/>
      <c r="J1571" s="51"/>
      <c r="K1571" s="51"/>
      <c r="L1571" s="51"/>
      <c r="M1571" s="51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</row>
    <row r="1572" spans="4:67" s="45" customFormat="1" x14ac:dyDescent="0.25">
      <c r="D1572" s="55" t="s">
        <v>754</v>
      </c>
      <c r="E1572" s="51"/>
      <c r="F1572" s="51"/>
      <c r="G1572" s="51"/>
      <c r="H1572" s="51"/>
      <c r="I1572" s="51"/>
      <c r="J1572" s="51"/>
      <c r="K1572" s="51"/>
      <c r="L1572" s="51"/>
      <c r="M1572" s="51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</row>
    <row r="1573" spans="4:67" s="45" customFormat="1" x14ac:dyDescent="0.25">
      <c r="D1573" s="55" t="s">
        <v>755</v>
      </c>
      <c r="E1573" s="51"/>
      <c r="F1573" s="51"/>
      <c r="G1573" s="51"/>
      <c r="H1573" s="51"/>
      <c r="I1573" s="51"/>
      <c r="J1573" s="51"/>
      <c r="K1573" s="51"/>
      <c r="L1573" s="51"/>
      <c r="M1573" s="51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</row>
    <row r="1574" spans="4:67" s="45" customFormat="1" x14ac:dyDescent="0.25">
      <c r="D1574" s="55" t="s">
        <v>756</v>
      </c>
      <c r="E1574" s="51"/>
      <c r="F1574" s="51"/>
      <c r="G1574" s="51"/>
      <c r="H1574" s="51"/>
      <c r="I1574" s="51"/>
      <c r="J1574" s="51"/>
      <c r="K1574" s="51"/>
      <c r="L1574" s="51"/>
      <c r="M1574" s="51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</row>
    <row r="1575" spans="4:67" s="45" customFormat="1" x14ac:dyDescent="0.25">
      <c r="D1575" s="55" t="s">
        <v>757</v>
      </c>
      <c r="E1575" s="51"/>
      <c r="F1575" s="51"/>
      <c r="G1575" s="51"/>
      <c r="H1575" s="51"/>
      <c r="I1575" s="51"/>
      <c r="J1575" s="51"/>
      <c r="K1575" s="51"/>
      <c r="L1575" s="51"/>
      <c r="M1575" s="51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</row>
    <row r="1576" spans="4:67" s="45" customFormat="1" x14ac:dyDescent="0.25">
      <c r="D1576" s="55" t="s">
        <v>758</v>
      </c>
      <c r="E1576" s="51"/>
      <c r="F1576" s="51"/>
      <c r="G1576" s="51"/>
      <c r="H1576" s="51"/>
      <c r="I1576" s="51"/>
      <c r="J1576" s="51"/>
      <c r="K1576" s="51"/>
      <c r="L1576" s="51"/>
      <c r="M1576" s="51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</row>
    <row r="1577" spans="4:67" s="45" customFormat="1" x14ac:dyDescent="0.25">
      <c r="D1577" s="55"/>
      <c r="E1577" s="51"/>
      <c r="F1577" s="51"/>
      <c r="G1577" s="51"/>
      <c r="H1577" s="51"/>
      <c r="I1577" s="51"/>
      <c r="J1577" s="51"/>
      <c r="K1577" s="51"/>
      <c r="L1577" s="51"/>
      <c r="M1577" s="51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</row>
    <row r="1578" spans="4:67" s="45" customFormat="1" x14ac:dyDescent="0.25">
      <c r="D1578" s="55" t="s">
        <v>261</v>
      </c>
      <c r="E1578" s="51"/>
      <c r="F1578" s="51"/>
      <c r="G1578" s="51"/>
      <c r="H1578" s="51"/>
      <c r="I1578" s="51"/>
      <c r="J1578" s="51"/>
      <c r="K1578" s="51"/>
      <c r="L1578" s="51"/>
      <c r="M1578" s="51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</row>
    <row r="1579" spans="4:67" s="45" customFormat="1" x14ac:dyDescent="0.25">
      <c r="D1579" s="55" t="s">
        <v>262</v>
      </c>
      <c r="E1579" s="51"/>
      <c r="F1579" s="51"/>
      <c r="G1579" s="51"/>
      <c r="H1579" s="51"/>
      <c r="I1579" s="51"/>
      <c r="J1579" s="51"/>
      <c r="K1579" s="51"/>
      <c r="L1579" s="51"/>
      <c r="M1579" s="51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</row>
    <row r="1580" spans="4:67" s="45" customFormat="1" x14ac:dyDescent="0.25">
      <c r="D1580" s="55" t="s">
        <v>345</v>
      </c>
      <c r="E1580" s="51"/>
      <c r="F1580" s="51"/>
      <c r="G1580" s="51"/>
      <c r="H1580" s="51"/>
      <c r="I1580" s="51"/>
      <c r="J1580" s="51"/>
      <c r="K1580" s="51"/>
      <c r="L1580" s="51"/>
      <c r="M1580" s="51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</row>
    <row r="1581" spans="4:67" s="45" customFormat="1" x14ac:dyDescent="0.25"/>
    <row r="1582" spans="4:67" s="45" customFormat="1" x14ac:dyDescent="0.25">
      <c r="D1582" s="45" t="s">
        <v>477</v>
      </c>
    </row>
    <row r="1583" spans="4:67" s="45" customFormat="1" x14ac:dyDescent="0.25"/>
    <row r="1584" spans="4:67" s="45" customFormat="1" x14ac:dyDescent="0.25"/>
    <row r="1585" s="45" customFormat="1" x14ac:dyDescent="0.25"/>
    <row r="1586" s="45" customFormat="1" x14ac:dyDescent="0.25"/>
    <row r="1587" s="45" customFormat="1" x14ac:dyDescent="0.25"/>
    <row r="1588" s="45" customFormat="1" x14ac:dyDescent="0.25"/>
    <row r="1589" s="45" customFormat="1" x14ac:dyDescent="0.25"/>
    <row r="1590" s="45" customFormat="1" x14ac:dyDescent="0.25"/>
    <row r="1591" s="45" customFormat="1" x14ac:dyDescent="0.25"/>
    <row r="1592" s="45" customFormat="1" x14ac:dyDescent="0.25"/>
    <row r="1593" s="45" customFormat="1" x14ac:dyDescent="0.25"/>
    <row r="1594" s="45" customFormat="1" x14ac:dyDescent="0.25"/>
    <row r="1595" s="45" customFormat="1" x14ac:dyDescent="0.25"/>
    <row r="1596" s="45" customFormat="1" x14ac:dyDescent="0.25"/>
    <row r="1597" s="45" customFormat="1" x14ac:dyDescent="0.25"/>
    <row r="1598" s="45" customFormat="1" x14ac:dyDescent="0.25"/>
    <row r="1599" s="45" customFormat="1" x14ac:dyDescent="0.25"/>
    <row r="1600" s="45" customFormat="1" x14ac:dyDescent="0.25"/>
    <row r="1601" spans="4:4" s="45" customFormat="1" x14ac:dyDescent="0.25"/>
    <row r="1602" spans="4:4" s="45" customFormat="1" x14ac:dyDescent="0.25">
      <c r="D1602" s="49" t="s">
        <v>850</v>
      </c>
    </row>
    <row r="1603" spans="4:4" s="45" customFormat="1" x14ac:dyDescent="0.25"/>
    <row r="1604" spans="4:4" s="45" customFormat="1" x14ac:dyDescent="0.25">
      <c r="D1604" s="45" t="s">
        <v>477</v>
      </c>
    </row>
    <row r="1605" spans="4:4" s="45" customFormat="1" x14ac:dyDescent="0.25"/>
    <row r="1606" spans="4:4" s="45" customFormat="1" x14ac:dyDescent="0.25"/>
    <row r="1607" spans="4:4" s="45" customFormat="1" x14ac:dyDescent="0.25"/>
    <row r="1608" spans="4:4" s="45" customFormat="1" x14ac:dyDescent="0.25"/>
    <row r="1609" spans="4:4" s="45" customFormat="1" x14ac:dyDescent="0.25"/>
    <row r="1610" spans="4:4" s="45" customFormat="1" x14ac:dyDescent="0.25"/>
    <row r="1611" spans="4:4" s="45" customFormat="1" x14ac:dyDescent="0.25"/>
    <row r="1612" spans="4:4" s="45" customFormat="1" x14ac:dyDescent="0.25"/>
    <row r="1613" spans="4:4" s="45" customFormat="1" x14ac:dyDescent="0.25"/>
    <row r="1614" spans="4:4" s="45" customFormat="1" x14ac:dyDescent="0.25"/>
    <row r="1615" spans="4:4" s="45" customFormat="1" x14ac:dyDescent="0.25"/>
    <row r="1616" spans="4:4" s="45" customFormat="1" x14ac:dyDescent="0.25"/>
    <row r="1617" spans="4:4" s="45" customFormat="1" x14ac:dyDescent="0.25"/>
    <row r="1618" spans="4:4" s="45" customFormat="1" x14ac:dyDescent="0.25">
      <c r="D1618" s="49" t="s">
        <v>983</v>
      </c>
    </row>
    <row r="1619" spans="4:4" s="45" customFormat="1" x14ac:dyDescent="0.25"/>
    <row r="1707" spans="4:91" x14ac:dyDescent="0.25">
      <c r="D1707" s="68" t="s">
        <v>381</v>
      </c>
      <c r="AG1707" s="68" t="s">
        <v>352</v>
      </c>
      <c r="BI1707" s="68" t="s">
        <v>360</v>
      </c>
    </row>
    <row r="1709" spans="4:91" x14ac:dyDescent="0.25">
      <c r="D1709" s="55" t="s">
        <v>316</v>
      </c>
      <c r="E1709" s="51"/>
      <c r="F1709" s="51"/>
      <c r="G1709" s="51"/>
      <c r="H1709" s="51"/>
      <c r="I1709" s="51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G1709" s="55" t="s">
        <v>316</v>
      </c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I1709" s="55" t="s">
        <v>316</v>
      </c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</row>
    <row r="1710" spans="4:91" x14ac:dyDescent="0.25">
      <c r="D1710" s="55"/>
      <c r="E1710" s="51"/>
      <c r="F1710" s="51"/>
      <c r="G1710" s="51"/>
      <c r="H1710" s="51"/>
      <c r="I1710" s="51"/>
      <c r="J1710" s="51"/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G1710" s="55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I1710" s="55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</row>
    <row r="1711" spans="4:91" x14ac:dyDescent="0.25">
      <c r="D1711" s="55" t="s">
        <v>367</v>
      </c>
      <c r="E1711" s="51"/>
      <c r="F1711" s="51"/>
      <c r="G1711" s="51"/>
      <c r="H1711" s="51"/>
      <c r="I1711" s="51"/>
      <c r="J1711" s="51"/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G1711" s="55" t="s">
        <v>382</v>
      </c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I1711" s="55" t="s">
        <v>409</v>
      </c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</row>
    <row r="1712" spans="4:91" x14ac:dyDescent="0.25">
      <c r="D1712" s="55" t="s">
        <v>368</v>
      </c>
      <c r="E1712" s="51"/>
      <c r="F1712" s="51"/>
      <c r="G1712" s="51"/>
      <c r="H1712" s="51"/>
      <c r="I1712" s="51"/>
      <c r="J1712" s="51"/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G1712" s="55" t="s">
        <v>383</v>
      </c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I1712" s="55" t="s">
        <v>410</v>
      </c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</row>
    <row r="1713" spans="4:91" x14ac:dyDescent="0.25">
      <c r="D1713" s="55" t="s">
        <v>369</v>
      </c>
      <c r="E1713" s="51"/>
      <c r="F1713" s="51"/>
      <c r="G1713" s="51"/>
      <c r="H1713" s="51"/>
      <c r="I1713" s="51"/>
      <c r="J1713" s="51"/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G1713" s="55" t="s">
        <v>384</v>
      </c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I1713" s="55" t="s">
        <v>384</v>
      </c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</row>
    <row r="1714" spans="4:91" x14ac:dyDescent="0.25">
      <c r="D1714" s="55" t="s">
        <v>370</v>
      </c>
      <c r="E1714" s="51"/>
      <c r="F1714" s="51"/>
      <c r="G1714" s="51"/>
      <c r="H1714" s="51"/>
      <c r="I1714" s="51"/>
      <c r="J1714" s="51"/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G1714" s="55" t="s">
        <v>385</v>
      </c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I1714" s="55" t="s">
        <v>411</v>
      </c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</row>
    <row r="1715" spans="4:91" x14ac:dyDescent="0.25">
      <c r="D1715" s="55" t="s">
        <v>276</v>
      </c>
      <c r="E1715" s="51"/>
      <c r="F1715" s="51"/>
      <c r="G1715" s="51"/>
      <c r="H1715" s="51"/>
      <c r="I1715" s="51"/>
      <c r="J1715" s="51"/>
      <c r="K1715" s="51"/>
      <c r="L1715" s="51"/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G1715" s="55" t="s">
        <v>386</v>
      </c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I1715" s="55" t="s">
        <v>412</v>
      </c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</row>
    <row r="1716" spans="4:91" x14ac:dyDescent="0.25">
      <c r="D1716" s="55"/>
      <c r="E1716" s="51"/>
      <c r="F1716" s="51"/>
      <c r="G1716" s="51"/>
      <c r="H1716" s="51"/>
      <c r="I1716" s="51"/>
      <c r="J1716" s="51"/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G1716" s="55" t="s">
        <v>387</v>
      </c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I1716" s="55" t="s">
        <v>386</v>
      </c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</row>
    <row r="1717" spans="4:91" x14ac:dyDescent="0.25">
      <c r="D1717" s="55" t="s">
        <v>33</v>
      </c>
      <c r="E1717" s="51"/>
      <c r="F1717" s="51"/>
      <c r="G1717" s="51"/>
      <c r="H1717" s="51"/>
      <c r="I1717" s="51"/>
      <c r="J1717" s="51"/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G1717" s="55" t="s">
        <v>388</v>
      </c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I1717" s="55" t="s">
        <v>413</v>
      </c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</row>
    <row r="1718" spans="4:91" x14ac:dyDescent="0.25">
      <c r="D1718" s="55" t="s">
        <v>371</v>
      </c>
      <c r="E1718" s="51"/>
      <c r="F1718" s="51"/>
      <c r="G1718" s="51"/>
      <c r="H1718" s="51"/>
      <c r="I1718" s="51"/>
      <c r="J1718" s="51"/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G1718" s="55" t="s">
        <v>276</v>
      </c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I1718" s="55" t="s">
        <v>414</v>
      </c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</row>
    <row r="1719" spans="4:91" x14ac:dyDescent="0.25">
      <c r="D1719" s="55" t="s">
        <v>318</v>
      </c>
      <c r="E1719" s="51"/>
      <c r="F1719" s="51"/>
      <c r="G1719" s="51"/>
      <c r="H1719" s="51"/>
      <c r="I1719" s="51"/>
      <c r="J1719" s="51"/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G1719" s="55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I1719" s="55" t="s">
        <v>276</v>
      </c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</row>
    <row r="1720" spans="4:91" x14ac:dyDescent="0.25">
      <c r="D1720" s="55" t="s">
        <v>431</v>
      </c>
      <c r="E1720" s="51"/>
      <c r="F1720" s="51"/>
      <c r="G1720" s="51"/>
      <c r="H1720" s="51"/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G1720" s="55" t="s">
        <v>33</v>
      </c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I1720" s="55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</row>
    <row r="1721" spans="4:91" x14ac:dyDescent="0.25">
      <c r="D1721" s="55" t="s">
        <v>432</v>
      </c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G1721" s="55" t="s">
        <v>389</v>
      </c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I1721" s="55" t="s">
        <v>33</v>
      </c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</row>
    <row r="1722" spans="4:91" x14ac:dyDescent="0.25">
      <c r="D1722" s="54" t="s">
        <v>372</v>
      </c>
      <c r="E1722" s="50"/>
      <c r="F1722" s="50"/>
      <c r="G1722" s="50"/>
      <c r="H1722" s="50"/>
      <c r="I1722" s="50"/>
      <c r="J1722" s="50"/>
      <c r="K1722" s="50"/>
      <c r="L1722" s="50"/>
      <c r="M1722" s="50"/>
      <c r="N1722" s="50"/>
      <c r="O1722" s="50"/>
      <c r="P1722" s="50"/>
      <c r="Q1722" s="50"/>
      <c r="R1722" s="50"/>
      <c r="S1722" s="50"/>
      <c r="T1722" s="50"/>
      <c r="U1722" s="50"/>
      <c r="V1722" s="50"/>
      <c r="W1722" s="50"/>
      <c r="X1722" s="50"/>
      <c r="Y1722" s="50"/>
      <c r="Z1722" s="50"/>
      <c r="AA1722" s="50"/>
      <c r="AB1722" s="50"/>
      <c r="AC1722" s="50"/>
      <c r="AD1722" s="50"/>
      <c r="AE1722" s="50"/>
      <c r="AG1722" s="55" t="s">
        <v>390</v>
      </c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I1722" s="55" t="s">
        <v>410</v>
      </c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</row>
    <row r="1723" spans="4:91" x14ac:dyDescent="0.25">
      <c r="D1723" s="55" t="s">
        <v>373</v>
      </c>
      <c r="E1723" s="51"/>
      <c r="F1723" s="51"/>
      <c r="G1723" s="51"/>
      <c r="H1723" s="51"/>
      <c r="I1723" s="51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G1723" s="55" t="s">
        <v>318</v>
      </c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I1723" s="55" t="s">
        <v>384</v>
      </c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</row>
    <row r="1724" spans="4:91" x14ac:dyDescent="0.25">
      <c r="D1724" s="38" t="s">
        <v>1257</v>
      </c>
      <c r="E1724" s="50"/>
      <c r="F1724" s="50"/>
      <c r="G1724" s="50"/>
      <c r="H1724" s="50"/>
      <c r="I1724" s="50"/>
      <c r="J1724" s="50"/>
      <c r="K1724" s="50"/>
      <c r="L1724" s="50"/>
      <c r="M1724" s="50"/>
      <c r="N1724" s="50"/>
      <c r="O1724" s="50"/>
      <c r="P1724" s="50"/>
      <c r="Q1724" s="50"/>
      <c r="R1724" s="50"/>
      <c r="S1724" s="50"/>
      <c r="T1724" s="50"/>
      <c r="U1724" s="50"/>
      <c r="V1724" s="50"/>
      <c r="W1724" s="50"/>
      <c r="X1724" s="50"/>
      <c r="Y1724" s="50"/>
      <c r="Z1724" s="50"/>
      <c r="AA1724" s="50"/>
      <c r="AB1724" s="50"/>
      <c r="AC1724" s="50"/>
      <c r="AD1724" s="50"/>
      <c r="AE1724" s="50"/>
      <c r="AG1724" s="55" t="s">
        <v>391</v>
      </c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I1724" s="55" t="s">
        <v>411</v>
      </c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</row>
    <row r="1725" spans="4:91" x14ac:dyDescent="0.25">
      <c r="D1725" s="54" t="s">
        <v>374</v>
      </c>
      <c r="E1725" s="50"/>
      <c r="F1725" s="50"/>
      <c r="G1725" s="50"/>
      <c r="H1725" s="50"/>
      <c r="I1725" s="50"/>
      <c r="J1725" s="50"/>
      <c r="K1725" s="50"/>
      <c r="L1725" s="50"/>
      <c r="M1725" s="50"/>
      <c r="N1725" s="50"/>
      <c r="O1725" s="50"/>
      <c r="P1725" s="50"/>
      <c r="Q1725" s="50"/>
      <c r="R1725" s="50"/>
      <c r="S1725" s="50"/>
      <c r="T1725" s="50"/>
      <c r="U1725" s="50"/>
      <c r="V1725" s="50"/>
      <c r="W1725" s="50"/>
      <c r="X1725" s="50"/>
      <c r="Y1725" s="50"/>
      <c r="Z1725" s="50"/>
      <c r="AA1725" s="50"/>
      <c r="AB1725" s="50"/>
      <c r="AC1725" s="50"/>
      <c r="AD1725" s="50"/>
      <c r="AE1725" s="50"/>
      <c r="AG1725" s="55" t="s">
        <v>392</v>
      </c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I1725" s="55" t="s">
        <v>412</v>
      </c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</row>
    <row r="1726" spans="4:91" x14ac:dyDescent="0.25">
      <c r="D1726" s="55" t="s">
        <v>375</v>
      </c>
      <c r="E1726" s="51"/>
      <c r="F1726" s="51"/>
      <c r="G1726" s="51"/>
      <c r="H1726" s="51"/>
      <c r="I1726" s="51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G1726" s="55" t="s">
        <v>393</v>
      </c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I1726" s="55" t="s">
        <v>386</v>
      </c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</row>
    <row r="1727" spans="4:91" x14ac:dyDescent="0.25">
      <c r="D1727" s="55" t="s">
        <v>376</v>
      </c>
      <c r="E1727" s="51"/>
      <c r="F1727" s="51"/>
      <c r="G1727" s="51"/>
      <c r="H1727" s="51"/>
      <c r="I1727" s="51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G1727" s="55" t="s">
        <v>394</v>
      </c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I1727" s="55" t="s">
        <v>413</v>
      </c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</row>
    <row r="1728" spans="4:91" x14ac:dyDescent="0.25">
      <c r="D1728" s="55" t="s">
        <v>377</v>
      </c>
      <c r="E1728" s="51"/>
      <c r="F1728" s="51"/>
      <c r="G1728" s="51"/>
      <c r="H1728" s="51"/>
      <c r="I1728" s="51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G1728" s="55" t="s">
        <v>395</v>
      </c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I1728" s="55" t="s">
        <v>414</v>
      </c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</row>
    <row r="1729" spans="4:91" x14ac:dyDescent="0.25">
      <c r="D1729" s="55" t="s">
        <v>257</v>
      </c>
      <c r="E1729" s="51"/>
      <c r="F1729" s="51"/>
      <c r="G1729" s="51"/>
      <c r="H1729" s="51"/>
      <c r="I1729" s="51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G1729" s="55" t="s">
        <v>396</v>
      </c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I1729" s="55" t="s">
        <v>356</v>
      </c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</row>
    <row r="1730" spans="4:91" x14ac:dyDescent="0.25">
      <c r="D1730" s="55" t="s">
        <v>321</v>
      </c>
      <c r="E1730" s="51"/>
      <c r="F1730" s="51"/>
      <c r="G1730" s="51"/>
      <c r="H1730" s="51"/>
      <c r="I1730" s="51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G1730" s="55" t="s">
        <v>397</v>
      </c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I1730" s="54" t="s">
        <v>1260</v>
      </c>
      <c r="BJ1730" s="50"/>
      <c r="BK1730" s="50"/>
      <c r="BL1730" s="50"/>
      <c r="BM1730" s="50"/>
      <c r="BN1730" s="50"/>
      <c r="BO1730" s="50"/>
      <c r="BP1730" s="50"/>
      <c r="BQ1730" s="50"/>
      <c r="BR1730" s="50"/>
      <c r="BS1730" s="50"/>
      <c r="BT1730" s="50"/>
      <c r="BU1730" s="50"/>
      <c r="BV1730" s="50"/>
      <c r="BW1730" s="50"/>
      <c r="BX1730" s="50"/>
      <c r="BY1730" s="50"/>
      <c r="BZ1730" s="50"/>
      <c r="CA1730" s="50"/>
      <c r="CB1730" s="50"/>
      <c r="CC1730" s="50"/>
      <c r="CD1730" s="50"/>
      <c r="CE1730" s="50"/>
      <c r="CF1730" s="50"/>
      <c r="CG1730" s="50"/>
      <c r="CH1730" s="50"/>
      <c r="CI1730" s="50"/>
      <c r="CJ1730" s="50"/>
      <c r="CK1730" s="50"/>
      <c r="CL1730" s="50"/>
      <c r="CM1730" s="50"/>
    </row>
    <row r="1731" spans="4:91" x14ac:dyDescent="0.25">
      <c r="D1731" s="55" t="s">
        <v>277</v>
      </c>
      <c r="E1731" s="51"/>
      <c r="F1731" s="51"/>
      <c r="G1731" s="51"/>
      <c r="H1731" s="51"/>
      <c r="I1731" s="51"/>
      <c r="J1731" s="51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G1731" s="55" t="s">
        <v>398</v>
      </c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I1731" s="55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</row>
    <row r="1732" spans="4:91" x14ac:dyDescent="0.25">
      <c r="D1732" s="54" t="s">
        <v>1258</v>
      </c>
      <c r="E1732" s="50"/>
      <c r="F1732" s="50"/>
      <c r="G1732" s="50"/>
      <c r="H1732" s="50"/>
      <c r="I1732" s="50"/>
      <c r="J1732" s="50"/>
      <c r="K1732" s="50"/>
      <c r="L1732" s="50"/>
      <c r="M1732" s="50"/>
      <c r="N1732" s="50"/>
      <c r="O1732" s="50"/>
      <c r="P1732" s="50"/>
      <c r="Q1732" s="50"/>
      <c r="R1732" s="50"/>
      <c r="S1732" s="50"/>
      <c r="T1732" s="50"/>
      <c r="U1732" s="50"/>
      <c r="V1732" s="50"/>
      <c r="W1732" s="50"/>
      <c r="X1732" s="50"/>
      <c r="Y1732" s="50"/>
      <c r="Z1732" s="50"/>
      <c r="AA1732" s="50"/>
      <c r="AB1732" s="50"/>
      <c r="AC1732" s="50"/>
      <c r="AD1732" s="50"/>
      <c r="AE1732" s="50"/>
      <c r="AG1732" s="55" t="s">
        <v>399</v>
      </c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I1732" s="55" t="s">
        <v>261</v>
      </c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</row>
    <row r="1733" spans="4:91" x14ac:dyDescent="0.25">
      <c r="D1733" s="55"/>
      <c r="E1733" s="51"/>
      <c r="F1733" s="51"/>
      <c r="G1733" s="51"/>
      <c r="H1733" s="51"/>
      <c r="I1733" s="51"/>
      <c r="J1733" s="51"/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G1733" s="55" t="s">
        <v>400</v>
      </c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I1733" s="55" t="s">
        <v>262</v>
      </c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</row>
    <row r="1734" spans="4:91" x14ac:dyDescent="0.25">
      <c r="D1734" s="55" t="s">
        <v>378</v>
      </c>
      <c r="E1734" s="51"/>
      <c r="F1734" s="51"/>
      <c r="G1734" s="51"/>
      <c r="H1734" s="51"/>
      <c r="I1734" s="51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G1734" s="55" t="s">
        <v>401</v>
      </c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</row>
    <row r="1735" spans="4:91" x14ac:dyDescent="0.25">
      <c r="D1735" s="55"/>
      <c r="E1735" s="51"/>
      <c r="F1735" s="51"/>
      <c r="G1735" s="51"/>
      <c r="H1735" s="51"/>
      <c r="I1735" s="51"/>
      <c r="J1735" s="51"/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G1735" s="55" t="s">
        <v>402</v>
      </c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I1735" s="66" t="s">
        <v>1261</v>
      </c>
      <c r="BJ1735" s="45"/>
      <c r="BK1735" s="45"/>
      <c r="BL1735" s="45"/>
      <c r="BM1735" s="45"/>
      <c r="BN1735" s="45"/>
      <c r="BO1735" s="45"/>
      <c r="BP1735" s="45"/>
      <c r="BQ1735" s="45"/>
      <c r="BR1735" s="45"/>
      <c r="BS1735" s="45"/>
      <c r="BT1735" s="45"/>
      <c r="BU1735" s="45"/>
      <c r="BV1735" s="45"/>
      <c r="BW1735" s="45"/>
      <c r="BX1735" s="45"/>
      <c r="BY1735" s="45"/>
      <c r="BZ1735" s="45"/>
      <c r="CA1735" s="45"/>
      <c r="CB1735" s="45"/>
      <c r="CC1735" s="45"/>
      <c r="CD1735" s="45"/>
      <c r="CE1735" s="45"/>
    </row>
    <row r="1736" spans="4:91" x14ac:dyDescent="0.25">
      <c r="D1736" s="55" t="s">
        <v>33</v>
      </c>
      <c r="E1736" s="51"/>
      <c r="F1736" s="51"/>
      <c r="G1736" s="51"/>
      <c r="H1736" s="51"/>
      <c r="I1736" s="51"/>
      <c r="J1736" s="51"/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G1736" s="55" t="s">
        <v>403</v>
      </c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I1736" s="45"/>
      <c r="BJ1736" s="45"/>
      <c r="BK1736" s="45"/>
      <c r="BL1736" s="45"/>
      <c r="BM1736" s="45"/>
      <c r="BN1736" s="45"/>
      <c r="BO1736" s="45"/>
      <c r="BP1736" s="45"/>
      <c r="BQ1736" s="45"/>
      <c r="BR1736" s="45"/>
      <c r="BS1736" s="45"/>
      <c r="BT1736" s="45"/>
      <c r="BU1736" s="45"/>
      <c r="BV1736" s="45"/>
      <c r="BW1736" s="45"/>
      <c r="BX1736" s="45"/>
      <c r="BY1736" s="45"/>
      <c r="BZ1736" s="45"/>
      <c r="CA1736" s="45"/>
      <c r="CB1736" s="45"/>
      <c r="CC1736" s="45"/>
      <c r="CD1736" s="45"/>
      <c r="CE1736" s="45"/>
    </row>
    <row r="1737" spans="4:91" x14ac:dyDescent="0.25">
      <c r="D1737" s="55" t="s">
        <v>371</v>
      </c>
      <c r="E1737" s="51"/>
      <c r="F1737" s="51"/>
      <c r="G1737" s="51"/>
      <c r="H1737" s="51"/>
      <c r="I1737" s="51"/>
      <c r="J1737" s="51"/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G1737" s="55" t="s">
        <v>404</v>
      </c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I1737" s="54" t="s">
        <v>1267</v>
      </c>
      <c r="BJ1737" s="50"/>
      <c r="BK1737" s="50"/>
      <c r="BL1737" s="50"/>
      <c r="BM1737" s="50"/>
      <c r="BN1737" s="50"/>
      <c r="BO1737" s="50"/>
      <c r="BP1737" s="50"/>
      <c r="BQ1737" s="50"/>
      <c r="BR1737" s="50"/>
      <c r="BS1737" s="50"/>
      <c r="BT1737" s="50"/>
      <c r="BU1737" s="50"/>
      <c r="BV1737" s="50"/>
      <c r="BW1737" s="50"/>
      <c r="BX1737" s="50"/>
      <c r="BY1737" s="50"/>
      <c r="BZ1737" s="50"/>
      <c r="CA1737" s="50"/>
      <c r="CB1737" s="50"/>
      <c r="CC1737" s="50"/>
      <c r="CD1737" s="50"/>
      <c r="CE1737" s="50"/>
    </row>
    <row r="1738" spans="4:91" x14ac:dyDescent="0.25">
      <c r="D1738" s="55" t="s">
        <v>318</v>
      </c>
      <c r="E1738" s="51"/>
      <c r="F1738" s="51"/>
      <c r="G1738" s="51"/>
      <c r="H1738" s="51"/>
      <c r="I1738" s="51"/>
      <c r="J1738" s="51"/>
      <c r="K1738" s="51"/>
      <c r="L1738" s="51"/>
      <c r="M1738" s="51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G1738" s="55" t="s">
        <v>405</v>
      </c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I1738" s="54" t="s">
        <v>257</v>
      </c>
      <c r="BJ1738" s="50"/>
      <c r="BK1738" s="50"/>
      <c r="BL1738" s="50"/>
      <c r="BM1738" s="50"/>
      <c r="BN1738" s="50"/>
      <c r="BO1738" s="50"/>
      <c r="BP1738" s="50"/>
      <c r="BQ1738" s="50"/>
      <c r="BR1738" s="50"/>
      <c r="BS1738" s="50"/>
      <c r="BT1738" s="50"/>
      <c r="BU1738" s="50"/>
      <c r="BV1738" s="50"/>
      <c r="BW1738" s="50"/>
      <c r="BX1738" s="50"/>
      <c r="BY1738" s="50"/>
      <c r="BZ1738" s="50"/>
      <c r="CA1738" s="50"/>
      <c r="CB1738" s="50"/>
      <c r="CC1738" s="50"/>
      <c r="CD1738" s="50"/>
      <c r="CE1738" s="50"/>
    </row>
    <row r="1739" spans="4:91" x14ac:dyDescent="0.25">
      <c r="D1739" s="55" t="s">
        <v>431</v>
      </c>
      <c r="E1739" s="51"/>
      <c r="F1739" s="51"/>
      <c r="G1739" s="51"/>
      <c r="H1739" s="51"/>
      <c r="I1739" s="51"/>
      <c r="J1739" s="51"/>
      <c r="K1739" s="51"/>
      <c r="L1739" s="51"/>
      <c r="M1739" s="51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G1739" s="55" t="s">
        <v>406</v>
      </c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I1739" s="54" t="s">
        <v>321</v>
      </c>
      <c r="BJ1739" s="50"/>
      <c r="BK1739" s="50"/>
      <c r="BL1739" s="50"/>
      <c r="BM1739" s="50"/>
      <c r="BN1739" s="50"/>
      <c r="BO1739" s="50"/>
      <c r="BP1739" s="50"/>
      <c r="BQ1739" s="50"/>
      <c r="BR1739" s="50"/>
      <c r="BS1739" s="50"/>
      <c r="BT1739" s="50"/>
      <c r="BU1739" s="50"/>
      <c r="BV1739" s="50"/>
      <c r="BW1739" s="50"/>
      <c r="BX1739" s="50"/>
      <c r="BY1739" s="50"/>
      <c r="BZ1739" s="50"/>
      <c r="CA1739" s="50"/>
      <c r="CB1739" s="50"/>
      <c r="CC1739" s="50"/>
      <c r="CD1739" s="50"/>
      <c r="CE1739" s="50"/>
    </row>
    <row r="1740" spans="4:91" x14ac:dyDescent="0.25">
      <c r="D1740" s="55" t="s">
        <v>432</v>
      </c>
      <c r="E1740" s="51"/>
      <c r="F1740" s="51"/>
      <c r="G1740" s="51"/>
      <c r="H1740" s="51"/>
      <c r="I1740" s="51"/>
      <c r="J1740" s="51"/>
      <c r="K1740" s="51"/>
      <c r="L1740" s="51"/>
      <c r="M1740" s="51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G1740" s="55" t="s">
        <v>373</v>
      </c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I1740" s="54" t="s">
        <v>277</v>
      </c>
      <c r="BJ1740" s="50"/>
      <c r="BK1740" s="50"/>
      <c r="BL1740" s="50"/>
      <c r="BM1740" s="50"/>
      <c r="BN1740" s="50"/>
      <c r="BO1740" s="50"/>
      <c r="BP1740" s="50"/>
      <c r="BQ1740" s="50"/>
      <c r="BR1740" s="50"/>
      <c r="BS1740" s="50"/>
      <c r="BT1740" s="50"/>
      <c r="BU1740" s="50"/>
      <c r="BV1740" s="50"/>
      <c r="BW1740" s="50"/>
      <c r="BX1740" s="50"/>
      <c r="BY1740" s="50"/>
      <c r="BZ1740" s="50"/>
      <c r="CA1740" s="50"/>
      <c r="CB1740" s="50"/>
      <c r="CC1740" s="50"/>
      <c r="CD1740" s="50"/>
      <c r="CE1740" s="50"/>
    </row>
    <row r="1741" spans="4:91" x14ac:dyDescent="0.25">
      <c r="D1741" s="54" t="s">
        <v>379</v>
      </c>
      <c r="E1741" s="50"/>
      <c r="F1741" s="50"/>
      <c r="G1741" s="50"/>
      <c r="H1741" s="50"/>
      <c r="I1741" s="50"/>
      <c r="J1741" s="50"/>
      <c r="K1741" s="50"/>
      <c r="L1741" s="50"/>
      <c r="M1741" s="50"/>
      <c r="N1741" s="50"/>
      <c r="O1741" s="50"/>
      <c r="P1741" s="50"/>
      <c r="Q1741" s="50"/>
      <c r="R1741" s="50"/>
      <c r="S1741" s="50"/>
      <c r="T1741" s="50"/>
      <c r="U1741" s="50"/>
      <c r="V1741" s="50"/>
      <c r="W1741" s="50"/>
      <c r="X1741" s="50"/>
      <c r="Y1741" s="50"/>
      <c r="Z1741" s="50"/>
      <c r="AA1741" s="50"/>
      <c r="AB1741" s="50"/>
      <c r="AC1741" s="50"/>
      <c r="AD1741" s="50"/>
      <c r="AE1741" s="50"/>
      <c r="AG1741" s="38" t="s">
        <v>1257</v>
      </c>
      <c r="AH1741" s="50"/>
      <c r="AI1741" s="50"/>
      <c r="AJ1741" s="50"/>
      <c r="AK1741" s="50"/>
      <c r="AL1741" s="50"/>
      <c r="AM1741" s="50"/>
      <c r="AN1741" s="50"/>
      <c r="AO1741" s="50"/>
      <c r="AP1741" s="50"/>
      <c r="AQ1741" s="50"/>
      <c r="AR1741" s="50"/>
      <c r="AS1741" s="50"/>
      <c r="AT1741" s="50"/>
      <c r="AU1741" s="50"/>
      <c r="AV1741" s="50"/>
      <c r="AW1741" s="50"/>
      <c r="AX1741" s="50"/>
      <c r="AY1741" s="50"/>
      <c r="AZ1741" s="50"/>
      <c r="BA1741" s="50"/>
      <c r="BB1741" s="50"/>
      <c r="BC1741" s="50"/>
      <c r="BD1741" s="50"/>
      <c r="BE1741" s="50"/>
      <c r="BF1741" s="50"/>
      <c r="BG1741" s="50"/>
      <c r="BI1741" s="54" t="s">
        <v>324</v>
      </c>
      <c r="BJ1741" s="50"/>
      <c r="BK1741" s="50"/>
      <c r="BL1741" s="50"/>
      <c r="BM1741" s="50"/>
      <c r="BN1741" s="50"/>
      <c r="BO1741" s="50"/>
      <c r="BP1741" s="50"/>
      <c r="BQ1741" s="50"/>
      <c r="BR1741" s="50"/>
      <c r="BS1741" s="50"/>
      <c r="BT1741" s="50"/>
      <c r="BU1741" s="50"/>
      <c r="BV1741" s="50"/>
      <c r="BW1741" s="50"/>
      <c r="BX1741" s="50"/>
      <c r="BY1741" s="50"/>
      <c r="BZ1741" s="50"/>
      <c r="CA1741" s="50"/>
      <c r="CB1741" s="50"/>
      <c r="CC1741" s="50"/>
      <c r="CD1741" s="50"/>
      <c r="CE1741" s="50"/>
    </row>
    <row r="1742" spans="4:91" x14ac:dyDescent="0.25">
      <c r="D1742" s="55" t="s">
        <v>373</v>
      </c>
      <c r="E1742" s="51"/>
      <c r="F1742" s="51"/>
      <c r="G1742" s="51"/>
      <c r="H1742" s="51"/>
      <c r="I1742" s="51"/>
      <c r="J1742" s="51"/>
      <c r="K1742" s="51"/>
      <c r="L1742" s="51"/>
      <c r="M1742" s="51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G1742" s="54" t="s">
        <v>374</v>
      </c>
      <c r="AH1742" s="50"/>
      <c r="AI1742" s="50"/>
      <c r="AJ1742" s="50"/>
      <c r="AK1742" s="50"/>
      <c r="AL1742" s="50"/>
      <c r="AM1742" s="50"/>
      <c r="AN1742" s="50"/>
      <c r="AO1742" s="50"/>
      <c r="AP1742" s="50"/>
      <c r="AQ1742" s="50"/>
      <c r="AR1742" s="50"/>
      <c r="AS1742" s="50"/>
      <c r="AT1742" s="50"/>
      <c r="AU1742" s="50"/>
      <c r="AV1742" s="50"/>
      <c r="AW1742" s="50"/>
      <c r="AX1742" s="50"/>
      <c r="AY1742" s="50"/>
      <c r="AZ1742" s="50"/>
      <c r="BA1742" s="50"/>
      <c r="BB1742" s="50"/>
      <c r="BC1742" s="50"/>
      <c r="BD1742" s="50"/>
      <c r="BE1742" s="50"/>
      <c r="BF1742" s="50"/>
      <c r="BG1742" s="50"/>
      <c r="BI1742" s="54" t="s">
        <v>325</v>
      </c>
      <c r="BJ1742" s="50"/>
      <c r="BK1742" s="50"/>
      <c r="BL1742" s="50"/>
      <c r="BM1742" s="50"/>
      <c r="BN1742" s="50"/>
      <c r="BO1742" s="50"/>
      <c r="BP1742" s="50"/>
      <c r="BQ1742" s="50"/>
      <c r="BR1742" s="50"/>
      <c r="BS1742" s="50"/>
      <c r="BT1742" s="50"/>
      <c r="BU1742" s="50"/>
      <c r="BV1742" s="50"/>
      <c r="BW1742" s="50"/>
      <c r="BX1742" s="50"/>
      <c r="BY1742" s="50"/>
      <c r="BZ1742" s="50"/>
      <c r="CA1742" s="50"/>
      <c r="CB1742" s="50"/>
      <c r="CC1742" s="50"/>
      <c r="CD1742" s="50"/>
      <c r="CE1742" s="50"/>
    </row>
    <row r="1743" spans="4:91" x14ac:dyDescent="0.25">
      <c r="D1743" s="38" t="s">
        <v>1257</v>
      </c>
      <c r="E1743" s="50"/>
      <c r="F1743" s="50"/>
      <c r="G1743" s="50"/>
      <c r="H1743" s="50"/>
      <c r="I1743" s="50"/>
      <c r="J1743" s="50"/>
      <c r="K1743" s="50"/>
      <c r="L1743" s="50"/>
      <c r="M1743" s="50"/>
      <c r="N1743" s="50"/>
      <c r="O1743" s="50"/>
      <c r="P1743" s="50"/>
      <c r="Q1743" s="50"/>
      <c r="R1743" s="50"/>
      <c r="S1743" s="50"/>
      <c r="T1743" s="50"/>
      <c r="U1743" s="50"/>
      <c r="V1743" s="50"/>
      <c r="W1743" s="50"/>
      <c r="X1743" s="50"/>
      <c r="Y1743" s="50"/>
      <c r="Z1743" s="50"/>
      <c r="AA1743" s="50"/>
      <c r="AB1743" s="50"/>
      <c r="AC1743" s="50"/>
      <c r="AD1743" s="50"/>
      <c r="AE1743" s="50"/>
      <c r="AG1743" s="55" t="s">
        <v>375</v>
      </c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I1743" s="54" t="s">
        <v>1264</v>
      </c>
      <c r="BJ1743" s="50"/>
      <c r="BK1743" s="50"/>
      <c r="BL1743" s="50"/>
      <c r="BM1743" s="50"/>
      <c r="BN1743" s="50"/>
      <c r="BO1743" s="50"/>
      <c r="BP1743" s="50"/>
      <c r="BQ1743" s="50"/>
      <c r="BR1743" s="50"/>
      <c r="BS1743" s="50"/>
      <c r="BT1743" s="50"/>
      <c r="BU1743" s="50"/>
      <c r="BV1743" s="50"/>
      <c r="BW1743" s="50"/>
      <c r="BX1743" s="50"/>
      <c r="BY1743" s="50"/>
      <c r="BZ1743" s="50"/>
      <c r="CA1743" s="50"/>
      <c r="CB1743" s="50"/>
      <c r="CC1743" s="50"/>
      <c r="CD1743" s="50"/>
      <c r="CE1743" s="50"/>
    </row>
    <row r="1744" spans="4:91" x14ac:dyDescent="0.25">
      <c r="D1744" s="54" t="s">
        <v>374</v>
      </c>
      <c r="E1744" s="50"/>
      <c r="F1744" s="50"/>
      <c r="G1744" s="50"/>
      <c r="H1744" s="50"/>
      <c r="I1744" s="50"/>
      <c r="J1744" s="50"/>
      <c r="K1744" s="50"/>
      <c r="L1744" s="50"/>
      <c r="M1744" s="50"/>
      <c r="N1744" s="50"/>
      <c r="O1744" s="50"/>
      <c r="P1744" s="50"/>
      <c r="Q1744" s="50"/>
      <c r="R1744" s="50"/>
      <c r="S1744" s="50"/>
      <c r="T1744" s="50"/>
      <c r="U1744" s="50"/>
      <c r="V1744" s="50"/>
      <c r="W1744" s="50"/>
      <c r="X1744" s="50"/>
      <c r="Y1744" s="50"/>
      <c r="Z1744" s="50"/>
      <c r="AA1744" s="50"/>
      <c r="AB1744" s="50"/>
      <c r="AC1744" s="50"/>
      <c r="AD1744" s="50"/>
      <c r="AE1744" s="50"/>
      <c r="AG1744" s="55" t="s">
        <v>407</v>
      </c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I1744" s="54" t="s">
        <v>1265</v>
      </c>
      <c r="BJ1744" s="50"/>
      <c r="BK1744" s="50"/>
      <c r="BL1744" s="50"/>
      <c r="BM1744" s="50"/>
      <c r="BN1744" s="50"/>
      <c r="BO1744" s="50"/>
      <c r="BP1744" s="50"/>
      <c r="BQ1744" s="50"/>
      <c r="BR1744" s="50"/>
      <c r="BS1744" s="50"/>
      <c r="BT1744" s="50"/>
      <c r="BU1744" s="50"/>
      <c r="BV1744" s="50"/>
      <c r="BW1744" s="50"/>
      <c r="BX1744" s="50"/>
      <c r="BY1744" s="50"/>
      <c r="BZ1744" s="50"/>
      <c r="CA1744" s="50"/>
      <c r="CB1744" s="50"/>
      <c r="CC1744" s="50"/>
      <c r="CD1744" s="50"/>
      <c r="CE1744" s="50"/>
    </row>
    <row r="1745" spans="4:83" x14ac:dyDescent="0.25">
      <c r="D1745" s="55" t="s">
        <v>375</v>
      </c>
      <c r="E1745" s="51"/>
      <c r="F1745" s="51"/>
      <c r="G1745" s="51"/>
      <c r="H1745" s="51"/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G1745" s="55" t="s">
        <v>408</v>
      </c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I1745" s="54" t="s">
        <v>1266</v>
      </c>
      <c r="BJ1745" s="50"/>
      <c r="BK1745" s="50"/>
      <c r="BL1745" s="50"/>
      <c r="BM1745" s="50"/>
      <c r="BN1745" s="50"/>
      <c r="BO1745" s="50"/>
      <c r="BP1745" s="50"/>
      <c r="BQ1745" s="50"/>
      <c r="BR1745" s="50"/>
      <c r="BS1745" s="50"/>
      <c r="BT1745" s="50"/>
      <c r="BU1745" s="50"/>
      <c r="BV1745" s="50"/>
      <c r="BW1745" s="50"/>
      <c r="BX1745" s="50"/>
      <c r="BY1745" s="50"/>
      <c r="BZ1745" s="50"/>
      <c r="CA1745" s="50"/>
      <c r="CB1745" s="50"/>
      <c r="CC1745" s="50"/>
      <c r="CD1745" s="50"/>
      <c r="CE1745" s="50"/>
    </row>
    <row r="1746" spans="4:83" x14ac:dyDescent="0.25">
      <c r="D1746" s="55" t="s">
        <v>376</v>
      </c>
      <c r="E1746" s="51"/>
      <c r="F1746" s="51"/>
      <c r="G1746" s="51"/>
      <c r="H1746" s="51"/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G1746" s="55" t="s">
        <v>257</v>
      </c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I1746" s="54" t="s">
        <v>1268</v>
      </c>
      <c r="BJ1746" s="50"/>
      <c r="BK1746" s="50"/>
      <c r="BL1746" s="50"/>
      <c r="BM1746" s="50"/>
      <c r="BN1746" s="50"/>
      <c r="BO1746" s="50"/>
      <c r="BP1746" s="50"/>
      <c r="BQ1746" s="50"/>
      <c r="BR1746" s="50"/>
      <c r="BS1746" s="50"/>
      <c r="BT1746" s="50"/>
      <c r="BU1746" s="50"/>
      <c r="BV1746" s="50"/>
      <c r="BW1746" s="50"/>
      <c r="BX1746" s="50"/>
      <c r="BY1746" s="50"/>
      <c r="BZ1746" s="50"/>
      <c r="CA1746" s="50"/>
      <c r="CB1746" s="50"/>
      <c r="CC1746" s="50"/>
      <c r="CD1746" s="50"/>
      <c r="CE1746" s="50"/>
    </row>
    <row r="1747" spans="4:83" x14ac:dyDescent="0.25">
      <c r="D1747" s="55" t="s">
        <v>377</v>
      </c>
      <c r="E1747" s="51"/>
      <c r="F1747" s="51"/>
      <c r="G1747" s="51"/>
      <c r="H1747" s="51"/>
      <c r="I1747" s="51"/>
      <c r="J1747" s="51"/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G1747" s="55" t="s">
        <v>321</v>
      </c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I1747" s="54" t="s">
        <v>1269</v>
      </c>
      <c r="BJ1747" s="50"/>
      <c r="BK1747" s="50"/>
      <c r="BL1747" s="50"/>
      <c r="BM1747" s="50"/>
      <c r="BN1747" s="50"/>
      <c r="BO1747" s="50"/>
      <c r="BP1747" s="50"/>
      <c r="BQ1747" s="50"/>
      <c r="BR1747" s="50"/>
      <c r="BS1747" s="50"/>
      <c r="BT1747" s="50"/>
      <c r="BU1747" s="50"/>
      <c r="BV1747" s="50"/>
      <c r="BW1747" s="50"/>
      <c r="BX1747" s="50"/>
      <c r="BY1747" s="50"/>
      <c r="BZ1747" s="50"/>
      <c r="CA1747" s="50"/>
      <c r="CB1747" s="50"/>
      <c r="CC1747" s="50"/>
      <c r="CD1747" s="50"/>
      <c r="CE1747" s="50"/>
    </row>
    <row r="1748" spans="4:83" x14ac:dyDescent="0.25">
      <c r="D1748" s="55" t="s">
        <v>257</v>
      </c>
      <c r="E1748" s="51"/>
      <c r="F1748" s="51"/>
      <c r="G1748" s="51"/>
      <c r="H1748" s="51"/>
      <c r="I1748" s="51"/>
      <c r="J1748" s="51"/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G1748" s="55" t="s">
        <v>277</v>
      </c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I1748" s="54" t="s">
        <v>1270</v>
      </c>
      <c r="BJ1748" s="50"/>
      <c r="BK1748" s="50"/>
      <c r="BL1748" s="50"/>
      <c r="BM1748" s="50"/>
      <c r="BN1748" s="50"/>
      <c r="BO1748" s="50"/>
      <c r="BP1748" s="50"/>
      <c r="BQ1748" s="50"/>
      <c r="BR1748" s="50"/>
      <c r="BS1748" s="50"/>
      <c r="BT1748" s="50"/>
      <c r="BU1748" s="50"/>
      <c r="BV1748" s="50"/>
      <c r="BW1748" s="50"/>
      <c r="BX1748" s="50"/>
      <c r="BY1748" s="50"/>
      <c r="BZ1748" s="50"/>
      <c r="CA1748" s="50"/>
      <c r="CB1748" s="50"/>
      <c r="CC1748" s="50"/>
      <c r="CD1748" s="50"/>
      <c r="CE1748" s="50"/>
    </row>
    <row r="1749" spans="4:83" x14ac:dyDescent="0.25">
      <c r="D1749" s="55" t="s">
        <v>321</v>
      </c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G1749" s="54" t="s">
        <v>1259</v>
      </c>
      <c r="AH1749" s="50"/>
      <c r="AI1749" s="50"/>
      <c r="AJ1749" s="50"/>
      <c r="AK1749" s="50"/>
      <c r="AL1749" s="50"/>
      <c r="AM1749" s="50"/>
      <c r="AN1749" s="50"/>
      <c r="AO1749" s="50"/>
      <c r="AP1749" s="50"/>
      <c r="AQ1749" s="50"/>
      <c r="AR1749" s="50"/>
      <c r="AS1749" s="50"/>
      <c r="AT1749" s="50"/>
      <c r="AU1749" s="50"/>
      <c r="AV1749" s="50"/>
      <c r="AW1749" s="50"/>
      <c r="AX1749" s="50"/>
      <c r="AY1749" s="50"/>
      <c r="AZ1749" s="50"/>
      <c r="BA1749" s="50"/>
      <c r="BB1749" s="50"/>
      <c r="BC1749" s="50"/>
      <c r="BD1749" s="50"/>
      <c r="BE1749" s="50"/>
      <c r="BF1749" s="50"/>
      <c r="BG1749" s="50"/>
    </row>
    <row r="1750" spans="4:83" x14ac:dyDescent="0.25">
      <c r="D1750" s="55" t="s">
        <v>277</v>
      </c>
      <c r="E1750" s="51"/>
      <c r="F1750" s="51"/>
      <c r="G1750" s="51"/>
      <c r="H1750" s="51"/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G1750" s="55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</row>
    <row r="1751" spans="4:83" x14ac:dyDescent="0.25">
      <c r="D1751" s="54" t="s">
        <v>1258</v>
      </c>
      <c r="E1751" s="50"/>
      <c r="F1751" s="50"/>
      <c r="G1751" s="50"/>
      <c r="H1751" s="50"/>
      <c r="I1751" s="50"/>
      <c r="J1751" s="50"/>
      <c r="K1751" s="50"/>
      <c r="L1751" s="50"/>
      <c r="M1751" s="50"/>
      <c r="N1751" s="50"/>
      <c r="O1751" s="50"/>
      <c r="P1751" s="50"/>
      <c r="Q1751" s="50"/>
      <c r="R1751" s="50"/>
      <c r="S1751" s="50"/>
      <c r="T1751" s="50"/>
      <c r="U1751" s="50"/>
      <c r="V1751" s="50"/>
      <c r="W1751" s="50"/>
      <c r="X1751" s="50"/>
      <c r="Y1751" s="50"/>
      <c r="Z1751" s="50"/>
      <c r="AA1751" s="50"/>
      <c r="AB1751" s="50"/>
      <c r="AC1751" s="50"/>
      <c r="AD1751" s="50"/>
      <c r="AE1751" s="50"/>
      <c r="AG1751" s="55" t="s">
        <v>261</v>
      </c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</row>
    <row r="1752" spans="4:83" x14ac:dyDescent="0.25">
      <c r="D1752" s="55"/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G1752" s="55" t="s">
        <v>262</v>
      </c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</row>
    <row r="1753" spans="4:83" x14ac:dyDescent="0.25">
      <c r="D1753" s="55" t="s">
        <v>378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</row>
    <row r="1754" spans="4:83" x14ac:dyDescent="0.25">
      <c r="D1754" s="55"/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G1754" s="66" t="s">
        <v>1261</v>
      </c>
      <c r="AH1754" s="45"/>
      <c r="AI1754" s="45"/>
      <c r="AJ1754" s="45"/>
      <c r="AK1754" s="45"/>
      <c r="AL1754" s="45"/>
      <c r="AM1754" s="45"/>
      <c r="AN1754" s="45"/>
      <c r="AO1754" s="45"/>
      <c r="AP1754" s="45"/>
      <c r="AQ1754" s="45"/>
      <c r="AR1754" s="45"/>
      <c r="AS1754" s="45"/>
      <c r="AT1754" s="45"/>
      <c r="AU1754" s="45"/>
      <c r="AV1754" s="45"/>
      <c r="AW1754" s="45"/>
      <c r="AX1754" s="45"/>
      <c r="AY1754" s="45"/>
      <c r="AZ1754" s="45"/>
      <c r="BA1754" s="45"/>
    </row>
    <row r="1755" spans="4:83" x14ac:dyDescent="0.25">
      <c r="D1755" s="55" t="s">
        <v>33</v>
      </c>
      <c r="E1755" s="51"/>
      <c r="F1755" s="51"/>
      <c r="G1755" s="51"/>
      <c r="H1755" s="51"/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G1755" s="45"/>
      <c r="AH1755" s="45"/>
      <c r="AI1755" s="45"/>
      <c r="AJ1755" s="45"/>
      <c r="AK1755" s="45"/>
      <c r="AL1755" s="45"/>
      <c r="AM1755" s="45"/>
      <c r="AN1755" s="45"/>
      <c r="AO1755" s="45"/>
      <c r="AP1755" s="45"/>
      <c r="AQ1755" s="45"/>
      <c r="AR1755" s="45"/>
      <c r="AS1755" s="45"/>
      <c r="AT1755" s="45"/>
      <c r="AU1755" s="45"/>
      <c r="AV1755" s="45"/>
      <c r="AW1755" s="45"/>
      <c r="AX1755" s="45"/>
      <c r="AY1755" s="45"/>
      <c r="AZ1755" s="45"/>
      <c r="BA1755" s="45"/>
    </row>
    <row r="1756" spans="4:83" x14ac:dyDescent="0.25">
      <c r="D1756" s="55" t="s">
        <v>371</v>
      </c>
      <c r="E1756" s="51"/>
      <c r="F1756" s="51"/>
      <c r="G1756" s="51"/>
      <c r="H1756" s="51"/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G1756" s="54" t="s">
        <v>1262</v>
      </c>
      <c r="AH1756" s="50"/>
      <c r="AI1756" s="50"/>
      <c r="AJ1756" s="50"/>
      <c r="AK1756" s="50"/>
      <c r="AL1756" s="50"/>
      <c r="AM1756" s="50"/>
      <c r="AN1756" s="50"/>
      <c r="AO1756" s="50"/>
      <c r="AP1756" s="50"/>
      <c r="AQ1756" s="50"/>
      <c r="AR1756" s="50"/>
      <c r="AS1756" s="50"/>
      <c r="AT1756" s="50"/>
      <c r="AU1756" s="50"/>
      <c r="AV1756" s="50"/>
      <c r="AW1756" s="50"/>
      <c r="AX1756" s="50"/>
      <c r="AY1756" s="50"/>
      <c r="AZ1756" s="50"/>
      <c r="BA1756" s="45"/>
    </row>
    <row r="1757" spans="4:83" x14ac:dyDescent="0.25">
      <c r="D1757" s="55" t="s">
        <v>318</v>
      </c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G1757" s="54" t="s">
        <v>257</v>
      </c>
      <c r="AH1757" s="50"/>
      <c r="AI1757" s="50"/>
      <c r="AJ1757" s="50"/>
      <c r="AK1757" s="50"/>
      <c r="AL1757" s="50"/>
      <c r="AM1757" s="50"/>
      <c r="AN1757" s="50"/>
      <c r="AO1757" s="50"/>
      <c r="AP1757" s="50"/>
      <c r="AQ1757" s="50"/>
      <c r="AR1757" s="50"/>
      <c r="AS1757" s="50"/>
      <c r="AT1757" s="50"/>
      <c r="AU1757" s="50"/>
      <c r="AV1757" s="50"/>
      <c r="AW1757" s="50"/>
      <c r="AX1757" s="50"/>
      <c r="AY1757" s="50"/>
      <c r="AZ1757" s="50"/>
      <c r="BA1757" s="45"/>
    </row>
    <row r="1758" spans="4:83" x14ac:dyDescent="0.25">
      <c r="D1758" s="55" t="s">
        <v>431</v>
      </c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G1758" s="54" t="s">
        <v>321</v>
      </c>
      <c r="AH1758" s="50"/>
      <c r="AI1758" s="50"/>
      <c r="AJ1758" s="50"/>
      <c r="AK1758" s="50"/>
      <c r="AL1758" s="50"/>
      <c r="AM1758" s="50"/>
      <c r="AN1758" s="50"/>
      <c r="AO1758" s="50"/>
      <c r="AP1758" s="50"/>
      <c r="AQ1758" s="50"/>
      <c r="AR1758" s="50"/>
      <c r="AS1758" s="50"/>
      <c r="AT1758" s="50"/>
      <c r="AU1758" s="50"/>
      <c r="AV1758" s="50"/>
      <c r="AW1758" s="50"/>
      <c r="AX1758" s="50"/>
      <c r="AY1758" s="50"/>
      <c r="AZ1758" s="50"/>
      <c r="BA1758" s="45"/>
    </row>
    <row r="1759" spans="4:83" x14ac:dyDescent="0.25">
      <c r="D1759" s="55" t="s">
        <v>432</v>
      </c>
      <c r="E1759" s="51"/>
      <c r="F1759" s="51"/>
      <c r="G1759" s="51"/>
      <c r="H1759" s="51"/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G1759" s="54" t="s">
        <v>277</v>
      </c>
      <c r="AH1759" s="50"/>
      <c r="AI1759" s="50"/>
      <c r="AJ1759" s="50"/>
      <c r="AK1759" s="50"/>
      <c r="AL1759" s="50"/>
      <c r="AM1759" s="50"/>
      <c r="AN1759" s="50"/>
      <c r="AO1759" s="50"/>
      <c r="AP1759" s="50"/>
      <c r="AQ1759" s="50"/>
      <c r="AR1759" s="50"/>
      <c r="AS1759" s="50"/>
      <c r="AT1759" s="50"/>
      <c r="AU1759" s="50"/>
      <c r="AV1759" s="50"/>
      <c r="AW1759" s="50"/>
      <c r="AX1759" s="50"/>
      <c r="AY1759" s="50"/>
      <c r="AZ1759" s="50"/>
      <c r="BA1759" s="45"/>
    </row>
    <row r="1760" spans="4:83" x14ac:dyDescent="0.25">
      <c r="D1760" s="54" t="s">
        <v>380</v>
      </c>
      <c r="E1760" s="50"/>
      <c r="F1760" s="50"/>
      <c r="G1760" s="50"/>
      <c r="H1760" s="50"/>
      <c r="I1760" s="50"/>
      <c r="J1760" s="50"/>
      <c r="K1760" s="50"/>
      <c r="L1760" s="50"/>
      <c r="M1760" s="50"/>
      <c r="N1760" s="50"/>
      <c r="O1760" s="50"/>
      <c r="P1760" s="50"/>
      <c r="Q1760" s="50"/>
      <c r="R1760" s="50"/>
      <c r="S1760" s="50"/>
      <c r="T1760" s="50"/>
      <c r="U1760" s="50"/>
      <c r="V1760" s="50"/>
      <c r="W1760" s="50"/>
      <c r="X1760" s="50"/>
      <c r="Y1760" s="50"/>
      <c r="Z1760" s="50"/>
      <c r="AA1760" s="50"/>
      <c r="AB1760" s="50"/>
      <c r="AC1760" s="50"/>
      <c r="AD1760" s="50"/>
      <c r="AE1760" s="50"/>
      <c r="AG1760" s="54" t="s">
        <v>324</v>
      </c>
      <c r="AH1760" s="50"/>
      <c r="AI1760" s="50"/>
      <c r="AJ1760" s="50"/>
      <c r="AK1760" s="50"/>
      <c r="AL1760" s="50"/>
      <c r="AM1760" s="50"/>
      <c r="AN1760" s="50"/>
      <c r="AO1760" s="50"/>
      <c r="AP1760" s="50"/>
      <c r="AQ1760" s="50"/>
      <c r="AR1760" s="50"/>
      <c r="AS1760" s="50"/>
      <c r="AT1760" s="50"/>
      <c r="AU1760" s="50"/>
      <c r="AV1760" s="50"/>
      <c r="AW1760" s="50"/>
      <c r="AX1760" s="50"/>
      <c r="AY1760" s="50"/>
      <c r="AZ1760" s="50"/>
      <c r="BA1760" s="45"/>
    </row>
    <row r="1761" spans="4:53" x14ac:dyDescent="0.25">
      <c r="D1761" s="55" t="s">
        <v>373</v>
      </c>
      <c r="E1761" s="51"/>
      <c r="F1761" s="51"/>
      <c r="G1761" s="51"/>
      <c r="H1761" s="51"/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G1761" s="54" t="s">
        <v>325</v>
      </c>
      <c r="AH1761" s="50"/>
      <c r="AI1761" s="50"/>
      <c r="AJ1761" s="50"/>
      <c r="AK1761" s="50"/>
      <c r="AL1761" s="50"/>
      <c r="AM1761" s="50"/>
      <c r="AN1761" s="50"/>
      <c r="AO1761" s="50"/>
      <c r="AP1761" s="50"/>
      <c r="AQ1761" s="50"/>
      <c r="AR1761" s="50"/>
      <c r="AS1761" s="50"/>
      <c r="AT1761" s="50"/>
      <c r="AU1761" s="50"/>
      <c r="AV1761" s="50"/>
      <c r="AW1761" s="50"/>
      <c r="AX1761" s="50"/>
      <c r="AY1761" s="50"/>
      <c r="AZ1761" s="50"/>
      <c r="BA1761" s="45"/>
    </row>
    <row r="1762" spans="4:53" x14ac:dyDescent="0.25">
      <c r="D1762" s="38" t="s">
        <v>1257</v>
      </c>
      <c r="E1762" s="50"/>
      <c r="F1762" s="50"/>
      <c r="G1762" s="50"/>
      <c r="H1762" s="50"/>
      <c r="I1762" s="50"/>
      <c r="J1762" s="50"/>
      <c r="K1762" s="50"/>
      <c r="L1762" s="50"/>
      <c r="M1762" s="50"/>
      <c r="N1762" s="50"/>
      <c r="O1762" s="50"/>
      <c r="P1762" s="50"/>
      <c r="Q1762" s="50"/>
      <c r="R1762" s="50"/>
      <c r="S1762" s="50"/>
      <c r="T1762" s="50"/>
      <c r="U1762" s="50"/>
      <c r="V1762" s="50"/>
      <c r="W1762" s="50"/>
      <c r="X1762" s="50"/>
      <c r="Y1762" s="50"/>
      <c r="Z1762" s="50"/>
      <c r="AA1762" s="50"/>
      <c r="AB1762" s="50"/>
      <c r="AC1762" s="50"/>
      <c r="AD1762" s="50"/>
      <c r="AE1762" s="50"/>
      <c r="AG1762" s="54" t="s">
        <v>1264</v>
      </c>
      <c r="AH1762" s="50"/>
      <c r="AI1762" s="50"/>
      <c r="AJ1762" s="50"/>
      <c r="AK1762" s="50"/>
      <c r="AL1762" s="50"/>
      <c r="AM1762" s="50"/>
      <c r="AN1762" s="50"/>
      <c r="AO1762" s="50"/>
      <c r="AP1762" s="50"/>
      <c r="AQ1762" s="50"/>
      <c r="AR1762" s="50"/>
      <c r="AS1762" s="50"/>
      <c r="AT1762" s="50"/>
      <c r="AU1762" s="50"/>
      <c r="AV1762" s="50"/>
      <c r="AW1762" s="50"/>
      <c r="AX1762" s="50"/>
      <c r="AY1762" s="50"/>
      <c r="AZ1762" s="50"/>
      <c r="BA1762" s="45"/>
    </row>
    <row r="1763" spans="4:53" x14ac:dyDescent="0.25">
      <c r="D1763" s="54" t="s">
        <v>374</v>
      </c>
      <c r="E1763" s="50"/>
      <c r="F1763" s="50"/>
      <c r="G1763" s="50"/>
      <c r="H1763" s="50"/>
      <c r="I1763" s="50"/>
      <c r="J1763" s="50"/>
      <c r="K1763" s="50"/>
      <c r="L1763" s="50"/>
      <c r="M1763" s="50"/>
      <c r="N1763" s="50"/>
      <c r="O1763" s="50"/>
      <c r="P1763" s="50"/>
      <c r="Q1763" s="50"/>
      <c r="R1763" s="50"/>
      <c r="S1763" s="50"/>
      <c r="T1763" s="50"/>
      <c r="U1763" s="50"/>
      <c r="V1763" s="50"/>
      <c r="W1763" s="50"/>
      <c r="X1763" s="50"/>
      <c r="Y1763" s="50"/>
      <c r="Z1763" s="50"/>
      <c r="AA1763" s="50"/>
      <c r="AB1763" s="50"/>
      <c r="AC1763" s="50"/>
      <c r="AD1763" s="50"/>
      <c r="AE1763" s="50"/>
      <c r="AG1763" s="54" t="s">
        <v>1265</v>
      </c>
      <c r="AH1763" s="50"/>
      <c r="AI1763" s="50"/>
      <c r="AJ1763" s="50"/>
      <c r="AK1763" s="50"/>
      <c r="AL1763" s="50"/>
      <c r="AM1763" s="50"/>
      <c r="AN1763" s="50"/>
      <c r="AO1763" s="50"/>
      <c r="AP1763" s="50"/>
      <c r="AQ1763" s="50"/>
      <c r="AR1763" s="50"/>
      <c r="AS1763" s="50"/>
      <c r="AT1763" s="50"/>
      <c r="AU1763" s="50"/>
      <c r="AV1763" s="50"/>
      <c r="AW1763" s="50"/>
      <c r="AX1763" s="50"/>
      <c r="AY1763" s="50"/>
      <c r="AZ1763" s="50"/>
      <c r="BA1763" s="45"/>
    </row>
    <row r="1764" spans="4:53" x14ac:dyDescent="0.25">
      <c r="D1764" s="55" t="s">
        <v>375</v>
      </c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G1764" s="54" t="s">
        <v>1266</v>
      </c>
      <c r="AH1764" s="50"/>
      <c r="AI1764" s="50"/>
      <c r="AJ1764" s="50"/>
      <c r="AK1764" s="50"/>
      <c r="AL1764" s="50"/>
      <c r="AM1764" s="50"/>
      <c r="AN1764" s="50"/>
      <c r="AO1764" s="50"/>
      <c r="AP1764" s="50"/>
      <c r="AQ1764" s="50"/>
      <c r="AR1764" s="50"/>
      <c r="AS1764" s="50"/>
      <c r="AT1764" s="50"/>
      <c r="AU1764" s="50"/>
      <c r="AV1764" s="50"/>
      <c r="AW1764" s="50"/>
      <c r="AX1764" s="50"/>
      <c r="AY1764" s="50"/>
      <c r="AZ1764" s="50"/>
      <c r="BA1764" s="45"/>
    </row>
    <row r="1765" spans="4:53" x14ac:dyDescent="0.25">
      <c r="D1765" s="55" t="s">
        <v>376</v>
      </c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G1765" s="54" t="s">
        <v>1270</v>
      </c>
      <c r="AH1765" s="50"/>
      <c r="AI1765" s="50"/>
      <c r="AJ1765" s="50"/>
      <c r="AK1765" s="50"/>
      <c r="AL1765" s="50"/>
      <c r="AM1765" s="50"/>
      <c r="AN1765" s="50"/>
      <c r="AO1765" s="50"/>
      <c r="AP1765" s="50"/>
      <c r="AQ1765" s="50"/>
      <c r="AR1765" s="50"/>
      <c r="AS1765" s="50"/>
      <c r="AT1765" s="50"/>
      <c r="AU1765" s="50"/>
      <c r="AV1765" s="50"/>
      <c r="AW1765" s="50"/>
      <c r="AX1765" s="50"/>
      <c r="AY1765" s="50"/>
      <c r="AZ1765" s="50"/>
      <c r="BA1765" s="45"/>
    </row>
    <row r="1766" spans="4:53" x14ac:dyDescent="0.25">
      <c r="D1766" s="55" t="s">
        <v>377</v>
      </c>
      <c r="E1766" s="51"/>
      <c r="F1766" s="51"/>
      <c r="G1766" s="51"/>
      <c r="H1766" s="51"/>
      <c r="I1766" s="51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</row>
    <row r="1767" spans="4:53" x14ac:dyDescent="0.25">
      <c r="D1767" s="55" t="s">
        <v>257</v>
      </c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</row>
    <row r="1768" spans="4:53" x14ac:dyDescent="0.25">
      <c r="D1768" s="55" t="s">
        <v>321</v>
      </c>
      <c r="E1768" s="51"/>
      <c r="F1768" s="51"/>
      <c r="G1768" s="51"/>
      <c r="H1768" s="51"/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</row>
    <row r="1769" spans="4:53" x14ac:dyDescent="0.25">
      <c r="D1769" s="55" t="s">
        <v>277</v>
      </c>
      <c r="E1769" s="51"/>
      <c r="F1769" s="51"/>
      <c r="G1769" s="51"/>
      <c r="H1769" s="51"/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</row>
    <row r="1770" spans="4:53" x14ac:dyDescent="0.25">
      <c r="D1770" s="54" t="s">
        <v>1258</v>
      </c>
      <c r="E1770" s="50"/>
      <c r="F1770" s="50"/>
      <c r="G1770" s="50"/>
      <c r="H1770" s="50"/>
      <c r="I1770" s="50"/>
      <c r="J1770" s="50"/>
      <c r="K1770" s="50"/>
      <c r="L1770" s="50"/>
      <c r="M1770" s="50"/>
      <c r="N1770" s="50"/>
      <c r="O1770" s="50"/>
      <c r="P1770" s="50"/>
      <c r="Q1770" s="50"/>
      <c r="R1770" s="50"/>
      <c r="S1770" s="50"/>
      <c r="T1770" s="50"/>
      <c r="U1770" s="50"/>
      <c r="V1770" s="50"/>
      <c r="W1770" s="50"/>
      <c r="X1770" s="50"/>
      <c r="Y1770" s="50"/>
      <c r="Z1770" s="50"/>
      <c r="AA1770" s="50"/>
      <c r="AB1770" s="50"/>
      <c r="AC1770" s="50"/>
      <c r="AD1770" s="50"/>
      <c r="AE1770" s="50"/>
    </row>
    <row r="1771" spans="4:53" x14ac:dyDescent="0.25">
      <c r="D1771" s="55"/>
      <c r="E1771" s="51"/>
      <c r="F1771" s="51"/>
      <c r="G1771" s="51"/>
      <c r="H1771" s="51"/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</row>
    <row r="1772" spans="4:53" x14ac:dyDescent="0.25">
      <c r="D1772" s="55" t="s">
        <v>261</v>
      </c>
      <c r="E1772" s="51"/>
      <c r="F1772" s="51"/>
      <c r="G1772" s="51"/>
      <c r="H1772" s="51"/>
      <c r="I1772" s="51"/>
      <c r="J1772" s="51"/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</row>
    <row r="1773" spans="4:53" x14ac:dyDescent="0.25">
      <c r="D1773" s="55" t="s">
        <v>262</v>
      </c>
      <c r="E1773" s="51"/>
      <c r="F1773" s="51"/>
      <c r="G1773" s="51"/>
      <c r="H1773" s="51"/>
      <c r="I1773" s="51"/>
      <c r="J1773" s="51"/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</row>
    <row r="1775" spans="4:53" s="45" customFormat="1" x14ac:dyDescent="0.25">
      <c r="D1775" s="66" t="s">
        <v>1261</v>
      </c>
    </row>
    <row r="1776" spans="4:53" s="45" customFormat="1" x14ac:dyDescent="0.25"/>
    <row r="1777" spans="4:23" s="45" customFormat="1" x14ac:dyDescent="0.25">
      <c r="D1777" s="54" t="s">
        <v>1262</v>
      </c>
      <c r="E1777" s="50"/>
      <c r="F1777" s="50"/>
      <c r="G1777" s="50"/>
      <c r="H1777" s="50"/>
      <c r="I1777" s="50"/>
      <c r="J1777" s="50"/>
      <c r="K1777" s="50"/>
      <c r="L1777" s="50"/>
      <c r="M1777" s="50"/>
      <c r="N1777" s="50"/>
      <c r="O1777" s="50"/>
      <c r="P1777" s="50"/>
      <c r="Q1777" s="50"/>
      <c r="R1777" s="50"/>
      <c r="S1777" s="50"/>
      <c r="T1777" s="50"/>
      <c r="U1777" s="50"/>
      <c r="V1777" s="50"/>
      <c r="W1777" s="50"/>
    </row>
    <row r="1778" spans="4:23" s="45" customFormat="1" x14ac:dyDescent="0.25">
      <c r="D1778" s="54" t="s">
        <v>257</v>
      </c>
      <c r="E1778" s="50"/>
      <c r="F1778" s="50"/>
      <c r="G1778" s="50"/>
      <c r="H1778" s="50"/>
      <c r="I1778" s="50"/>
      <c r="J1778" s="50"/>
      <c r="K1778" s="50"/>
      <c r="L1778" s="50"/>
      <c r="M1778" s="50"/>
      <c r="N1778" s="50"/>
      <c r="O1778" s="50"/>
      <c r="P1778" s="50"/>
      <c r="Q1778" s="50"/>
      <c r="R1778" s="50"/>
      <c r="S1778" s="50"/>
      <c r="T1778" s="50"/>
      <c r="U1778" s="50"/>
      <c r="V1778" s="50"/>
      <c r="W1778" s="50"/>
    </row>
    <row r="1779" spans="4:23" s="45" customFormat="1" x14ac:dyDescent="0.25">
      <c r="D1779" s="54" t="s">
        <v>321</v>
      </c>
      <c r="E1779" s="50"/>
      <c r="F1779" s="50"/>
      <c r="G1779" s="50"/>
      <c r="H1779" s="50"/>
      <c r="I1779" s="50"/>
      <c r="J1779" s="50"/>
      <c r="K1779" s="50"/>
      <c r="L1779" s="50"/>
      <c r="M1779" s="50"/>
      <c r="N1779" s="50"/>
      <c r="O1779" s="50"/>
      <c r="P1779" s="50"/>
      <c r="Q1779" s="50"/>
      <c r="R1779" s="50"/>
      <c r="S1779" s="50"/>
      <c r="T1779" s="50"/>
      <c r="U1779" s="50"/>
      <c r="V1779" s="50"/>
      <c r="W1779" s="50"/>
    </row>
    <row r="1780" spans="4:23" s="45" customFormat="1" x14ac:dyDescent="0.25">
      <c r="D1780" s="54" t="s">
        <v>277</v>
      </c>
      <c r="E1780" s="50"/>
      <c r="F1780" s="50"/>
      <c r="G1780" s="50"/>
      <c r="H1780" s="50"/>
      <c r="I1780" s="50"/>
      <c r="J1780" s="50"/>
      <c r="K1780" s="50"/>
      <c r="L1780" s="50"/>
      <c r="M1780" s="50"/>
      <c r="N1780" s="50"/>
      <c r="O1780" s="50"/>
      <c r="P1780" s="50"/>
      <c r="Q1780" s="50"/>
      <c r="R1780" s="50"/>
      <c r="S1780" s="50"/>
      <c r="T1780" s="50"/>
      <c r="U1780" s="50"/>
      <c r="V1780" s="50"/>
      <c r="W1780" s="50"/>
    </row>
    <row r="1781" spans="4:23" s="45" customFormat="1" x14ac:dyDescent="0.25">
      <c r="D1781" s="54" t="s">
        <v>324</v>
      </c>
      <c r="E1781" s="50"/>
      <c r="F1781" s="50"/>
      <c r="G1781" s="50"/>
      <c r="H1781" s="50"/>
      <c r="I1781" s="50"/>
      <c r="J1781" s="50"/>
      <c r="K1781" s="50"/>
      <c r="L1781" s="50"/>
      <c r="M1781" s="50"/>
      <c r="N1781" s="50"/>
      <c r="O1781" s="50"/>
      <c r="P1781" s="50"/>
      <c r="Q1781" s="50"/>
      <c r="R1781" s="50"/>
      <c r="S1781" s="50"/>
      <c r="T1781" s="50"/>
      <c r="U1781" s="50"/>
      <c r="V1781" s="50"/>
      <c r="W1781" s="50"/>
    </row>
    <row r="1782" spans="4:23" s="45" customFormat="1" x14ac:dyDescent="0.25">
      <c r="D1782" s="54" t="s">
        <v>325</v>
      </c>
      <c r="E1782" s="50"/>
      <c r="F1782" s="50"/>
      <c r="G1782" s="50"/>
      <c r="H1782" s="50"/>
      <c r="I1782" s="50"/>
      <c r="J1782" s="50"/>
      <c r="K1782" s="50"/>
      <c r="L1782" s="50"/>
      <c r="M1782" s="50"/>
      <c r="N1782" s="50"/>
      <c r="O1782" s="50"/>
      <c r="P1782" s="50"/>
      <c r="Q1782" s="50"/>
      <c r="R1782" s="50"/>
      <c r="S1782" s="50"/>
      <c r="T1782" s="50"/>
      <c r="U1782" s="50"/>
      <c r="V1782" s="50"/>
      <c r="W1782" s="50"/>
    </row>
    <row r="1783" spans="4:23" s="45" customFormat="1" x14ac:dyDescent="0.25">
      <c r="D1783" s="54" t="s">
        <v>1263</v>
      </c>
      <c r="E1783" s="50"/>
      <c r="F1783" s="50"/>
      <c r="G1783" s="50"/>
      <c r="H1783" s="50"/>
      <c r="I1783" s="50"/>
      <c r="J1783" s="50"/>
      <c r="K1783" s="50"/>
      <c r="L1783" s="50"/>
      <c r="M1783" s="50"/>
      <c r="N1783" s="50"/>
      <c r="O1783" s="50"/>
      <c r="P1783" s="50"/>
      <c r="Q1783" s="50"/>
      <c r="R1783" s="50"/>
      <c r="S1783" s="50"/>
      <c r="T1783" s="50"/>
      <c r="U1783" s="50"/>
      <c r="V1783" s="50"/>
      <c r="W1783" s="50"/>
    </row>
    <row r="1784" spans="4:23" s="45" customFormat="1" x14ac:dyDescent="0.25">
      <c r="D1784" s="54" t="s">
        <v>919</v>
      </c>
      <c r="E1784" s="50"/>
      <c r="F1784" s="50"/>
      <c r="G1784" s="50"/>
      <c r="H1784" s="50"/>
      <c r="I1784" s="50"/>
      <c r="J1784" s="50"/>
      <c r="K1784" s="50"/>
      <c r="L1784" s="50"/>
      <c r="M1784" s="50"/>
      <c r="N1784" s="50"/>
      <c r="O1784" s="50"/>
      <c r="P1784" s="50"/>
      <c r="Q1784" s="50"/>
      <c r="R1784" s="50"/>
      <c r="S1784" s="50"/>
      <c r="T1784" s="50"/>
      <c r="U1784" s="50"/>
      <c r="V1784" s="50"/>
      <c r="W1784" s="50"/>
    </row>
    <row r="1785" spans="4:23" s="45" customFormat="1" x14ac:dyDescent="0.25">
      <c r="D1785" s="54" t="s">
        <v>1270</v>
      </c>
      <c r="E1785" s="50"/>
      <c r="F1785" s="50"/>
      <c r="G1785" s="50"/>
      <c r="H1785" s="50"/>
      <c r="I1785" s="50"/>
      <c r="J1785" s="50"/>
      <c r="K1785" s="50"/>
      <c r="L1785" s="50"/>
      <c r="M1785" s="50"/>
      <c r="N1785" s="50"/>
      <c r="O1785" s="50"/>
      <c r="P1785" s="50"/>
      <c r="Q1785" s="50"/>
      <c r="R1785" s="50"/>
      <c r="S1785" s="50"/>
      <c r="T1785" s="50"/>
      <c r="U1785" s="50"/>
      <c r="V1785" s="50"/>
      <c r="W1785" s="50"/>
    </row>
    <row r="1786" spans="4:23" s="45" customFormat="1" x14ac:dyDescent="0.25"/>
    <row r="1799" spans="2:4" x14ac:dyDescent="0.25">
      <c r="B1799" s="48">
        <v>0</v>
      </c>
      <c r="D1799" s="49" t="s">
        <v>1276</v>
      </c>
    </row>
    <row r="1800" spans="2:4" x14ac:dyDescent="0.25">
      <c r="D1800" s="57" t="s">
        <v>302</v>
      </c>
    </row>
    <row r="1802" spans="2:4" x14ac:dyDescent="0.25">
      <c r="D1802" s="96" t="s">
        <v>36</v>
      </c>
    </row>
    <row r="1803" spans="2:4" x14ac:dyDescent="0.25">
      <c r="D1803" s="52" t="s">
        <v>1278</v>
      </c>
    </row>
    <row r="1805" spans="2:4" x14ac:dyDescent="0.25">
      <c r="D1805" s="96" t="s">
        <v>1271</v>
      </c>
    </row>
    <row r="1826" spans="4:23" x14ac:dyDescent="0.25">
      <c r="D1826" s="96" t="s">
        <v>307</v>
      </c>
      <c r="M1826" s="96" t="s">
        <v>273</v>
      </c>
    </row>
    <row r="1827" spans="4:23" x14ac:dyDescent="0.25">
      <c r="D1827" s="49" t="s">
        <v>1272</v>
      </c>
      <c r="M1827" s="49" t="s">
        <v>1273</v>
      </c>
    </row>
    <row r="1829" spans="4:23" x14ac:dyDescent="0.25">
      <c r="D1829" s="54" t="s">
        <v>330</v>
      </c>
      <c r="E1829" s="50"/>
      <c r="F1829" s="50"/>
      <c r="G1829" s="50"/>
      <c r="H1829" s="50"/>
      <c r="I1829" s="50"/>
      <c r="J1829" s="50"/>
      <c r="K1829" s="50"/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/>
      <c r="W1829" s="50"/>
    </row>
    <row r="1830" spans="4:23" x14ac:dyDescent="0.25">
      <c r="D1830" s="54" t="s">
        <v>467</v>
      </c>
      <c r="E1830" s="50"/>
      <c r="F1830" s="50"/>
      <c r="G1830" s="50"/>
      <c r="H1830" s="50"/>
      <c r="I1830" s="50"/>
      <c r="J1830" s="50"/>
      <c r="K1830" s="50"/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</row>
    <row r="1831" spans="4:23" x14ac:dyDescent="0.25">
      <c r="D1831" s="54" t="s">
        <v>257</v>
      </c>
      <c r="E1831" s="50"/>
      <c r="F1831" s="50"/>
      <c r="G1831" s="50"/>
      <c r="H1831" s="50"/>
      <c r="I1831" s="50"/>
      <c r="J1831" s="50"/>
      <c r="K1831" s="50"/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</row>
    <row r="1832" spans="4:23" x14ac:dyDescent="0.25">
      <c r="D1832" s="54" t="s">
        <v>1277</v>
      </c>
      <c r="E1832" s="50"/>
      <c r="F1832" s="50"/>
      <c r="G1832" s="50"/>
      <c r="H1832" s="50"/>
      <c r="I1832" s="50"/>
      <c r="J1832" s="50"/>
      <c r="K1832" s="50"/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</row>
    <row r="1834" spans="4:23" x14ac:dyDescent="0.25">
      <c r="D1834" s="55" t="s">
        <v>344</v>
      </c>
      <c r="E1834" s="51"/>
      <c r="F1834" s="51"/>
      <c r="G1834" s="51"/>
      <c r="H1834" s="51"/>
      <c r="I1834" s="51"/>
      <c r="J1834" s="51"/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</row>
    <row r="1835" spans="4:23" x14ac:dyDescent="0.25">
      <c r="D1835" s="55" t="s">
        <v>316</v>
      </c>
      <c r="E1835" s="51"/>
      <c r="F1835" s="51"/>
      <c r="G1835" s="51"/>
      <c r="H1835" s="51"/>
      <c r="I1835" s="51"/>
      <c r="J1835" s="51"/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</row>
    <row r="1836" spans="4:23" x14ac:dyDescent="0.25">
      <c r="D1836" s="55"/>
      <c r="E1836" s="51"/>
      <c r="F1836" s="51"/>
      <c r="G1836" s="51"/>
      <c r="H1836" s="51"/>
      <c r="I1836" s="51"/>
      <c r="J1836" s="51"/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</row>
    <row r="1837" spans="4:23" x14ac:dyDescent="0.25">
      <c r="D1837" s="55" t="s">
        <v>278</v>
      </c>
      <c r="E1837" s="51"/>
      <c r="F1837" s="51"/>
      <c r="G1837" s="51"/>
      <c r="H1837" s="51"/>
      <c r="I1837" s="51"/>
      <c r="J1837" s="51"/>
      <c r="K1837" s="51"/>
      <c r="L1837" s="51"/>
      <c r="M1837" s="51"/>
      <c r="N1837" s="51"/>
      <c r="O1837" s="51"/>
      <c r="P1837" s="51"/>
      <c r="Q1837" s="51"/>
      <c r="R1837" s="51"/>
      <c r="S1837" s="51"/>
      <c r="T1837" s="51"/>
    </row>
    <row r="1838" spans="4:23" x14ac:dyDescent="0.25">
      <c r="D1838" s="55" t="s">
        <v>280</v>
      </c>
      <c r="E1838" s="51"/>
      <c r="F1838" s="51"/>
      <c r="G1838" s="51"/>
      <c r="H1838" s="51"/>
      <c r="I1838" s="51"/>
      <c r="J1838" s="51"/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</row>
    <row r="1839" spans="4:23" x14ac:dyDescent="0.25">
      <c r="D1839" s="55" t="s">
        <v>1279</v>
      </c>
      <c r="E1839" s="51"/>
      <c r="F1839" s="51"/>
      <c r="G1839" s="51"/>
      <c r="H1839" s="51"/>
      <c r="I1839" s="51"/>
      <c r="J1839" s="51"/>
      <c r="K1839" s="51"/>
      <c r="L1839" s="51"/>
      <c r="M1839" s="51"/>
      <c r="N1839" s="51"/>
      <c r="O1839" s="51"/>
      <c r="P1839" s="51"/>
      <c r="Q1839" s="51"/>
      <c r="R1839" s="51"/>
      <c r="S1839" s="51"/>
      <c r="T1839" s="51"/>
    </row>
    <row r="1840" spans="4:23" x14ac:dyDescent="0.25">
      <c r="D1840" s="55" t="s">
        <v>1280</v>
      </c>
      <c r="E1840" s="51"/>
      <c r="F1840" s="51"/>
      <c r="G1840" s="51"/>
      <c r="H1840" s="51"/>
      <c r="I1840" s="51"/>
      <c r="J1840" s="51"/>
      <c r="K1840" s="51"/>
      <c r="L1840" s="51"/>
      <c r="M1840" s="51"/>
      <c r="N1840" s="51"/>
      <c r="O1840" s="51"/>
      <c r="P1840" s="51"/>
      <c r="Q1840" s="51"/>
      <c r="R1840" s="51"/>
      <c r="S1840" s="51"/>
      <c r="T1840" s="51"/>
    </row>
    <row r="1841" spans="4:20" x14ac:dyDescent="0.25">
      <c r="D1841" s="55" t="s">
        <v>1281</v>
      </c>
      <c r="E1841" s="51"/>
      <c r="F1841" s="51"/>
      <c r="G1841" s="51"/>
      <c r="H1841" s="51"/>
      <c r="I1841" s="51"/>
      <c r="J1841" s="51"/>
      <c r="K1841" s="51"/>
      <c r="L1841" s="51"/>
      <c r="M1841" s="51"/>
      <c r="N1841" s="51"/>
      <c r="O1841" s="51"/>
      <c r="P1841" s="51"/>
      <c r="Q1841" s="51"/>
      <c r="R1841" s="51"/>
      <c r="S1841" s="51"/>
      <c r="T1841" s="51"/>
    </row>
    <row r="1842" spans="4:20" x14ac:dyDescent="0.25">
      <c r="D1842" s="55"/>
      <c r="E1842" s="51"/>
      <c r="F1842" s="51"/>
      <c r="G1842" s="51"/>
      <c r="H1842" s="51"/>
      <c r="I1842" s="51"/>
      <c r="J1842" s="51"/>
      <c r="K1842" s="51"/>
      <c r="L1842" s="51"/>
      <c r="M1842" s="51"/>
      <c r="N1842" s="51"/>
      <c r="O1842" s="51"/>
      <c r="P1842" s="51"/>
      <c r="Q1842" s="51"/>
      <c r="R1842" s="51"/>
      <c r="S1842" s="51"/>
      <c r="T1842" s="51"/>
    </row>
    <row r="1843" spans="4:20" x14ac:dyDescent="0.25">
      <c r="D1843" s="55" t="s">
        <v>261</v>
      </c>
      <c r="E1843" s="51"/>
      <c r="F1843" s="51"/>
      <c r="G1843" s="51"/>
      <c r="H1843" s="51"/>
      <c r="I1843" s="51"/>
      <c r="J1843" s="51"/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</row>
    <row r="1844" spans="4:20" x14ac:dyDescent="0.25">
      <c r="D1844" s="55" t="s">
        <v>262</v>
      </c>
      <c r="E1844" s="51"/>
      <c r="F1844" s="51"/>
      <c r="G1844" s="51"/>
      <c r="H1844" s="51"/>
      <c r="I1844" s="51"/>
      <c r="J1844" s="51"/>
      <c r="K1844" s="51"/>
      <c r="L1844" s="51"/>
      <c r="M1844" s="51"/>
      <c r="N1844" s="51"/>
      <c r="O1844" s="51"/>
      <c r="P1844" s="51"/>
      <c r="Q1844" s="51"/>
      <c r="R1844" s="51"/>
      <c r="S1844" s="51"/>
      <c r="T1844" s="51"/>
    </row>
    <row r="1845" spans="4:20" x14ac:dyDescent="0.25">
      <c r="D1845" s="55" t="s">
        <v>345</v>
      </c>
      <c r="E1845" s="51"/>
      <c r="F1845" s="51"/>
      <c r="G1845" s="51"/>
      <c r="H1845" s="51"/>
      <c r="I1845" s="51"/>
      <c r="J1845" s="51"/>
      <c r="K1845" s="51"/>
      <c r="L1845" s="51"/>
      <c r="M1845" s="51"/>
      <c r="N1845" s="51"/>
      <c r="O1845" s="51"/>
      <c r="P1845" s="51"/>
      <c r="Q1845" s="51"/>
      <c r="R1845" s="51"/>
      <c r="S1845" s="51"/>
      <c r="T1845" s="51"/>
    </row>
    <row r="1847" spans="4:20" x14ac:dyDescent="0.25">
      <c r="D1847" s="96" t="s">
        <v>1282</v>
      </c>
    </row>
    <row r="1862" spans="4:4" x14ac:dyDescent="0.25">
      <c r="D1862" s="49" t="s">
        <v>1697</v>
      </c>
    </row>
    <row r="1864" spans="4:4" x14ac:dyDescent="0.25">
      <c r="D1864" s="96" t="s">
        <v>1282</v>
      </c>
    </row>
    <row r="1894" spans="2:4" x14ac:dyDescent="0.25">
      <c r="B1894" s="46">
        <v>0</v>
      </c>
      <c r="D1894" s="49" t="s">
        <v>851</v>
      </c>
    </row>
    <row r="1895" spans="2:4" x14ac:dyDescent="0.25">
      <c r="D1895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75" t="s">
        <v>1217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1216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1" t="s">
        <v>358</v>
      </c>
      <c r="B4" s="101" t="s">
        <v>32</v>
      </c>
      <c r="C4" s="101" t="s">
        <v>31</v>
      </c>
      <c r="D4" s="101" t="s">
        <v>323</v>
      </c>
      <c r="E4" s="101" t="s">
        <v>357</v>
      </c>
      <c r="F4" s="101" t="s">
        <v>478</v>
      </c>
      <c r="G4" s="101" t="s">
        <v>254</v>
      </c>
      <c r="H4" s="101" t="s">
        <v>30</v>
      </c>
      <c r="I4" s="101" t="s">
        <v>29</v>
      </c>
      <c r="J4" s="101" t="s">
        <v>28</v>
      </c>
    </row>
    <row r="5" spans="1:10" ht="45" x14ac:dyDescent="0.25">
      <c r="A5" s="106" t="s">
        <v>312</v>
      </c>
      <c r="B5" s="106" t="s">
        <v>311</v>
      </c>
      <c r="C5" s="106" t="s">
        <v>310</v>
      </c>
      <c r="D5" s="106" t="s">
        <v>322</v>
      </c>
      <c r="E5" s="106" t="s">
        <v>274</v>
      </c>
      <c r="F5" s="107">
        <v>44673.446527777996</v>
      </c>
      <c r="G5" s="107">
        <v>45077.708333333001</v>
      </c>
      <c r="H5" s="106" t="s">
        <v>309</v>
      </c>
      <c r="I5" s="106" t="s">
        <v>18</v>
      </c>
      <c r="J5" s="106" t="s">
        <v>17</v>
      </c>
    </row>
    <row r="6" spans="1:10" ht="45" x14ac:dyDescent="0.25">
      <c r="A6" s="108" t="s">
        <v>333</v>
      </c>
      <c r="B6" s="108" t="s">
        <v>332</v>
      </c>
      <c r="C6" s="108" t="s">
        <v>310</v>
      </c>
      <c r="D6" s="108" t="s">
        <v>322</v>
      </c>
      <c r="E6" s="108" t="s">
        <v>331</v>
      </c>
      <c r="F6" s="109">
        <v>44693.600694444001</v>
      </c>
      <c r="G6" s="109">
        <v>45077.708333333001</v>
      </c>
      <c r="H6" s="108" t="s">
        <v>309</v>
      </c>
      <c r="I6" s="108" t="s">
        <v>18</v>
      </c>
      <c r="J6" s="108" t="s">
        <v>38</v>
      </c>
    </row>
    <row r="7" spans="1:10" ht="45" x14ac:dyDescent="0.25">
      <c r="A7" s="128" t="s">
        <v>670</v>
      </c>
      <c r="B7" s="102" t="s">
        <v>672</v>
      </c>
      <c r="C7" s="102" t="s">
        <v>440</v>
      </c>
      <c r="D7" s="102" t="s">
        <v>322</v>
      </c>
      <c r="E7" s="102" t="s">
        <v>274</v>
      </c>
      <c r="F7" s="103">
        <v>44903.420833333003</v>
      </c>
      <c r="G7" s="103">
        <v>45336.661805556003</v>
      </c>
      <c r="H7" s="102" t="s">
        <v>23</v>
      </c>
      <c r="I7" s="102" t="s">
        <v>18</v>
      </c>
      <c r="J7" s="102" t="s">
        <v>260</v>
      </c>
    </row>
    <row r="8" spans="1:10" ht="45" x14ac:dyDescent="0.25">
      <c r="A8" s="104" t="s">
        <v>775</v>
      </c>
      <c r="B8" s="104" t="s">
        <v>774</v>
      </c>
      <c r="C8" s="104" t="s">
        <v>573</v>
      </c>
      <c r="D8" s="104" t="s">
        <v>322</v>
      </c>
      <c r="E8" s="104" t="s">
        <v>274</v>
      </c>
      <c r="F8" s="105">
        <v>44930.588194443997</v>
      </c>
      <c r="G8" s="105">
        <v>45366.546527778002</v>
      </c>
      <c r="H8" s="104" t="s">
        <v>23</v>
      </c>
      <c r="I8" s="104" t="s">
        <v>18</v>
      </c>
      <c r="J8" s="104" t="s">
        <v>260</v>
      </c>
    </row>
    <row r="9" spans="1:10" ht="45" x14ac:dyDescent="0.25">
      <c r="A9" s="129" t="s">
        <v>870</v>
      </c>
      <c r="B9" s="102" t="s">
        <v>872</v>
      </c>
      <c r="C9" s="102" t="s">
        <v>348</v>
      </c>
      <c r="D9" s="102" t="s">
        <v>322</v>
      </c>
      <c r="E9" s="102" t="s">
        <v>274</v>
      </c>
      <c r="F9" s="103">
        <v>44944.340972222002</v>
      </c>
      <c r="G9" s="103">
        <v>45380.632638889001</v>
      </c>
      <c r="H9" s="102" t="s">
        <v>23</v>
      </c>
      <c r="I9" s="102" t="s">
        <v>18</v>
      </c>
      <c r="J9" s="102" t="s">
        <v>260</v>
      </c>
    </row>
    <row r="10" spans="1:10" ht="45" x14ac:dyDescent="0.25">
      <c r="A10" s="121" t="s">
        <v>892</v>
      </c>
      <c r="B10" s="104" t="s">
        <v>890</v>
      </c>
      <c r="C10" s="104" t="s">
        <v>347</v>
      </c>
      <c r="D10" s="104" t="s">
        <v>322</v>
      </c>
      <c r="E10" s="104" t="s">
        <v>274</v>
      </c>
      <c r="F10" s="105">
        <v>44947.359027778002</v>
      </c>
      <c r="G10" s="105">
        <v>45386.359027778002</v>
      </c>
      <c r="H10" s="104" t="s">
        <v>23</v>
      </c>
      <c r="I10" s="104" t="s">
        <v>18</v>
      </c>
      <c r="J10" s="104" t="s">
        <v>260</v>
      </c>
    </row>
    <row r="11" spans="1:10" ht="45" x14ac:dyDescent="0.25">
      <c r="A11" s="102" t="s">
        <v>894</v>
      </c>
      <c r="B11" s="102" t="s">
        <v>895</v>
      </c>
      <c r="C11" s="102" t="s">
        <v>348</v>
      </c>
      <c r="D11" s="102" t="s">
        <v>322</v>
      </c>
      <c r="E11" s="102" t="s">
        <v>274</v>
      </c>
      <c r="F11" s="103">
        <v>44949.438194444003</v>
      </c>
      <c r="G11" s="103">
        <v>45386.396527778001</v>
      </c>
      <c r="H11" s="102" t="s">
        <v>23</v>
      </c>
      <c r="I11" s="102" t="s">
        <v>18</v>
      </c>
      <c r="J11" s="102" t="s">
        <v>260</v>
      </c>
    </row>
    <row r="12" spans="1:10" ht="45" x14ac:dyDescent="0.25">
      <c r="A12" s="104" t="s">
        <v>936</v>
      </c>
      <c r="B12" s="104" t="s">
        <v>937</v>
      </c>
      <c r="C12" s="104" t="s">
        <v>343</v>
      </c>
      <c r="D12" s="104" t="s">
        <v>322</v>
      </c>
      <c r="E12" s="104" t="s">
        <v>274</v>
      </c>
      <c r="F12" s="105">
        <v>44952.698611111002</v>
      </c>
      <c r="G12" s="105">
        <v>45391.656944444003</v>
      </c>
      <c r="H12" s="104" t="s">
        <v>23</v>
      </c>
      <c r="I12" s="104" t="s">
        <v>18</v>
      </c>
      <c r="J12" s="104" t="s">
        <v>260</v>
      </c>
    </row>
    <row r="13" spans="1:10" ht="45" x14ac:dyDescent="0.25">
      <c r="A13" s="102" t="s">
        <v>942</v>
      </c>
      <c r="B13" s="102" t="s">
        <v>946</v>
      </c>
      <c r="C13" s="102" t="s">
        <v>430</v>
      </c>
      <c r="D13" s="102" t="s">
        <v>322</v>
      </c>
      <c r="E13" s="102" t="s">
        <v>274</v>
      </c>
      <c r="F13" s="103">
        <v>44953.366666667003</v>
      </c>
      <c r="G13" s="103">
        <v>45391.658333332998</v>
      </c>
      <c r="H13" s="102" t="s">
        <v>23</v>
      </c>
      <c r="I13" s="102" t="s">
        <v>18</v>
      </c>
      <c r="J13" s="102" t="s">
        <v>260</v>
      </c>
    </row>
    <row r="14" spans="1:10" ht="45" x14ac:dyDescent="0.25">
      <c r="A14" s="104" t="s">
        <v>949</v>
      </c>
      <c r="B14" s="104" t="s">
        <v>950</v>
      </c>
      <c r="C14" s="104" t="s">
        <v>954</v>
      </c>
      <c r="D14" s="104" t="s">
        <v>322</v>
      </c>
      <c r="E14" s="104" t="s">
        <v>274</v>
      </c>
      <c r="F14" s="105">
        <v>44953.447916666999</v>
      </c>
      <c r="G14" s="105">
        <v>45392.40625</v>
      </c>
      <c r="H14" s="104" t="s">
        <v>23</v>
      </c>
      <c r="I14" s="104" t="s">
        <v>18</v>
      </c>
      <c r="J14" s="104" t="s">
        <v>260</v>
      </c>
    </row>
    <row r="15" spans="1:10" ht="45" x14ac:dyDescent="0.25">
      <c r="A15" s="102" t="s">
        <v>953</v>
      </c>
      <c r="B15" s="102" t="s">
        <v>952</v>
      </c>
      <c r="C15" s="102" t="s">
        <v>673</v>
      </c>
      <c r="D15" s="102" t="s">
        <v>322</v>
      </c>
      <c r="E15" s="102" t="s">
        <v>274</v>
      </c>
      <c r="F15" s="103">
        <v>44953.638194444</v>
      </c>
      <c r="G15" s="103">
        <v>45392.601388889001</v>
      </c>
      <c r="H15" s="102" t="s">
        <v>23</v>
      </c>
      <c r="I15" s="102" t="s">
        <v>18</v>
      </c>
      <c r="J15" s="102" t="s">
        <v>260</v>
      </c>
    </row>
    <row r="16" spans="1:10" ht="45" x14ac:dyDescent="0.25">
      <c r="A16" s="104" t="s">
        <v>970</v>
      </c>
      <c r="B16" s="104" t="s">
        <v>972</v>
      </c>
      <c r="C16" s="104" t="s">
        <v>343</v>
      </c>
      <c r="D16" s="104" t="s">
        <v>322</v>
      </c>
      <c r="E16" s="104" t="s">
        <v>274</v>
      </c>
      <c r="F16" s="105">
        <v>44957.356249999997</v>
      </c>
      <c r="G16" s="105">
        <v>45393.647916667003</v>
      </c>
      <c r="H16" s="104" t="s">
        <v>23</v>
      </c>
      <c r="I16" s="104" t="s">
        <v>18</v>
      </c>
      <c r="J16" s="104" t="s">
        <v>260</v>
      </c>
    </row>
    <row r="17" spans="1:10" ht="45" x14ac:dyDescent="0.25">
      <c r="A17" s="102" t="s">
        <v>971</v>
      </c>
      <c r="B17" s="102" t="s">
        <v>969</v>
      </c>
      <c r="C17" s="102" t="s">
        <v>327</v>
      </c>
      <c r="D17" s="102" t="s">
        <v>322</v>
      </c>
      <c r="E17" s="102" t="s">
        <v>274</v>
      </c>
      <c r="F17" s="103">
        <v>44957.356944444</v>
      </c>
      <c r="G17" s="103">
        <v>45393.648611110999</v>
      </c>
      <c r="H17" s="102" t="s">
        <v>23</v>
      </c>
      <c r="I17" s="102" t="s">
        <v>18</v>
      </c>
      <c r="J17" s="102" t="s">
        <v>260</v>
      </c>
    </row>
    <row r="18" spans="1:10" ht="45" x14ac:dyDescent="0.25">
      <c r="A18" s="104" t="s">
        <v>977</v>
      </c>
      <c r="B18" s="104" t="s">
        <v>978</v>
      </c>
      <c r="C18" s="104" t="s">
        <v>998</v>
      </c>
      <c r="D18" s="104" t="s">
        <v>322</v>
      </c>
      <c r="E18" s="104" t="s">
        <v>572</v>
      </c>
      <c r="F18" s="105">
        <v>44957.667361111002</v>
      </c>
      <c r="G18" s="105">
        <v>45394.625694444003</v>
      </c>
      <c r="H18" s="104" t="s">
        <v>23</v>
      </c>
      <c r="I18" s="104" t="s">
        <v>18</v>
      </c>
      <c r="J18" s="104" t="s">
        <v>260</v>
      </c>
    </row>
    <row r="19" spans="1:10" ht="45" x14ac:dyDescent="0.25">
      <c r="A19" s="102" t="s">
        <v>1003</v>
      </c>
      <c r="B19" s="102" t="s">
        <v>995</v>
      </c>
      <c r="C19" s="102" t="s">
        <v>343</v>
      </c>
      <c r="D19" s="102" t="s">
        <v>322</v>
      </c>
      <c r="E19" s="102" t="s">
        <v>274</v>
      </c>
      <c r="F19" s="103">
        <v>44958.371527777999</v>
      </c>
      <c r="G19" s="103">
        <v>45398.371527777999</v>
      </c>
      <c r="H19" s="102" t="s">
        <v>23</v>
      </c>
      <c r="I19" s="102" t="s">
        <v>18</v>
      </c>
      <c r="J19" s="102" t="s">
        <v>260</v>
      </c>
    </row>
    <row r="20" spans="1:10" ht="45" x14ac:dyDescent="0.25">
      <c r="A20" s="104" t="s">
        <v>1020</v>
      </c>
      <c r="B20" s="104" t="s">
        <v>1022</v>
      </c>
      <c r="C20" s="104" t="s">
        <v>348</v>
      </c>
      <c r="D20" s="104" t="s">
        <v>322</v>
      </c>
      <c r="E20" s="104" t="s">
        <v>274</v>
      </c>
      <c r="F20" s="105">
        <v>44958.392361111</v>
      </c>
      <c r="G20" s="105">
        <v>45398.350694444001</v>
      </c>
      <c r="H20" s="104" t="s">
        <v>23</v>
      </c>
      <c r="I20" s="104" t="s">
        <v>18</v>
      </c>
      <c r="J20" s="104" t="s">
        <v>260</v>
      </c>
    </row>
    <row r="21" spans="1:10" ht="45" x14ac:dyDescent="0.25">
      <c r="A21" s="102" t="s">
        <v>1043</v>
      </c>
      <c r="B21" s="102" t="s">
        <v>1044</v>
      </c>
      <c r="C21" s="102" t="s">
        <v>343</v>
      </c>
      <c r="D21" s="102" t="s">
        <v>322</v>
      </c>
      <c r="E21" s="102" t="s">
        <v>274</v>
      </c>
      <c r="F21" s="103">
        <v>44958.587500000001</v>
      </c>
      <c r="G21" s="103">
        <v>45398.337500000001</v>
      </c>
      <c r="H21" s="102" t="s">
        <v>23</v>
      </c>
      <c r="I21" s="102" t="s">
        <v>18</v>
      </c>
      <c r="J21" s="102" t="s">
        <v>260</v>
      </c>
    </row>
    <row r="22" spans="1:10" ht="45" x14ac:dyDescent="0.25">
      <c r="A22" s="104" t="s">
        <v>1080</v>
      </c>
      <c r="B22" s="104" t="s">
        <v>1084</v>
      </c>
      <c r="C22" s="104" t="s">
        <v>573</v>
      </c>
      <c r="D22" s="104" t="s">
        <v>322</v>
      </c>
      <c r="E22" s="104" t="s">
        <v>274</v>
      </c>
      <c r="F22" s="105">
        <v>44958.693055556003</v>
      </c>
      <c r="G22" s="105">
        <v>45398.359722221998</v>
      </c>
      <c r="H22" s="104" t="s">
        <v>23</v>
      </c>
      <c r="I22" s="104" t="s">
        <v>18</v>
      </c>
      <c r="J22" s="104" t="s">
        <v>260</v>
      </c>
    </row>
    <row r="23" spans="1:10" ht="45" x14ac:dyDescent="0.25">
      <c r="A23" s="102" t="s">
        <v>1087</v>
      </c>
      <c r="B23" s="102" t="s">
        <v>1088</v>
      </c>
      <c r="C23" s="102" t="s">
        <v>343</v>
      </c>
      <c r="D23" s="102" t="s">
        <v>322</v>
      </c>
      <c r="E23" s="102" t="s">
        <v>274</v>
      </c>
      <c r="F23" s="103">
        <v>44958.702083333003</v>
      </c>
      <c r="G23" s="103">
        <v>45398.368750000001</v>
      </c>
      <c r="H23" s="102" t="s">
        <v>23</v>
      </c>
      <c r="I23" s="102" t="s">
        <v>18</v>
      </c>
      <c r="J23" s="102" t="s">
        <v>260</v>
      </c>
    </row>
    <row r="24" spans="1:10" ht="45" x14ac:dyDescent="0.25">
      <c r="A24" s="104" t="s">
        <v>1097</v>
      </c>
      <c r="B24" s="104" t="s">
        <v>1098</v>
      </c>
      <c r="C24" s="104" t="s">
        <v>343</v>
      </c>
      <c r="D24" s="104" t="s">
        <v>322</v>
      </c>
      <c r="E24" s="104" t="s">
        <v>335</v>
      </c>
      <c r="F24" s="105">
        <v>44959.334722222004</v>
      </c>
      <c r="G24" s="105">
        <v>45394.626388889003</v>
      </c>
      <c r="H24" s="104" t="s">
        <v>23</v>
      </c>
      <c r="I24" s="104" t="s">
        <v>18</v>
      </c>
      <c r="J24" s="104" t="s">
        <v>260</v>
      </c>
    </row>
    <row r="25" spans="1:10" ht="45" x14ac:dyDescent="0.25">
      <c r="A25" s="102" t="s">
        <v>1103</v>
      </c>
      <c r="B25" s="102" t="s">
        <v>1104</v>
      </c>
      <c r="C25" s="102" t="s">
        <v>343</v>
      </c>
      <c r="D25" s="102" t="s">
        <v>322</v>
      </c>
      <c r="E25" s="102" t="s">
        <v>274</v>
      </c>
      <c r="F25" s="103">
        <v>44959.387499999997</v>
      </c>
      <c r="G25" s="103">
        <v>45398.345833332998</v>
      </c>
      <c r="H25" s="102" t="s">
        <v>23</v>
      </c>
      <c r="I25" s="102" t="s">
        <v>18</v>
      </c>
      <c r="J25" s="102" t="s">
        <v>260</v>
      </c>
    </row>
    <row r="26" spans="1:10" ht="75" x14ac:dyDescent="0.25">
      <c r="A26" s="104" t="s">
        <v>1108</v>
      </c>
      <c r="B26" s="104" t="s">
        <v>1107</v>
      </c>
      <c r="C26" s="104" t="s">
        <v>327</v>
      </c>
      <c r="D26" s="104" t="s">
        <v>322</v>
      </c>
      <c r="E26" s="104" t="s">
        <v>274</v>
      </c>
      <c r="F26" s="105">
        <v>44959.390972221998</v>
      </c>
      <c r="G26" s="105">
        <v>45398.349305556003</v>
      </c>
      <c r="H26" s="104" t="s">
        <v>23</v>
      </c>
      <c r="I26" s="104" t="s">
        <v>18</v>
      </c>
      <c r="J26" s="104" t="s">
        <v>260</v>
      </c>
    </row>
    <row r="28" spans="1:10" ht="45" x14ac:dyDescent="0.25">
      <c r="A28" s="113" t="s">
        <v>1237</v>
      </c>
      <c r="B28" s="113" t="s">
        <v>1229</v>
      </c>
      <c r="C28" s="113"/>
      <c r="D28" s="113"/>
      <c r="E28" s="113"/>
      <c r="F28" s="114"/>
      <c r="G28" s="114"/>
      <c r="H28" s="113"/>
      <c r="I28" s="113"/>
      <c r="J28" s="115" t="s">
        <v>334</v>
      </c>
    </row>
    <row r="29" spans="1:10" ht="30" x14ac:dyDescent="0.25">
      <c r="A29" s="113" t="s">
        <v>1248</v>
      </c>
      <c r="B29" s="113" t="s">
        <v>1250</v>
      </c>
      <c r="C29" s="113"/>
      <c r="D29" s="113"/>
      <c r="E29" s="113"/>
      <c r="F29" s="114"/>
      <c r="G29" s="114"/>
      <c r="H29" s="113"/>
      <c r="I29" s="113"/>
      <c r="J29" s="115" t="s">
        <v>334</v>
      </c>
    </row>
    <row r="30" spans="1:10" x14ac:dyDescent="0.25">
      <c r="A30" s="113" t="s">
        <v>1274</v>
      </c>
      <c r="B30" s="113" t="s">
        <v>1275</v>
      </c>
      <c r="C30" s="113"/>
      <c r="D30" s="113"/>
      <c r="E30" s="113"/>
      <c r="F30" s="114"/>
      <c r="G30" s="114"/>
      <c r="H30" s="113"/>
      <c r="I30" s="113"/>
      <c r="J30" s="115" t="s">
        <v>334</v>
      </c>
    </row>
    <row r="31" spans="1:10" x14ac:dyDescent="0.25">
      <c r="A31" s="110"/>
      <c r="B31" s="110"/>
      <c r="C31" s="110"/>
      <c r="D31" s="110"/>
      <c r="E31" s="110"/>
      <c r="F31" s="111"/>
      <c r="G31" s="111"/>
      <c r="H31" s="110"/>
      <c r="I31" s="110"/>
      <c r="J31" s="112" t="s">
        <v>334</v>
      </c>
    </row>
    <row r="32" spans="1:10" x14ac:dyDescent="0.25">
      <c r="A32" s="110"/>
      <c r="B32" s="110"/>
      <c r="C32" s="110"/>
      <c r="D32" s="110"/>
      <c r="E32" s="110"/>
      <c r="F32" s="111"/>
      <c r="G32" s="111"/>
      <c r="H32" s="110"/>
      <c r="I32" s="110"/>
      <c r="J32" s="112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964" workbookViewId="0">
      <selection activeCell="D1006" sqref="D1006"/>
    </sheetView>
  </sheetViews>
  <sheetFormatPr defaultColWidth="2.85546875" defaultRowHeight="15" x14ac:dyDescent="0.25"/>
  <cols>
    <col min="1" max="3" width="2.85546875" style="96"/>
    <col min="4" max="4" width="2.85546875" style="96" customWidth="1"/>
    <col min="5" max="16384" width="2.85546875" style="96"/>
  </cols>
  <sheetData>
    <row r="2" spans="2:4" x14ac:dyDescent="0.25">
      <c r="B2" s="49" t="s">
        <v>987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35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35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988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989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990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s="45" customFormat="1" x14ac:dyDescent="0.25">
      <c r="B55" s="46">
        <v>0</v>
      </c>
      <c r="D55" s="49" t="s">
        <v>776</v>
      </c>
    </row>
    <row r="56" spans="2:4" s="45" customFormat="1" x14ac:dyDescent="0.25">
      <c r="D56" s="57" t="s">
        <v>302</v>
      </c>
    </row>
    <row r="57" spans="2:4" s="45" customFormat="1" x14ac:dyDescent="0.25"/>
    <row r="58" spans="2:4" s="45" customFormat="1" x14ac:dyDescent="0.25">
      <c r="D58" s="45" t="s">
        <v>36</v>
      </c>
    </row>
    <row r="59" spans="2:4" s="45" customFormat="1" x14ac:dyDescent="0.25">
      <c r="D59" s="52" t="s">
        <v>782</v>
      </c>
    </row>
    <row r="60" spans="2:4" s="45" customFormat="1" x14ac:dyDescent="0.25"/>
    <row r="61" spans="2:4" s="45" customFormat="1" x14ac:dyDescent="0.25">
      <c r="D61" s="45" t="s">
        <v>774</v>
      </c>
    </row>
    <row r="62" spans="2:4" s="45" customFormat="1" x14ac:dyDescent="0.25"/>
    <row r="63" spans="2:4" s="45" customFormat="1" x14ac:dyDescent="0.25"/>
    <row r="64" spans="2:4" s="45" customFormat="1" x14ac:dyDescent="0.25"/>
    <row r="65" s="45" customFormat="1" x14ac:dyDescent="0.25"/>
    <row r="66" s="45" customFormat="1" x14ac:dyDescent="0.25"/>
    <row r="67" s="45" customFormat="1" x14ac:dyDescent="0.25"/>
    <row r="68" s="45" customFormat="1" x14ac:dyDescent="0.25"/>
    <row r="69" s="45" customFormat="1" x14ac:dyDescent="0.25"/>
    <row r="70" s="45" customFormat="1" x14ac:dyDescent="0.25"/>
    <row r="71" s="45" customFormat="1" x14ac:dyDescent="0.25"/>
    <row r="72" s="45" customFormat="1" x14ac:dyDescent="0.25"/>
    <row r="73" s="45" customFormat="1" x14ac:dyDescent="0.25"/>
    <row r="74" s="45" customFormat="1" x14ac:dyDescent="0.25"/>
    <row r="75" s="45" customFormat="1" x14ac:dyDescent="0.25"/>
    <row r="76" s="45" customFormat="1" x14ac:dyDescent="0.25"/>
    <row r="77" s="45" customFormat="1" x14ac:dyDescent="0.25"/>
    <row r="78" s="45" customFormat="1" x14ac:dyDescent="0.25"/>
    <row r="79" s="45" customFormat="1" x14ac:dyDescent="0.25"/>
    <row r="80" s="45" customFormat="1" x14ac:dyDescent="0.25"/>
    <row r="81" spans="4:14" s="45" customFormat="1" x14ac:dyDescent="0.25"/>
    <row r="82" spans="4:14" s="45" customFormat="1" x14ac:dyDescent="0.25"/>
    <row r="83" spans="4:14" s="45" customFormat="1" x14ac:dyDescent="0.25"/>
    <row r="84" spans="4:14" s="45" customFormat="1" x14ac:dyDescent="0.25"/>
    <row r="85" spans="4:14" s="45" customFormat="1" x14ac:dyDescent="0.25"/>
    <row r="86" spans="4:14" s="45" customFormat="1" x14ac:dyDescent="0.25"/>
    <row r="87" spans="4:14" s="45" customFormat="1" x14ac:dyDescent="0.25"/>
    <row r="88" spans="4:14" s="45" customFormat="1" x14ac:dyDescent="0.25"/>
    <row r="89" spans="4:14" s="45" customFormat="1" x14ac:dyDescent="0.25"/>
    <row r="90" spans="4:14" s="45" customFormat="1" x14ac:dyDescent="0.25"/>
    <row r="91" spans="4:14" s="45" customFormat="1" x14ac:dyDescent="0.25"/>
    <row r="92" spans="4:14" s="45" customFormat="1" x14ac:dyDescent="0.25"/>
    <row r="93" spans="4:14" s="45" customFormat="1" x14ac:dyDescent="0.25">
      <c r="D93" s="45" t="s">
        <v>267</v>
      </c>
    </row>
    <row r="94" spans="4:14" s="45" customFormat="1" x14ac:dyDescent="0.25">
      <c r="D94" s="45" t="s">
        <v>777</v>
      </c>
      <c r="L94" s="44" t="s">
        <v>452</v>
      </c>
      <c r="N94" s="45" t="s">
        <v>779</v>
      </c>
    </row>
    <row r="95" spans="4:14" s="45" customFormat="1" x14ac:dyDescent="0.25">
      <c r="D95" s="49" t="s">
        <v>778</v>
      </c>
    </row>
    <row r="96" spans="4:14" s="45" customFormat="1" x14ac:dyDescent="0.25"/>
    <row r="97" spans="4:25" s="45" customFormat="1" x14ac:dyDescent="0.25">
      <c r="D97" s="45" t="s">
        <v>328</v>
      </c>
    </row>
    <row r="98" spans="4:25" s="45" customFormat="1" x14ac:dyDescent="0.25">
      <c r="D98" s="49" t="s">
        <v>780</v>
      </c>
    </row>
    <row r="99" spans="4:25" s="45" customFormat="1" x14ac:dyDescent="0.25"/>
    <row r="100" spans="4:25" s="45" customFormat="1" x14ac:dyDescent="0.25">
      <c r="D100" s="54" t="s">
        <v>329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</row>
    <row r="101" spans="4:25" s="45" customFormat="1" x14ac:dyDescent="0.25">
      <c r="D101" s="54" t="s">
        <v>337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</row>
    <row r="102" spans="4:25" s="45" customFormat="1" x14ac:dyDescent="0.25">
      <c r="D102" s="54" t="s">
        <v>623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</row>
    <row r="103" spans="4:25" s="45" customFormat="1" x14ac:dyDescent="0.25">
      <c r="D103" s="54" t="s">
        <v>781</v>
      </c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</row>
    <row r="104" spans="4:25" s="45" customFormat="1" x14ac:dyDescent="0.25"/>
    <row r="105" spans="4:25" s="45" customFormat="1" x14ac:dyDescent="0.25">
      <c r="D105" s="55" t="s">
        <v>344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</row>
    <row r="106" spans="4:25" s="45" customFormat="1" x14ac:dyDescent="0.25">
      <c r="D106" s="55" t="s">
        <v>316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</row>
    <row r="107" spans="4:25" s="45" customFormat="1" x14ac:dyDescent="0.25">
      <c r="D107" s="55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</row>
    <row r="108" spans="4:25" s="45" customFormat="1" x14ac:dyDescent="0.25">
      <c r="D108" s="55" t="s">
        <v>626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</row>
    <row r="109" spans="4:25" s="45" customFormat="1" x14ac:dyDescent="0.25">
      <c r="D109" s="55" t="s">
        <v>280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</row>
    <row r="110" spans="4:25" s="45" customFormat="1" x14ac:dyDescent="0.25">
      <c r="D110" s="55" t="s">
        <v>624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</row>
    <row r="111" spans="4:25" s="45" customFormat="1" x14ac:dyDescent="0.25">
      <c r="D111" s="55" t="s">
        <v>625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</row>
    <row r="112" spans="4:25" s="45" customFormat="1" x14ac:dyDescent="0.25">
      <c r="D112" s="55" t="s">
        <v>783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</row>
    <row r="113" spans="4:19" s="45" customFormat="1" x14ac:dyDescent="0.25">
      <c r="D113" s="55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</row>
    <row r="114" spans="4:19" s="45" customFormat="1" x14ac:dyDescent="0.25">
      <c r="D114" s="55" t="s">
        <v>261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</row>
    <row r="115" spans="4:19" s="45" customFormat="1" x14ac:dyDescent="0.25">
      <c r="D115" s="55" t="s">
        <v>262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</row>
    <row r="116" spans="4:19" s="45" customFormat="1" x14ac:dyDescent="0.25">
      <c r="D116" s="55" t="s">
        <v>345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</row>
    <row r="117" spans="4:19" s="45" customFormat="1" x14ac:dyDescent="0.25"/>
    <row r="118" spans="4:19" s="45" customFormat="1" x14ac:dyDescent="0.25">
      <c r="D118" s="45" t="s">
        <v>784</v>
      </c>
    </row>
    <row r="119" spans="4:19" s="45" customFormat="1" x14ac:dyDescent="0.25"/>
    <row r="120" spans="4:19" s="45" customFormat="1" x14ac:dyDescent="0.25"/>
    <row r="121" spans="4:19" s="45" customFormat="1" x14ac:dyDescent="0.25"/>
    <row r="122" spans="4:19" s="45" customFormat="1" x14ac:dyDescent="0.25"/>
    <row r="123" spans="4:19" s="45" customFormat="1" x14ac:dyDescent="0.25"/>
    <row r="124" spans="4:19" s="45" customFormat="1" x14ac:dyDescent="0.25"/>
    <row r="125" spans="4:19" s="45" customFormat="1" x14ac:dyDescent="0.25"/>
    <row r="126" spans="4:19" s="45" customFormat="1" x14ac:dyDescent="0.25"/>
    <row r="127" spans="4:19" s="45" customFormat="1" x14ac:dyDescent="0.25"/>
    <row r="128" spans="4:19" s="45" customFormat="1" x14ac:dyDescent="0.25"/>
    <row r="129" spans="4:4" s="45" customFormat="1" x14ac:dyDescent="0.25"/>
    <row r="130" spans="4:4" s="45" customFormat="1" x14ac:dyDescent="0.25"/>
    <row r="131" spans="4:4" s="45" customFormat="1" x14ac:dyDescent="0.25"/>
    <row r="132" spans="4:4" s="45" customFormat="1" x14ac:dyDescent="0.25"/>
    <row r="133" spans="4:4" s="45" customFormat="1" x14ac:dyDescent="0.25"/>
    <row r="134" spans="4:4" s="45" customFormat="1" x14ac:dyDescent="0.25"/>
    <row r="135" spans="4:4" s="45" customFormat="1" x14ac:dyDescent="0.25"/>
    <row r="136" spans="4:4" s="45" customFormat="1" x14ac:dyDescent="0.25">
      <c r="D136" s="49" t="s">
        <v>1540</v>
      </c>
    </row>
    <row r="137" spans="4:4" s="45" customFormat="1" x14ac:dyDescent="0.25"/>
    <row r="138" spans="4:4" s="45" customFormat="1" x14ac:dyDescent="0.25"/>
    <row r="157" s="45" customFormat="1" x14ac:dyDescent="0.25"/>
    <row r="158" s="45" customFormat="1" x14ac:dyDescent="0.25"/>
    <row r="159" s="45" customFormat="1" x14ac:dyDescent="0.25"/>
    <row r="160" s="45" customFormat="1" x14ac:dyDescent="0.25"/>
    <row r="161" spans="2:4" s="45" customFormat="1" x14ac:dyDescent="0.25"/>
    <row r="162" spans="2:4" s="45" customFormat="1" x14ac:dyDescent="0.25"/>
    <row r="163" spans="2:4" s="45" customFormat="1" x14ac:dyDescent="0.25"/>
    <row r="164" spans="2:4" s="45" customFormat="1" x14ac:dyDescent="0.25"/>
    <row r="165" spans="2:4" s="45" customFormat="1" x14ac:dyDescent="0.25"/>
    <row r="166" spans="2:4" s="45" customFormat="1" x14ac:dyDescent="0.25"/>
    <row r="167" spans="2:4" s="45" customFormat="1" x14ac:dyDescent="0.25"/>
    <row r="168" spans="2:4" s="45" customFormat="1" x14ac:dyDescent="0.25"/>
    <row r="169" spans="2:4" s="45" customFormat="1" x14ac:dyDescent="0.25"/>
    <row r="170" spans="2:4" s="45" customFormat="1" x14ac:dyDescent="0.25"/>
    <row r="171" spans="2:4" s="45" customFormat="1" x14ac:dyDescent="0.25"/>
    <row r="172" spans="2:4" s="45" customFormat="1" x14ac:dyDescent="0.25"/>
    <row r="173" spans="2:4" x14ac:dyDescent="0.25">
      <c r="B173" s="48">
        <v>0</v>
      </c>
      <c r="D173" s="49" t="s">
        <v>1290</v>
      </c>
    </row>
    <row r="174" spans="2:4" x14ac:dyDescent="0.25">
      <c r="D174" s="57" t="s">
        <v>304</v>
      </c>
    </row>
    <row r="175" spans="2:4" x14ac:dyDescent="0.25">
      <c r="D175" s="53" t="s">
        <v>35</v>
      </c>
    </row>
    <row r="286" spans="2:4" x14ac:dyDescent="0.25">
      <c r="B286" s="48">
        <v>0</v>
      </c>
      <c r="D286" s="49" t="s">
        <v>653</v>
      </c>
    </row>
    <row r="287" spans="2:4" x14ac:dyDescent="0.25">
      <c r="D287" s="57" t="s">
        <v>304</v>
      </c>
    </row>
    <row r="288" spans="2:4" x14ac:dyDescent="0.25">
      <c r="D288" s="53" t="s">
        <v>1308</v>
      </c>
    </row>
    <row r="290" spans="4:4" x14ac:dyDescent="0.25">
      <c r="D290" s="96" t="s">
        <v>1308</v>
      </c>
    </row>
    <row r="338" spans="4:4" x14ac:dyDescent="0.25">
      <c r="D338" s="96" t="s">
        <v>1309</v>
      </c>
    </row>
    <row r="356" spans="4:4" x14ac:dyDescent="0.25">
      <c r="D356" s="96" t="s">
        <v>307</v>
      </c>
    </row>
    <row r="357" spans="4:4" x14ac:dyDescent="0.25">
      <c r="D357" s="49" t="s">
        <v>1310</v>
      </c>
    </row>
    <row r="359" spans="4:4" x14ac:dyDescent="0.25">
      <c r="D359" s="96" t="s">
        <v>1309</v>
      </c>
    </row>
    <row r="375" spans="4:13" x14ac:dyDescent="0.25">
      <c r="D375" s="96" t="s">
        <v>307</v>
      </c>
      <c r="M375" s="96" t="s">
        <v>351</v>
      </c>
    </row>
    <row r="376" spans="4:13" x14ac:dyDescent="0.25">
      <c r="D376" s="49" t="s">
        <v>1310</v>
      </c>
      <c r="M376" s="49" t="s">
        <v>1311</v>
      </c>
    </row>
    <row r="378" spans="4:13" x14ac:dyDescent="0.25">
      <c r="D378" s="96" t="s">
        <v>1309</v>
      </c>
    </row>
    <row r="420" spans="2:54" x14ac:dyDescent="0.25">
      <c r="B420" s="46">
        <v>0</v>
      </c>
      <c r="D420" s="49" t="s">
        <v>851</v>
      </c>
    </row>
    <row r="421" spans="2:54" x14ac:dyDescent="0.25">
      <c r="D421" s="57" t="s">
        <v>303</v>
      </c>
    </row>
    <row r="423" spans="2:54" x14ac:dyDescent="0.25">
      <c r="D423" s="91" t="s">
        <v>496</v>
      </c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  <c r="AF423" s="54" t="s">
        <v>494</v>
      </c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  <c r="BB423" s="50"/>
    </row>
    <row r="424" spans="2:54" x14ac:dyDescent="0.25">
      <c r="D424" s="70" t="s">
        <v>656</v>
      </c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F424" s="54" t="s">
        <v>33</v>
      </c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  <c r="AY424" s="50"/>
      <c r="AZ424" s="50"/>
      <c r="BA424" s="50"/>
      <c r="BB424" s="50"/>
    </row>
    <row r="425" spans="2:54" x14ac:dyDescent="0.25">
      <c r="D425" s="70" t="s">
        <v>445</v>
      </c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F425" s="54" t="s">
        <v>1314</v>
      </c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  <c r="AZ425" s="50"/>
      <c r="BA425" s="50"/>
      <c r="BB425" s="50"/>
    </row>
    <row r="426" spans="2:54" x14ac:dyDescent="0.25">
      <c r="D426" s="88" t="s">
        <v>827</v>
      </c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F426" s="54" t="s">
        <v>257</v>
      </c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  <c r="AY426" s="50"/>
      <c r="AZ426" s="50"/>
      <c r="BA426" s="50"/>
      <c r="BB426" s="50"/>
    </row>
    <row r="427" spans="2:54" x14ac:dyDescent="0.25">
      <c r="D427" s="88" t="s">
        <v>828</v>
      </c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F427" s="54" t="s">
        <v>1315</v>
      </c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  <c r="AY427" s="50"/>
      <c r="AZ427" s="50"/>
      <c r="BA427" s="50"/>
      <c r="BB427" s="50"/>
    </row>
    <row r="428" spans="2:54" x14ac:dyDescent="0.25">
      <c r="D428" s="88" t="s">
        <v>829</v>
      </c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F428" s="54" t="s">
        <v>277</v>
      </c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  <c r="AY428" s="50"/>
      <c r="AZ428" s="50"/>
      <c r="BA428" s="50"/>
      <c r="BB428" s="50"/>
    </row>
    <row r="429" spans="2:54" x14ac:dyDescent="0.25">
      <c r="D429" s="88" t="s">
        <v>830</v>
      </c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F429" s="54" t="s">
        <v>1316</v>
      </c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  <c r="AY429" s="50"/>
      <c r="AZ429" s="50"/>
      <c r="BA429" s="50"/>
      <c r="BB429" s="50"/>
    </row>
    <row r="430" spans="2:54" x14ac:dyDescent="0.25">
      <c r="D430" s="88" t="s">
        <v>831</v>
      </c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F430" s="54" t="s">
        <v>342</v>
      </c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</row>
    <row r="431" spans="2:54" x14ac:dyDescent="0.25">
      <c r="D431" s="70" t="s">
        <v>826</v>
      </c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F431" s="54" t="s">
        <v>1317</v>
      </c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</row>
    <row r="432" spans="2:54" x14ac:dyDescent="0.25">
      <c r="D432" s="70" t="s">
        <v>819</v>
      </c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F432" s="54" t="s">
        <v>346</v>
      </c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  <c r="AY432" s="50"/>
      <c r="AZ432" s="50"/>
      <c r="BA432" s="50"/>
      <c r="BB432" s="50"/>
    </row>
    <row r="433" spans="4:71" x14ac:dyDescent="0.25">
      <c r="D433" s="70" t="s">
        <v>820</v>
      </c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F433" s="54" t="s">
        <v>693</v>
      </c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  <c r="AY433" s="50"/>
      <c r="AZ433" s="50"/>
      <c r="BA433" s="50"/>
      <c r="BB433" s="50"/>
    </row>
    <row r="434" spans="4:71" x14ac:dyDescent="0.25">
      <c r="D434" s="70" t="s">
        <v>415</v>
      </c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F434" s="54" t="s">
        <v>1318</v>
      </c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  <c r="AY434" s="50"/>
      <c r="AZ434" s="50"/>
      <c r="BA434" s="50"/>
      <c r="BB434" s="50"/>
    </row>
    <row r="435" spans="4:71" x14ac:dyDescent="0.25">
      <c r="D435" s="70" t="s">
        <v>821</v>
      </c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F435" s="54" t="s">
        <v>1319</v>
      </c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  <c r="AY435" s="50"/>
      <c r="AZ435" s="50"/>
      <c r="BA435" s="50"/>
      <c r="BB435" s="50"/>
    </row>
    <row r="436" spans="4:71" x14ac:dyDescent="0.25">
      <c r="D436" s="70" t="s">
        <v>657</v>
      </c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F436" s="54" t="s">
        <v>1320</v>
      </c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  <c r="AY436" s="50"/>
      <c r="AZ436" s="50"/>
      <c r="BA436" s="50"/>
      <c r="BB436" s="50"/>
    </row>
    <row r="437" spans="4:71" x14ac:dyDescent="0.25">
      <c r="D437" s="70" t="s">
        <v>658</v>
      </c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F437" s="54" t="s">
        <v>1321</v>
      </c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  <c r="AY437" s="50"/>
      <c r="AZ437" s="50"/>
      <c r="BA437" s="50"/>
      <c r="BB437" s="50"/>
    </row>
    <row r="438" spans="4:71" x14ac:dyDescent="0.25">
      <c r="D438" s="70" t="s">
        <v>659</v>
      </c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F438" s="54" t="s">
        <v>276</v>
      </c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  <c r="AY438" s="50"/>
      <c r="AZ438" s="50"/>
      <c r="BA438" s="50"/>
      <c r="BB438" s="50"/>
    </row>
    <row r="439" spans="4:71" x14ac:dyDescent="0.25">
      <c r="D439" s="70" t="s">
        <v>1029</v>
      </c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F439" s="54" t="s">
        <v>495</v>
      </c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  <c r="AY439" s="50"/>
      <c r="AZ439" s="50"/>
      <c r="BA439" s="50"/>
      <c r="BB439" s="50"/>
    </row>
    <row r="440" spans="4:71" x14ac:dyDescent="0.25">
      <c r="D440" s="70" t="s">
        <v>460</v>
      </c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</row>
    <row r="441" spans="4:71" x14ac:dyDescent="0.25">
      <c r="AF441" s="96" t="s">
        <v>541</v>
      </c>
      <c r="AG441" s="96" t="s">
        <v>1322</v>
      </c>
      <c r="AH441" s="96" t="s">
        <v>661</v>
      </c>
      <c r="AI441" s="96" t="s">
        <v>660</v>
      </c>
    </row>
    <row r="442" spans="4:71" x14ac:dyDescent="0.25">
      <c r="D442" s="91" t="s">
        <v>494</v>
      </c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F442" s="96">
        <v>332646</v>
      </c>
      <c r="AG442" s="87">
        <v>44966</v>
      </c>
      <c r="AH442" s="96">
        <v>0</v>
      </c>
      <c r="AI442" s="96">
        <v>0</v>
      </c>
    </row>
    <row r="443" spans="4:71" x14ac:dyDescent="0.25">
      <c r="D443" s="70" t="s">
        <v>341</v>
      </c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F443" s="96">
        <v>290318</v>
      </c>
      <c r="AG443" s="87">
        <v>44975</v>
      </c>
      <c r="AH443" s="96">
        <v>0</v>
      </c>
      <c r="AI443" s="96">
        <v>0</v>
      </c>
    </row>
    <row r="444" spans="4:71" x14ac:dyDescent="0.25">
      <c r="D444" s="88" t="s">
        <v>832</v>
      </c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F444" s="96">
        <v>272069</v>
      </c>
      <c r="AG444" s="87">
        <v>44977</v>
      </c>
      <c r="AH444" s="96">
        <v>0</v>
      </c>
      <c r="AI444" s="96">
        <v>0</v>
      </c>
    </row>
    <row r="445" spans="4:71" x14ac:dyDescent="0.25">
      <c r="D445" s="88" t="s">
        <v>833</v>
      </c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F445" s="96">
        <v>291865</v>
      </c>
      <c r="AG445" s="87">
        <v>44985</v>
      </c>
      <c r="AH445" s="96">
        <v>0</v>
      </c>
      <c r="AI445" s="96">
        <v>0</v>
      </c>
    </row>
    <row r="446" spans="4:71" x14ac:dyDescent="0.25">
      <c r="D446" s="88" t="s">
        <v>834</v>
      </c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</row>
    <row r="447" spans="4:71" x14ac:dyDescent="0.25">
      <c r="D447" s="88" t="s">
        <v>835</v>
      </c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F447" s="55" t="s">
        <v>344</v>
      </c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</row>
    <row r="448" spans="4:71" x14ac:dyDescent="0.25">
      <c r="D448" s="88" t="s">
        <v>836</v>
      </c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F448" s="55" t="s">
        <v>316</v>
      </c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</row>
    <row r="449" spans="4:71" x14ac:dyDescent="0.25">
      <c r="D449" s="70" t="s">
        <v>822</v>
      </c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F449" s="55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</row>
    <row r="450" spans="4:71" x14ac:dyDescent="0.25">
      <c r="D450" s="70" t="s">
        <v>823</v>
      </c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F450" s="97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98"/>
      <c r="AH450" s="98"/>
      <c r="AI450" s="98"/>
      <c r="AJ450" s="98"/>
      <c r="AK450" s="98"/>
      <c r="AL450" s="98"/>
      <c r="AM450" s="98"/>
      <c r="AN450" s="98"/>
      <c r="AO450" s="98"/>
      <c r="AP450" s="98"/>
      <c r="AQ450" s="98"/>
      <c r="AR450" s="98"/>
      <c r="AS450" s="98"/>
      <c r="AT450" s="98"/>
      <c r="AU450" s="98"/>
      <c r="AV450" s="98"/>
      <c r="AW450" s="98"/>
      <c r="AX450" s="98"/>
      <c r="AY450" s="98"/>
      <c r="AZ450" s="98"/>
      <c r="BA450" s="98"/>
      <c r="BB450" s="98"/>
      <c r="BC450" s="98"/>
      <c r="BD450" s="98"/>
      <c r="BE450" s="98"/>
      <c r="BF450" s="98"/>
      <c r="BG450" s="98"/>
      <c r="BH450" s="98"/>
      <c r="BI450" s="98"/>
      <c r="BJ450" s="98"/>
      <c r="BK450" s="98"/>
      <c r="BL450" s="98"/>
      <c r="BM450" s="98"/>
      <c r="BN450" s="98"/>
      <c r="BO450" s="98"/>
      <c r="BP450" s="98"/>
      <c r="BQ450" s="98"/>
      <c r="BR450" s="98"/>
      <c r="BS450" s="98"/>
    </row>
    <row r="451" spans="4:71" x14ac:dyDescent="0.25">
      <c r="D451" s="70" t="s">
        <v>277</v>
      </c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F451" s="97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98"/>
      <c r="AH451" s="98"/>
      <c r="AI451" s="98"/>
      <c r="AJ451" s="98"/>
      <c r="AK451" s="98"/>
      <c r="AL451" s="98"/>
      <c r="AM451" s="98"/>
      <c r="AN451" s="98"/>
      <c r="AO451" s="98"/>
      <c r="AP451" s="98"/>
      <c r="AQ451" s="98"/>
      <c r="AR451" s="98"/>
      <c r="AS451" s="98"/>
      <c r="AT451" s="98"/>
      <c r="AU451" s="98"/>
      <c r="AV451" s="98"/>
      <c r="AW451" s="98"/>
      <c r="AX451" s="98"/>
      <c r="AY451" s="98"/>
      <c r="AZ451" s="98"/>
      <c r="BA451" s="98"/>
      <c r="BB451" s="98"/>
      <c r="BC451" s="98"/>
      <c r="BD451" s="98"/>
      <c r="BE451" s="98"/>
      <c r="BF451" s="98"/>
      <c r="BG451" s="98"/>
      <c r="BH451" s="98"/>
      <c r="BI451" s="98"/>
      <c r="BJ451" s="98"/>
      <c r="BK451" s="98"/>
      <c r="BL451" s="98"/>
      <c r="BM451" s="98"/>
      <c r="BN451" s="98"/>
      <c r="BO451" s="98"/>
      <c r="BP451" s="98"/>
      <c r="BQ451" s="98"/>
      <c r="BR451" s="98"/>
      <c r="BS451" s="98"/>
    </row>
    <row r="452" spans="4:71" x14ac:dyDescent="0.25">
      <c r="D452" s="70" t="s">
        <v>824</v>
      </c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F452" s="97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98"/>
      <c r="AH452" s="98"/>
      <c r="AI452" s="98"/>
      <c r="AJ452" s="98"/>
      <c r="AK452" s="98"/>
      <c r="AL452" s="98"/>
      <c r="AM452" s="98"/>
      <c r="AN452" s="98"/>
      <c r="AO452" s="98"/>
      <c r="AP452" s="98"/>
      <c r="AQ452" s="98"/>
      <c r="AR452" s="98"/>
      <c r="AS452" s="98"/>
      <c r="AT452" s="98"/>
      <c r="AU452" s="98"/>
      <c r="AV452" s="98"/>
      <c r="AW452" s="98"/>
      <c r="AX452" s="98"/>
      <c r="AY452" s="98"/>
      <c r="AZ452" s="98"/>
      <c r="BA452" s="98"/>
      <c r="BB452" s="98"/>
      <c r="BC452" s="98"/>
      <c r="BD452" s="98"/>
      <c r="BE452" s="98"/>
      <c r="BF452" s="98"/>
      <c r="BG452" s="98"/>
      <c r="BH452" s="98"/>
      <c r="BI452" s="98"/>
      <c r="BJ452" s="98"/>
      <c r="BK452" s="98"/>
      <c r="BL452" s="98"/>
      <c r="BM452" s="98"/>
      <c r="BN452" s="98"/>
      <c r="BO452" s="98"/>
      <c r="BP452" s="98"/>
      <c r="BQ452" s="98"/>
      <c r="BR452" s="98"/>
      <c r="BS452" s="98"/>
    </row>
    <row r="453" spans="4:71" x14ac:dyDescent="0.25">
      <c r="D453" s="70" t="s">
        <v>342</v>
      </c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F453" s="97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98"/>
      <c r="AH453" s="98"/>
      <c r="AI453" s="98"/>
      <c r="AJ453" s="98"/>
      <c r="AK453" s="98"/>
      <c r="AL453" s="98"/>
      <c r="AM453" s="98"/>
      <c r="AN453" s="98"/>
      <c r="AO453" s="98"/>
      <c r="AP453" s="98"/>
      <c r="AQ453" s="98"/>
      <c r="AR453" s="98"/>
      <c r="AS453" s="98"/>
      <c r="AT453" s="98"/>
      <c r="AU453" s="98"/>
      <c r="AV453" s="98"/>
      <c r="AW453" s="98"/>
      <c r="AX453" s="98"/>
      <c r="AY453" s="98"/>
      <c r="AZ453" s="98"/>
      <c r="BA453" s="98"/>
      <c r="BB453" s="98"/>
      <c r="BC453" s="98"/>
      <c r="BD453" s="98"/>
      <c r="BE453" s="98"/>
      <c r="BF453" s="98"/>
      <c r="BG453" s="98"/>
      <c r="BH453" s="98"/>
      <c r="BI453" s="98"/>
      <c r="BJ453" s="98"/>
      <c r="BK453" s="98"/>
      <c r="BL453" s="98"/>
      <c r="BM453" s="98"/>
      <c r="BN453" s="98"/>
      <c r="BO453" s="98"/>
      <c r="BP453" s="98"/>
      <c r="BQ453" s="98"/>
      <c r="BR453" s="98"/>
      <c r="BS453" s="98"/>
    </row>
    <row r="454" spans="4:71" x14ac:dyDescent="0.25">
      <c r="D454" s="70" t="s">
        <v>825</v>
      </c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F454" s="55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</row>
    <row r="455" spans="4:71" x14ac:dyDescent="0.25">
      <c r="D455" s="70" t="s">
        <v>346</v>
      </c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F455" s="55" t="s">
        <v>261</v>
      </c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</row>
    <row r="456" spans="4:71" x14ac:dyDescent="0.25">
      <c r="D456" s="70" t="s">
        <v>1030</v>
      </c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F456" s="55" t="s">
        <v>262</v>
      </c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</row>
    <row r="457" spans="4:71" x14ac:dyDescent="0.25">
      <c r="D457" s="70" t="s">
        <v>495</v>
      </c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F457" s="55" t="s">
        <v>345</v>
      </c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</row>
    <row r="467" spans="2:4" x14ac:dyDescent="0.25">
      <c r="B467" s="48">
        <v>0</v>
      </c>
      <c r="D467" s="49" t="s">
        <v>1342</v>
      </c>
    </row>
    <row r="468" spans="2:4" x14ac:dyDescent="0.25">
      <c r="D468" s="57" t="s">
        <v>304</v>
      </c>
    </row>
    <row r="469" spans="2:4" x14ac:dyDescent="0.25">
      <c r="D469" s="53" t="s">
        <v>35</v>
      </c>
    </row>
    <row r="528" spans="2:4" x14ac:dyDescent="0.25">
      <c r="B528" s="46">
        <v>0</v>
      </c>
      <c r="D528" s="49" t="s">
        <v>444</v>
      </c>
    </row>
    <row r="529" spans="4:25" x14ac:dyDescent="0.25">
      <c r="D529" s="57" t="s">
        <v>303</v>
      </c>
    </row>
    <row r="539" spans="4:25" x14ac:dyDescent="0.25">
      <c r="D539" s="96" t="s">
        <v>328</v>
      </c>
    </row>
    <row r="540" spans="4:25" x14ac:dyDescent="0.25">
      <c r="D540" s="49" t="s">
        <v>1213</v>
      </c>
    </row>
    <row r="542" spans="4:25" x14ac:dyDescent="0.25">
      <c r="D542" s="54" t="s">
        <v>329</v>
      </c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</row>
    <row r="543" spans="4:25" x14ac:dyDescent="0.25">
      <c r="D543" s="54" t="s">
        <v>337</v>
      </c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</row>
    <row r="544" spans="4:25" x14ac:dyDescent="0.25">
      <c r="D544" s="54" t="s">
        <v>623</v>
      </c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</row>
    <row r="545" spans="4:25" x14ac:dyDescent="0.25">
      <c r="D545" s="54" t="s">
        <v>1214</v>
      </c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</row>
    <row r="547" spans="4:25" x14ac:dyDescent="0.25">
      <c r="D547" s="55" t="s">
        <v>344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</row>
    <row r="548" spans="4:25" x14ac:dyDescent="0.25">
      <c r="D548" s="55" t="s">
        <v>316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</row>
    <row r="549" spans="4:25" x14ac:dyDescent="0.25">
      <c r="D549" s="55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</row>
    <row r="550" spans="4:25" x14ac:dyDescent="0.25">
      <c r="D550" s="55" t="s">
        <v>626</v>
      </c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</row>
    <row r="551" spans="4:25" x14ac:dyDescent="0.25">
      <c r="D551" s="55" t="s">
        <v>280</v>
      </c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</row>
    <row r="552" spans="4:25" x14ac:dyDescent="0.25">
      <c r="D552" s="55" t="s">
        <v>624</v>
      </c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</row>
    <row r="553" spans="4:25" x14ac:dyDescent="0.25">
      <c r="D553" s="55" t="s">
        <v>625</v>
      </c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</row>
    <row r="554" spans="4:25" x14ac:dyDescent="0.25">
      <c r="D554" s="55" t="s">
        <v>1215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</row>
    <row r="555" spans="4:25" x14ac:dyDescent="0.25">
      <c r="D555" s="55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</row>
    <row r="556" spans="4:25" x14ac:dyDescent="0.25">
      <c r="D556" s="55" t="s">
        <v>261</v>
      </c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</row>
    <row r="557" spans="4:25" x14ac:dyDescent="0.25">
      <c r="D557" s="55" t="s">
        <v>262</v>
      </c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</row>
    <row r="558" spans="4:25" x14ac:dyDescent="0.25">
      <c r="D558" s="55" t="s">
        <v>345</v>
      </c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</row>
    <row r="571" spans="2:4" x14ac:dyDescent="0.25">
      <c r="B571" s="48">
        <v>0</v>
      </c>
      <c r="D571" s="49" t="s">
        <v>1340</v>
      </c>
    </row>
    <row r="572" spans="2:4" x14ac:dyDescent="0.25">
      <c r="D572" s="57" t="s">
        <v>304</v>
      </c>
    </row>
    <row r="574" spans="2:4" x14ac:dyDescent="0.25">
      <c r="D574" s="96" t="s">
        <v>36</v>
      </c>
    </row>
    <row r="575" spans="2:4" x14ac:dyDescent="0.25">
      <c r="D575" s="52" t="s">
        <v>1346</v>
      </c>
    </row>
    <row r="577" spans="4:4" x14ac:dyDescent="0.25">
      <c r="D577" s="96" t="s">
        <v>1326</v>
      </c>
    </row>
    <row r="604" spans="4:74" x14ac:dyDescent="0.25">
      <c r="M604" s="96" t="s">
        <v>272</v>
      </c>
      <c r="Y604" s="96" t="s">
        <v>273</v>
      </c>
    </row>
    <row r="605" spans="4:74" x14ac:dyDescent="0.25">
      <c r="D605" s="96" t="s">
        <v>307</v>
      </c>
      <c r="M605" s="96" t="s">
        <v>700</v>
      </c>
      <c r="S605" s="96" t="s">
        <v>542</v>
      </c>
      <c r="Y605" s="96" t="s">
        <v>700</v>
      </c>
      <c r="AE605" s="96" t="s">
        <v>542</v>
      </c>
    </row>
    <row r="606" spans="4:74" x14ac:dyDescent="0.25">
      <c r="D606" s="49" t="s">
        <v>1347</v>
      </c>
      <c r="M606" s="133" t="s">
        <v>1350</v>
      </c>
      <c r="N606" s="41"/>
      <c r="O606" s="41"/>
      <c r="P606" s="41"/>
      <c r="Q606" s="41"/>
      <c r="R606" s="41"/>
      <c r="S606" s="92" t="s">
        <v>1351</v>
      </c>
      <c r="Y606" s="28" t="s">
        <v>1352</v>
      </c>
      <c r="Z606" s="49"/>
      <c r="AA606" s="49"/>
      <c r="AB606" s="49"/>
      <c r="AC606" s="49"/>
      <c r="AD606" s="49"/>
      <c r="AE606" s="28" t="s">
        <v>1353</v>
      </c>
    </row>
    <row r="608" spans="4:74" x14ac:dyDescent="0.25">
      <c r="D608" s="54" t="s">
        <v>1323</v>
      </c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  <c r="AY608" s="50"/>
      <c r="AZ608" s="50"/>
      <c r="BA608" s="50"/>
      <c r="BB608" s="50"/>
      <c r="BC608" s="50"/>
      <c r="BD608" s="50"/>
      <c r="BE608" s="50"/>
      <c r="BF608" s="50"/>
      <c r="BG608" s="50"/>
      <c r="BH608" s="50"/>
      <c r="BI608" s="50"/>
      <c r="BJ608" s="50"/>
      <c r="BK608" s="50"/>
      <c r="BL608" s="50"/>
      <c r="BM608" s="50"/>
      <c r="BN608" s="50"/>
      <c r="BO608" s="50"/>
      <c r="BP608" s="50"/>
      <c r="BQ608" s="50"/>
      <c r="BR608" s="50"/>
      <c r="BS608" s="50"/>
      <c r="BT608" s="50"/>
      <c r="BU608" s="50"/>
      <c r="BV608" s="50"/>
    </row>
    <row r="609" spans="4:74" x14ac:dyDescent="0.25">
      <c r="D609" s="54" t="s">
        <v>37</v>
      </c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  <c r="AZ609" s="50"/>
      <c r="BA609" s="50"/>
      <c r="BB609" s="50"/>
      <c r="BC609" s="50"/>
      <c r="BD609" s="50"/>
      <c r="BE609" s="50"/>
      <c r="BF609" s="50"/>
      <c r="BG609" s="50"/>
      <c r="BH609" s="50"/>
      <c r="BI609" s="50"/>
      <c r="BJ609" s="50"/>
      <c r="BK609" s="50"/>
      <c r="BL609" s="50"/>
      <c r="BM609" s="50"/>
      <c r="BN609" s="50"/>
      <c r="BO609" s="50"/>
      <c r="BP609" s="50"/>
      <c r="BQ609" s="50"/>
      <c r="BR609" s="50"/>
      <c r="BS609" s="50"/>
      <c r="BT609" s="50"/>
      <c r="BU609" s="50"/>
      <c r="BV609" s="50"/>
    </row>
    <row r="610" spans="4:74" x14ac:dyDescent="0.25">
      <c r="D610" s="54" t="s">
        <v>350</v>
      </c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  <c r="AY610" s="50"/>
      <c r="AZ610" s="50"/>
      <c r="BA610" s="50"/>
      <c r="BB610" s="50"/>
      <c r="BC610" s="50"/>
      <c r="BD610" s="50"/>
      <c r="BE610" s="50"/>
      <c r="BF610" s="50"/>
      <c r="BG610" s="50"/>
      <c r="BH610" s="50"/>
      <c r="BI610" s="50"/>
      <c r="BJ610" s="50"/>
      <c r="BK610" s="50"/>
      <c r="BL610" s="50"/>
      <c r="BM610" s="50"/>
      <c r="BN610" s="50"/>
      <c r="BO610" s="50"/>
      <c r="BP610" s="50"/>
      <c r="BQ610" s="50"/>
      <c r="BR610" s="50"/>
      <c r="BS610" s="50"/>
      <c r="BT610" s="50"/>
      <c r="BU610" s="50"/>
      <c r="BV610" s="50"/>
    </row>
    <row r="611" spans="4:74" x14ac:dyDescent="0.25">
      <c r="D611" s="55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</row>
    <row r="612" spans="4:74" x14ac:dyDescent="0.25">
      <c r="D612" s="54" t="s">
        <v>575</v>
      </c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</row>
    <row r="613" spans="4:74" x14ac:dyDescent="0.25">
      <c r="D613" s="54" t="s">
        <v>442</v>
      </c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  <c r="AY613" s="50"/>
      <c r="AZ613" s="50"/>
      <c r="BA613" s="50"/>
      <c r="BB613" s="50"/>
      <c r="BC613" s="50"/>
      <c r="BD613" s="50"/>
      <c r="BE613" s="50"/>
      <c r="BF613" s="50"/>
      <c r="BG613" s="50"/>
      <c r="BH613" s="50"/>
      <c r="BI613" s="50"/>
      <c r="BJ613" s="50"/>
      <c r="BK613" s="50"/>
      <c r="BL613" s="50"/>
      <c r="BM613" s="50"/>
      <c r="BN613" s="50"/>
      <c r="BO613" s="50"/>
      <c r="BP613" s="50"/>
      <c r="BQ613" s="50"/>
      <c r="BR613" s="50"/>
      <c r="BS613" s="50"/>
      <c r="BT613" s="50"/>
      <c r="BU613" s="50"/>
      <c r="BV613" s="50"/>
    </row>
    <row r="614" spans="4:74" x14ac:dyDescent="0.25">
      <c r="D614" s="54" t="s">
        <v>350</v>
      </c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  <c r="AY614" s="50"/>
      <c r="AZ614" s="50"/>
      <c r="BA614" s="50"/>
      <c r="BB614" s="50"/>
      <c r="BC614" s="50"/>
      <c r="BD614" s="50"/>
      <c r="BE614" s="50"/>
      <c r="BF614" s="50"/>
      <c r="BG614" s="50"/>
      <c r="BH614" s="50"/>
      <c r="BI614" s="50"/>
      <c r="BJ614" s="50"/>
      <c r="BK614" s="50"/>
      <c r="BL614" s="50"/>
      <c r="BM614" s="50"/>
      <c r="BN614" s="50"/>
      <c r="BO614" s="50"/>
      <c r="BP614" s="50"/>
      <c r="BQ614" s="50"/>
      <c r="BR614" s="50"/>
      <c r="BS614" s="50"/>
      <c r="BT614" s="50"/>
      <c r="BU614" s="50"/>
      <c r="BV614" s="50"/>
    </row>
    <row r="615" spans="4:74" x14ac:dyDescent="0.25">
      <c r="D615" s="54" t="s">
        <v>33</v>
      </c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  <c r="AY615" s="50"/>
      <c r="AZ615" s="50"/>
      <c r="BA615" s="50"/>
      <c r="BB615" s="50"/>
      <c r="BC615" s="50"/>
      <c r="BD615" s="50"/>
      <c r="BE615" s="50"/>
      <c r="BF615" s="50"/>
      <c r="BG615" s="50"/>
      <c r="BH615" s="50"/>
      <c r="BI615" s="50"/>
      <c r="BJ615" s="50"/>
      <c r="BK615" s="50"/>
      <c r="BL615" s="50"/>
      <c r="BM615" s="50"/>
      <c r="BN615" s="50"/>
      <c r="BO615" s="50"/>
      <c r="BP615" s="50"/>
      <c r="BQ615" s="50"/>
      <c r="BR615" s="50"/>
      <c r="BS615" s="50"/>
      <c r="BT615" s="50"/>
      <c r="BU615" s="50"/>
      <c r="BV615" s="50"/>
    </row>
    <row r="616" spans="4:74" x14ac:dyDescent="0.25">
      <c r="D616" s="54" t="s">
        <v>365</v>
      </c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</row>
    <row r="617" spans="4:74" x14ac:dyDescent="0.25">
      <c r="D617" s="54" t="s">
        <v>627</v>
      </c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</row>
    <row r="618" spans="4:74" x14ac:dyDescent="0.25">
      <c r="D618" s="54" t="s">
        <v>1327</v>
      </c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</row>
    <row r="619" spans="4:74" x14ac:dyDescent="0.25">
      <c r="D619" s="134" t="s">
        <v>1328</v>
      </c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  <c r="AO619" s="98"/>
      <c r="AP619" s="98"/>
      <c r="AQ619" s="98"/>
      <c r="AR619" s="98"/>
      <c r="AS619" s="98"/>
      <c r="AT619" s="98"/>
      <c r="AU619" s="98"/>
      <c r="AV619" s="98"/>
      <c r="AW619" s="98"/>
      <c r="AX619" s="98"/>
      <c r="AY619" s="98"/>
      <c r="AZ619" s="98"/>
      <c r="BA619" s="98"/>
      <c r="BB619" s="98"/>
      <c r="BC619" s="98"/>
      <c r="BD619" s="98"/>
      <c r="BE619" s="98"/>
      <c r="BF619" s="98"/>
      <c r="BG619" s="98"/>
      <c r="BH619" s="98"/>
      <c r="BI619" s="98"/>
      <c r="BJ619" s="98"/>
      <c r="BK619" s="98"/>
      <c r="BL619" s="98"/>
      <c r="BM619" s="98"/>
      <c r="BN619" s="98"/>
      <c r="BO619" s="98"/>
      <c r="BP619" s="98"/>
      <c r="BQ619" s="98"/>
      <c r="BR619" s="98"/>
      <c r="BS619" s="98"/>
      <c r="BT619" s="98"/>
      <c r="BU619" s="98"/>
      <c r="BV619" s="98"/>
    </row>
    <row r="620" spans="4:74" x14ac:dyDescent="0.25">
      <c r="D620" s="134" t="s">
        <v>1329</v>
      </c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  <c r="AO620" s="98"/>
      <c r="AP620" s="98"/>
      <c r="AQ620" s="98"/>
      <c r="AR620" s="98"/>
      <c r="AS620" s="98"/>
      <c r="AT620" s="98"/>
      <c r="AU620" s="98"/>
      <c r="AV620" s="98"/>
      <c r="AW620" s="98"/>
      <c r="AX620" s="98"/>
      <c r="AY620" s="98"/>
      <c r="AZ620" s="98"/>
      <c r="BA620" s="98"/>
      <c r="BB620" s="98"/>
      <c r="BC620" s="98"/>
      <c r="BD620" s="98"/>
      <c r="BE620" s="98"/>
      <c r="BF620" s="98"/>
      <c r="BG620" s="98"/>
      <c r="BH620" s="98"/>
      <c r="BI620" s="98"/>
      <c r="BJ620" s="98"/>
      <c r="BK620" s="98"/>
      <c r="BL620" s="98"/>
      <c r="BM620" s="98"/>
      <c r="BN620" s="98"/>
      <c r="BO620" s="98"/>
      <c r="BP620" s="98"/>
      <c r="BQ620" s="98"/>
      <c r="BR620" s="98"/>
      <c r="BS620" s="98"/>
      <c r="BT620" s="98"/>
      <c r="BU620" s="98"/>
      <c r="BV620" s="98"/>
    </row>
    <row r="621" spans="4:74" x14ac:dyDescent="0.25">
      <c r="D621" s="134" t="s">
        <v>1330</v>
      </c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  <c r="AO621" s="98"/>
      <c r="AP621" s="98"/>
      <c r="AQ621" s="98"/>
      <c r="AR621" s="98"/>
      <c r="AS621" s="98"/>
      <c r="AT621" s="98"/>
      <c r="AU621" s="98"/>
      <c r="AV621" s="98"/>
      <c r="AW621" s="98"/>
      <c r="AX621" s="98"/>
      <c r="AY621" s="98"/>
      <c r="AZ621" s="98"/>
      <c r="BA621" s="98"/>
      <c r="BB621" s="98"/>
      <c r="BC621" s="98"/>
      <c r="BD621" s="98"/>
      <c r="BE621" s="98"/>
      <c r="BF621" s="98"/>
      <c r="BG621" s="98"/>
      <c r="BH621" s="98"/>
      <c r="BI621" s="98"/>
      <c r="BJ621" s="98"/>
      <c r="BK621" s="98"/>
      <c r="BL621" s="98"/>
      <c r="BM621" s="98"/>
      <c r="BN621" s="98"/>
      <c r="BO621" s="98"/>
      <c r="BP621" s="98"/>
      <c r="BQ621" s="98"/>
      <c r="BR621" s="98"/>
      <c r="BS621" s="98"/>
      <c r="BT621" s="98"/>
      <c r="BU621" s="98"/>
      <c r="BV621" s="98"/>
    </row>
    <row r="622" spans="4:74" x14ac:dyDescent="0.25">
      <c r="D622" s="134" t="s">
        <v>1331</v>
      </c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  <c r="AO622" s="98"/>
      <c r="AP622" s="98"/>
      <c r="AQ622" s="98"/>
      <c r="AR622" s="98"/>
      <c r="AS622" s="98"/>
      <c r="AT622" s="98"/>
      <c r="AU622" s="98"/>
      <c r="AV622" s="98"/>
      <c r="AW622" s="98"/>
      <c r="AX622" s="98"/>
      <c r="AY622" s="98"/>
      <c r="AZ622" s="98"/>
      <c r="BA622" s="98"/>
      <c r="BB622" s="98"/>
      <c r="BC622" s="98"/>
      <c r="BD622" s="98"/>
      <c r="BE622" s="98"/>
      <c r="BF622" s="98"/>
      <c r="BG622" s="98"/>
      <c r="BH622" s="98"/>
      <c r="BI622" s="98"/>
      <c r="BJ622" s="98"/>
      <c r="BK622" s="98"/>
      <c r="BL622" s="98"/>
      <c r="BM622" s="98"/>
      <c r="BN622" s="98"/>
      <c r="BO622" s="98"/>
      <c r="BP622" s="98"/>
      <c r="BQ622" s="98"/>
      <c r="BR622" s="98"/>
      <c r="BS622" s="98"/>
      <c r="BT622" s="98"/>
      <c r="BU622" s="98"/>
      <c r="BV622" s="98"/>
    </row>
    <row r="623" spans="4:74" x14ac:dyDescent="0.25">
      <c r="D623" s="54" t="s">
        <v>483</v>
      </c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</row>
    <row r="624" spans="4:74" x14ac:dyDescent="0.25">
      <c r="D624" s="54" t="s">
        <v>257</v>
      </c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</row>
    <row r="625" spans="4:74" x14ac:dyDescent="0.25">
      <c r="D625" s="134" t="s">
        <v>1332</v>
      </c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  <c r="AO625" s="98"/>
      <c r="AP625" s="98"/>
      <c r="AQ625" s="98"/>
      <c r="AR625" s="98"/>
      <c r="AS625" s="98"/>
      <c r="AT625" s="98"/>
      <c r="AU625" s="98"/>
      <c r="AV625" s="98"/>
      <c r="AW625" s="98"/>
      <c r="AX625" s="98"/>
      <c r="AY625" s="98"/>
      <c r="AZ625" s="98"/>
      <c r="BA625" s="98"/>
      <c r="BB625" s="98"/>
      <c r="BC625" s="98"/>
      <c r="BD625" s="98"/>
      <c r="BE625" s="98"/>
      <c r="BF625" s="98"/>
      <c r="BG625" s="98"/>
      <c r="BH625" s="98"/>
      <c r="BI625" s="98"/>
      <c r="BJ625" s="98"/>
      <c r="BK625" s="98"/>
      <c r="BL625" s="98"/>
      <c r="BM625" s="98"/>
      <c r="BN625" s="98"/>
      <c r="BO625" s="98"/>
      <c r="BP625" s="98"/>
      <c r="BQ625" s="98"/>
      <c r="BR625" s="98"/>
      <c r="BS625" s="98"/>
      <c r="BT625" s="98"/>
      <c r="BU625" s="98"/>
      <c r="BV625" s="98"/>
    </row>
    <row r="626" spans="4:74" x14ac:dyDescent="0.25">
      <c r="D626" s="134" t="s">
        <v>1333</v>
      </c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  <c r="AO626" s="98"/>
      <c r="AP626" s="98"/>
      <c r="AQ626" s="98"/>
      <c r="AR626" s="98"/>
      <c r="AS626" s="98"/>
      <c r="AT626" s="98"/>
      <c r="AU626" s="98"/>
      <c r="AV626" s="98"/>
      <c r="AW626" s="98"/>
      <c r="AX626" s="98"/>
      <c r="AY626" s="98"/>
      <c r="AZ626" s="98"/>
      <c r="BA626" s="98"/>
      <c r="BB626" s="98"/>
      <c r="BC626" s="98"/>
      <c r="BD626" s="98"/>
      <c r="BE626" s="98"/>
      <c r="BF626" s="98"/>
      <c r="BG626" s="98"/>
      <c r="BH626" s="98"/>
      <c r="BI626" s="98"/>
      <c r="BJ626" s="98"/>
      <c r="BK626" s="98"/>
      <c r="BL626" s="98"/>
      <c r="BM626" s="98"/>
      <c r="BN626" s="98"/>
      <c r="BO626" s="98"/>
      <c r="BP626" s="98"/>
      <c r="BQ626" s="98"/>
      <c r="BR626" s="98"/>
      <c r="BS626" s="98"/>
      <c r="BT626" s="98"/>
      <c r="BU626" s="98"/>
      <c r="BV626" s="98"/>
    </row>
    <row r="627" spans="4:74" x14ac:dyDescent="0.25">
      <c r="D627" s="54" t="s">
        <v>1324</v>
      </c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</row>
    <row r="628" spans="4:74" x14ac:dyDescent="0.25">
      <c r="D628" s="54" t="s">
        <v>1325</v>
      </c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</row>
    <row r="630" spans="4:74" x14ac:dyDescent="0.25">
      <c r="D630" s="49" t="s">
        <v>869</v>
      </c>
      <c r="E630" s="49" t="s">
        <v>307</v>
      </c>
      <c r="F630" s="49" t="s">
        <v>700</v>
      </c>
      <c r="G630" s="49" t="s">
        <v>542</v>
      </c>
      <c r="H630" s="49" t="s">
        <v>1334</v>
      </c>
      <c r="I630" s="49" t="s">
        <v>1335</v>
      </c>
      <c r="J630" s="49">
        <v>1</v>
      </c>
      <c r="K630" s="49" t="s">
        <v>1336</v>
      </c>
      <c r="L630" s="49" t="s">
        <v>1337</v>
      </c>
    </row>
    <row r="631" spans="4:74" x14ac:dyDescent="0.25">
      <c r="D631" s="96">
        <v>4813</v>
      </c>
      <c r="E631" s="96" t="s">
        <v>1347</v>
      </c>
      <c r="F631" s="87">
        <v>44965</v>
      </c>
      <c r="G631" s="87">
        <v>46790</v>
      </c>
      <c r="H631" s="87">
        <v>44964</v>
      </c>
      <c r="I631" s="96" t="s">
        <v>940</v>
      </c>
      <c r="J631" s="96">
        <v>1</v>
      </c>
      <c r="K631" s="132" t="s">
        <v>1348</v>
      </c>
      <c r="L631" s="132" t="s">
        <v>1349</v>
      </c>
    </row>
    <row r="633" spans="4:74" x14ac:dyDescent="0.25">
      <c r="D633" s="55" t="s">
        <v>344</v>
      </c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</row>
    <row r="634" spans="4:74" x14ac:dyDescent="0.25">
      <c r="D634" s="55" t="s">
        <v>316</v>
      </c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</row>
    <row r="635" spans="4:74" x14ac:dyDescent="0.25">
      <c r="D635" s="55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</row>
    <row r="636" spans="4:74" x14ac:dyDescent="0.25">
      <c r="D636" s="54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</row>
    <row r="637" spans="4:74" x14ac:dyDescent="0.25">
      <c r="D637" s="55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</row>
    <row r="638" spans="4:74" x14ac:dyDescent="0.25">
      <c r="D638" s="55" t="s">
        <v>261</v>
      </c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</row>
    <row r="639" spans="4:74" x14ac:dyDescent="0.25">
      <c r="D639" s="55" t="s">
        <v>262</v>
      </c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</row>
    <row r="640" spans="4:74" x14ac:dyDescent="0.25">
      <c r="D640" s="55" t="s">
        <v>345</v>
      </c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</row>
    <row r="642" spans="4:4" x14ac:dyDescent="0.25">
      <c r="D642" s="96" t="s">
        <v>1354</v>
      </c>
    </row>
    <row r="701" spans="4:40" x14ac:dyDescent="0.25">
      <c r="D701" s="55" t="s">
        <v>344</v>
      </c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spans="4:40" x14ac:dyDescent="0.25">
      <c r="D702" s="55" t="s">
        <v>316</v>
      </c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spans="4:40" x14ac:dyDescent="0.25">
      <c r="D703" s="55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spans="4:40" x14ac:dyDescent="0.25">
      <c r="D704" s="55" t="s">
        <v>278</v>
      </c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spans="4:40" x14ac:dyDescent="0.25">
      <c r="D705" s="55" t="s">
        <v>280</v>
      </c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spans="4:40" x14ac:dyDescent="0.25">
      <c r="D706" s="55" t="s">
        <v>1358</v>
      </c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spans="4:40" x14ac:dyDescent="0.25">
      <c r="D707" s="55" t="s">
        <v>1359</v>
      </c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spans="4:40" x14ac:dyDescent="0.25">
      <c r="D708" s="55" t="s">
        <v>1360</v>
      </c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spans="4:40" x14ac:dyDescent="0.25">
      <c r="D709" s="55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spans="4:40" x14ac:dyDescent="0.25">
      <c r="D710" s="55" t="s">
        <v>468</v>
      </c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spans="4:40" x14ac:dyDescent="0.25">
      <c r="D711" s="55" t="s">
        <v>280</v>
      </c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spans="4:40" x14ac:dyDescent="0.25">
      <c r="D712" s="55" t="s">
        <v>1361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spans="4:40" x14ac:dyDescent="0.25">
      <c r="D713" s="55" t="s">
        <v>1359</v>
      </c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spans="4:40" x14ac:dyDescent="0.25">
      <c r="D714" s="55" t="s">
        <v>1362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spans="4:40" x14ac:dyDescent="0.25">
      <c r="D715" s="55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spans="4:40" x14ac:dyDescent="0.25">
      <c r="D716" s="55" t="s">
        <v>261</v>
      </c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spans="4:40" x14ac:dyDescent="0.25">
      <c r="D717" s="55" t="s">
        <v>262</v>
      </c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spans="4:40" x14ac:dyDescent="0.25">
      <c r="D718" s="55" t="s">
        <v>345</v>
      </c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20" spans="4:40" x14ac:dyDescent="0.25">
      <c r="D720" s="96" t="s">
        <v>1354</v>
      </c>
    </row>
    <row r="735" spans="4:4" x14ac:dyDescent="0.25">
      <c r="D735" s="49" t="s">
        <v>1697</v>
      </c>
    </row>
    <row r="737" spans="4:4" x14ac:dyDescent="0.25">
      <c r="D737" s="96" t="s">
        <v>1354</v>
      </c>
    </row>
    <row r="769" spans="2:4" x14ac:dyDescent="0.25">
      <c r="B769" s="48">
        <v>0</v>
      </c>
      <c r="D769" s="49" t="s">
        <v>1372</v>
      </c>
    </row>
    <row r="770" spans="2:4" x14ac:dyDescent="0.25">
      <c r="D770" s="57" t="s">
        <v>301</v>
      </c>
    </row>
    <row r="771" spans="2:4" x14ac:dyDescent="0.25">
      <c r="D771" s="69" t="s">
        <v>1373</v>
      </c>
    </row>
    <row r="773" spans="2:4" x14ac:dyDescent="0.25">
      <c r="D773" s="96" t="s">
        <v>36</v>
      </c>
    </row>
    <row r="776" spans="2:4" x14ac:dyDescent="0.25">
      <c r="D776" s="96" t="s">
        <v>1355</v>
      </c>
    </row>
    <row r="826" spans="4:4" x14ac:dyDescent="0.25">
      <c r="D826" s="96" t="s">
        <v>307</v>
      </c>
    </row>
    <row r="827" spans="4:4" x14ac:dyDescent="0.25">
      <c r="D827" s="96" t="s">
        <v>1356</v>
      </c>
    </row>
    <row r="856" spans="2:4" x14ac:dyDescent="0.25">
      <c r="B856" s="48">
        <v>0</v>
      </c>
      <c r="D856" s="49" t="s">
        <v>1366</v>
      </c>
    </row>
    <row r="857" spans="2:4" x14ac:dyDescent="0.25">
      <c r="D857" s="57" t="s">
        <v>301</v>
      </c>
    </row>
    <row r="858" spans="2:4" x14ac:dyDescent="0.25">
      <c r="D858" s="53" t="s">
        <v>1403</v>
      </c>
    </row>
    <row r="859" spans="2:4" x14ac:dyDescent="0.25">
      <c r="D859" s="66" t="s">
        <v>868</v>
      </c>
    </row>
    <row r="861" spans="2:4" x14ac:dyDescent="0.25">
      <c r="D861" s="96" t="s">
        <v>1363</v>
      </c>
    </row>
    <row r="913" spans="2:13" x14ac:dyDescent="0.25">
      <c r="D913" s="96" t="s">
        <v>307</v>
      </c>
    </row>
    <row r="914" spans="2:13" x14ac:dyDescent="0.25">
      <c r="D914" s="49" t="s">
        <v>865</v>
      </c>
      <c r="M914" s="49" t="s">
        <v>1364</v>
      </c>
    </row>
    <row r="920" spans="2:13" x14ac:dyDescent="0.25">
      <c r="B920" s="46">
        <v>0</v>
      </c>
      <c r="D920" s="49" t="s">
        <v>1377</v>
      </c>
    </row>
    <row r="921" spans="2:13" x14ac:dyDescent="0.25">
      <c r="D921" s="57" t="s">
        <v>303</v>
      </c>
    </row>
    <row r="922" spans="2:13" x14ac:dyDescent="0.25">
      <c r="D922" s="53" t="s">
        <v>35</v>
      </c>
    </row>
    <row r="1006" spans="2:4" x14ac:dyDescent="0.25">
      <c r="B1006" s="46">
        <v>0</v>
      </c>
      <c r="D1006" s="49" t="s">
        <v>1378</v>
      </c>
    </row>
    <row r="1007" spans="2:4" x14ac:dyDescent="0.25">
      <c r="D1007" s="57" t="s">
        <v>303</v>
      </c>
    </row>
    <row r="1008" spans="2:4" x14ac:dyDescent="0.25">
      <c r="D1008" s="53" t="s">
        <v>35</v>
      </c>
    </row>
    <row r="1091" spans="2:4" x14ac:dyDescent="0.25">
      <c r="B1091" s="46">
        <v>0</v>
      </c>
      <c r="D1091" s="49" t="s">
        <v>1381</v>
      </c>
    </row>
    <row r="1092" spans="2:4" x14ac:dyDescent="0.25">
      <c r="D1092" s="57" t="s">
        <v>303</v>
      </c>
    </row>
    <row r="1093" spans="2:4" x14ac:dyDescent="0.25">
      <c r="D1093" s="53" t="s">
        <v>35</v>
      </c>
    </row>
    <row r="1177" spans="2:4" x14ac:dyDescent="0.25">
      <c r="B1177" s="48">
        <v>0</v>
      </c>
      <c r="D1177" s="49" t="s">
        <v>653</v>
      </c>
    </row>
    <row r="1178" spans="2:4" x14ac:dyDescent="0.25">
      <c r="D1178" s="57" t="s">
        <v>302</v>
      </c>
    </row>
    <row r="1179" spans="2:4" x14ac:dyDescent="0.25">
      <c r="D1179" s="53" t="s">
        <v>1183</v>
      </c>
    </row>
    <row r="1181" spans="2:4" x14ac:dyDescent="0.25">
      <c r="D1181" s="96" t="s">
        <v>1183</v>
      </c>
    </row>
    <row r="1235" spans="4:13" x14ac:dyDescent="0.25">
      <c r="D1235" s="96" t="s">
        <v>307</v>
      </c>
    </row>
    <row r="1236" spans="4:13" x14ac:dyDescent="0.25">
      <c r="D1236" s="49" t="s">
        <v>1383</v>
      </c>
      <c r="M1236" s="49" t="s">
        <v>1385</v>
      </c>
    </row>
    <row r="1237" spans="4:13" x14ac:dyDescent="0.25">
      <c r="D1237" s="49" t="s">
        <v>791</v>
      </c>
      <c r="M1237" s="49" t="s">
        <v>1386</v>
      </c>
    </row>
    <row r="1238" spans="4:13" x14ac:dyDescent="0.25">
      <c r="D1238" s="49" t="s">
        <v>788</v>
      </c>
      <c r="M1238" s="49" t="s">
        <v>1387</v>
      </c>
    </row>
    <row r="1239" spans="4:13" x14ac:dyDescent="0.25">
      <c r="D1239" s="49" t="s">
        <v>786</v>
      </c>
      <c r="M1239" s="49" t="s">
        <v>1384</v>
      </c>
    </row>
    <row r="1240" spans="4:13" x14ac:dyDescent="0.25">
      <c r="D1240" s="49" t="s">
        <v>790</v>
      </c>
      <c r="M1240" s="49" t="s">
        <v>1388</v>
      </c>
    </row>
    <row r="1241" spans="4:13" x14ac:dyDescent="0.25">
      <c r="D1241" s="49" t="s">
        <v>787</v>
      </c>
      <c r="M1241" s="49" t="s">
        <v>1389</v>
      </c>
    </row>
    <row r="1243" spans="4:13" x14ac:dyDescent="0.25">
      <c r="D1243" s="96" t="s">
        <v>1183</v>
      </c>
    </row>
    <row r="1285" spans="2:4" x14ac:dyDescent="0.25">
      <c r="B1285" s="46">
        <v>0</v>
      </c>
      <c r="D1285" s="49" t="s">
        <v>1799</v>
      </c>
    </row>
    <row r="1286" spans="2:4" x14ac:dyDescent="0.25">
      <c r="D1286" s="57" t="s">
        <v>303</v>
      </c>
    </row>
    <row r="1287" spans="2:4" x14ac:dyDescent="0.25">
      <c r="D1287" s="53" t="s">
        <v>35</v>
      </c>
    </row>
    <row r="1371" spans="2:4" x14ac:dyDescent="0.25">
      <c r="B1371" s="46">
        <v>0</v>
      </c>
      <c r="D1371" s="49" t="s">
        <v>851</v>
      </c>
    </row>
    <row r="1372" spans="2:4" x14ac:dyDescent="0.25">
      <c r="D1372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130" bestFit="1" customWidth="1"/>
    <col min="2" max="2" width="40" style="130" customWidth="1"/>
    <col min="3" max="3" width="17.28515625" style="130" bestFit="1" customWidth="1"/>
    <col min="4" max="4" width="17" style="130" bestFit="1" customWidth="1"/>
    <col min="5" max="5" width="18.85546875" style="130" bestFit="1" customWidth="1"/>
    <col min="6" max="7" width="10.7109375" style="130" bestFit="1" customWidth="1"/>
    <col min="8" max="8" width="8.5703125" style="130" bestFit="1" customWidth="1"/>
    <col min="9" max="9" width="7.5703125" style="130" bestFit="1" customWidth="1"/>
    <col min="10" max="10" width="10.7109375" style="130" customWidth="1"/>
    <col min="11" max="16384" width="2.85546875" style="130"/>
  </cols>
  <sheetData>
    <row r="2" spans="1:10" ht="18.75" x14ac:dyDescent="0.25">
      <c r="A2" s="275" t="s">
        <v>871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1287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1" t="s">
        <v>358</v>
      </c>
      <c r="B4" s="101" t="s">
        <v>32</v>
      </c>
      <c r="C4" s="101" t="s">
        <v>31</v>
      </c>
      <c r="D4" s="101" t="s">
        <v>323</v>
      </c>
      <c r="E4" s="101" t="s">
        <v>357</v>
      </c>
      <c r="F4" s="101" t="s">
        <v>478</v>
      </c>
      <c r="G4" s="101" t="s">
        <v>254</v>
      </c>
      <c r="H4" s="101" t="s">
        <v>30</v>
      </c>
      <c r="I4" s="101" t="s">
        <v>29</v>
      </c>
      <c r="J4" s="101" t="s">
        <v>28</v>
      </c>
    </row>
    <row r="5" spans="1:10" ht="45" x14ac:dyDescent="0.25">
      <c r="A5" s="106" t="s">
        <v>312</v>
      </c>
      <c r="B5" s="106" t="s">
        <v>311</v>
      </c>
      <c r="C5" s="106" t="s">
        <v>310</v>
      </c>
      <c r="D5" s="106" t="s">
        <v>322</v>
      </c>
      <c r="E5" s="106" t="s">
        <v>274</v>
      </c>
      <c r="F5" s="107">
        <v>44673.446527777996</v>
      </c>
      <c r="G5" s="107">
        <v>45077.708333333001</v>
      </c>
      <c r="H5" s="106" t="s">
        <v>309</v>
      </c>
      <c r="I5" s="106" t="s">
        <v>18</v>
      </c>
      <c r="J5" s="106" t="s">
        <v>17</v>
      </c>
    </row>
    <row r="6" spans="1:10" ht="45" x14ac:dyDescent="0.25">
      <c r="A6" s="108" t="s">
        <v>333</v>
      </c>
      <c r="B6" s="108" t="s">
        <v>332</v>
      </c>
      <c r="C6" s="108" t="s">
        <v>310</v>
      </c>
      <c r="D6" s="108" t="s">
        <v>322</v>
      </c>
      <c r="E6" s="108" t="s">
        <v>331</v>
      </c>
      <c r="F6" s="109">
        <v>44693.600694444001</v>
      </c>
      <c r="G6" s="109">
        <v>45077.708333333001</v>
      </c>
      <c r="H6" s="108" t="s">
        <v>309</v>
      </c>
      <c r="I6" s="108" t="s">
        <v>18</v>
      </c>
      <c r="J6" s="108" t="s">
        <v>38</v>
      </c>
    </row>
    <row r="7" spans="1:10" ht="45" x14ac:dyDescent="0.25">
      <c r="A7" s="128" t="s">
        <v>670</v>
      </c>
      <c r="B7" s="102" t="s">
        <v>672</v>
      </c>
      <c r="C7" s="102" t="s">
        <v>440</v>
      </c>
      <c r="D7" s="102" t="s">
        <v>322</v>
      </c>
      <c r="E7" s="102" t="s">
        <v>274</v>
      </c>
      <c r="F7" s="103">
        <v>44903.420833333003</v>
      </c>
      <c r="G7" s="103">
        <v>45336.661805556003</v>
      </c>
      <c r="H7" s="102" t="s">
        <v>23</v>
      </c>
      <c r="I7" s="102" t="s">
        <v>18</v>
      </c>
      <c r="J7" s="102" t="s">
        <v>260</v>
      </c>
    </row>
    <row r="8" spans="1:10" ht="45" x14ac:dyDescent="0.25">
      <c r="A8" s="104" t="s">
        <v>775</v>
      </c>
      <c r="B8" s="104" t="s">
        <v>774</v>
      </c>
      <c r="C8" s="104" t="s">
        <v>573</v>
      </c>
      <c r="D8" s="104" t="s">
        <v>322</v>
      </c>
      <c r="E8" s="104" t="s">
        <v>274</v>
      </c>
      <c r="F8" s="105">
        <v>44930.588194443997</v>
      </c>
      <c r="G8" s="105">
        <v>45366.546527778002</v>
      </c>
      <c r="H8" s="104" t="s">
        <v>23</v>
      </c>
      <c r="I8" s="104" t="s">
        <v>18</v>
      </c>
      <c r="J8" s="104" t="s">
        <v>260</v>
      </c>
    </row>
    <row r="9" spans="1:10" ht="45" x14ac:dyDescent="0.25">
      <c r="A9" s="129" t="s">
        <v>870</v>
      </c>
      <c r="B9" s="102" t="s">
        <v>872</v>
      </c>
      <c r="C9" s="102" t="s">
        <v>348</v>
      </c>
      <c r="D9" s="102" t="s">
        <v>322</v>
      </c>
      <c r="E9" s="102" t="s">
        <v>274</v>
      </c>
      <c r="F9" s="103">
        <v>44944.340972222002</v>
      </c>
      <c r="G9" s="103">
        <v>45380.632638889001</v>
      </c>
      <c r="H9" s="102" t="s">
        <v>23</v>
      </c>
      <c r="I9" s="102" t="s">
        <v>18</v>
      </c>
      <c r="J9" s="102" t="s">
        <v>260</v>
      </c>
    </row>
    <row r="10" spans="1:10" ht="45" x14ac:dyDescent="0.25">
      <c r="A10" s="121" t="s">
        <v>892</v>
      </c>
      <c r="B10" s="104" t="s">
        <v>890</v>
      </c>
      <c r="C10" s="104" t="s">
        <v>347</v>
      </c>
      <c r="D10" s="104" t="s">
        <v>322</v>
      </c>
      <c r="E10" s="104" t="s">
        <v>274</v>
      </c>
      <c r="F10" s="105">
        <v>44947.359027778002</v>
      </c>
      <c r="G10" s="105">
        <v>45386.359027778002</v>
      </c>
      <c r="H10" s="104" t="s">
        <v>23</v>
      </c>
      <c r="I10" s="104" t="s">
        <v>18</v>
      </c>
      <c r="J10" s="104" t="s">
        <v>260</v>
      </c>
    </row>
    <row r="11" spans="1:10" ht="45" x14ac:dyDescent="0.25">
      <c r="A11" s="102" t="s">
        <v>894</v>
      </c>
      <c r="B11" s="102" t="s">
        <v>895</v>
      </c>
      <c r="C11" s="102" t="s">
        <v>348</v>
      </c>
      <c r="D11" s="102" t="s">
        <v>322</v>
      </c>
      <c r="E11" s="102" t="s">
        <v>274</v>
      </c>
      <c r="F11" s="103">
        <v>44949.438194444003</v>
      </c>
      <c r="G11" s="103">
        <v>45386.396527778001</v>
      </c>
      <c r="H11" s="102" t="s">
        <v>23</v>
      </c>
      <c r="I11" s="102" t="s">
        <v>18</v>
      </c>
      <c r="J11" s="102" t="s">
        <v>260</v>
      </c>
    </row>
    <row r="12" spans="1:10" ht="45" x14ac:dyDescent="0.25">
      <c r="A12" s="104" t="s">
        <v>936</v>
      </c>
      <c r="B12" s="104" t="s">
        <v>937</v>
      </c>
      <c r="C12" s="104" t="s">
        <v>343</v>
      </c>
      <c r="D12" s="104" t="s">
        <v>322</v>
      </c>
      <c r="E12" s="104" t="s">
        <v>274</v>
      </c>
      <c r="F12" s="105">
        <v>44952.698611111002</v>
      </c>
      <c r="G12" s="105">
        <v>45391.656944444003</v>
      </c>
      <c r="H12" s="104" t="s">
        <v>23</v>
      </c>
      <c r="I12" s="104" t="s">
        <v>18</v>
      </c>
      <c r="J12" s="104" t="s">
        <v>260</v>
      </c>
    </row>
    <row r="13" spans="1:10" ht="45" x14ac:dyDescent="0.25">
      <c r="A13" s="102" t="s">
        <v>942</v>
      </c>
      <c r="B13" s="102" t="s">
        <v>946</v>
      </c>
      <c r="C13" s="102" t="s">
        <v>430</v>
      </c>
      <c r="D13" s="102" t="s">
        <v>322</v>
      </c>
      <c r="E13" s="102" t="s">
        <v>274</v>
      </c>
      <c r="F13" s="103">
        <v>44953.366666667003</v>
      </c>
      <c r="G13" s="103">
        <v>45391.658333332998</v>
      </c>
      <c r="H13" s="102" t="s">
        <v>23</v>
      </c>
      <c r="I13" s="102" t="s">
        <v>18</v>
      </c>
      <c r="J13" s="102" t="s">
        <v>260</v>
      </c>
    </row>
    <row r="14" spans="1:10" ht="45" x14ac:dyDescent="0.25">
      <c r="A14" s="104" t="s">
        <v>949</v>
      </c>
      <c r="B14" s="104" t="s">
        <v>950</v>
      </c>
      <c r="C14" s="104" t="s">
        <v>954</v>
      </c>
      <c r="D14" s="104" t="s">
        <v>322</v>
      </c>
      <c r="E14" s="104" t="s">
        <v>274</v>
      </c>
      <c r="F14" s="105">
        <v>44953.447916666999</v>
      </c>
      <c r="G14" s="105">
        <v>45392.40625</v>
      </c>
      <c r="H14" s="104" t="s">
        <v>23</v>
      </c>
      <c r="I14" s="104" t="s">
        <v>18</v>
      </c>
      <c r="J14" s="104" t="s">
        <v>260</v>
      </c>
    </row>
    <row r="15" spans="1:10" ht="45" x14ac:dyDescent="0.25">
      <c r="A15" s="102" t="s">
        <v>953</v>
      </c>
      <c r="B15" s="102" t="s">
        <v>952</v>
      </c>
      <c r="C15" s="102" t="s">
        <v>673</v>
      </c>
      <c r="D15" s="102" t="s">
        <v>322</v>
      </c>
      <c r="E15" s="102" t="s">
        <v>274</v>
      </c>
      <c r="F15" s="103">
        <v>44953.638194444</v>
      </c>
      <c r="G15" s="103">
        <v>45392.601388889001</v>
      </c>
      <c r="H15" s="102" t="s">
        <v>23</v>
      </c>
      <c r="I15" s="102" t="s">
        <v>18</v>
      </c>
      <c r="J15" s="102" t="s">
        <v>260</v>
      </c>
    </row>
    <row r="16" spans="1:10" ht="45" x14ac:dyDescent="0.25">
      <c r="A16" s="104" t="s">
        <v>970</v>
      </c>
      <c r="B16" s="104" t="s">
        <v>972</v>
      </c>
      <c r="C16" s="104" t="s">
        <v>343</v>
      </c>
      <c r="D16" s="104" t="s">
        <v>322</v>
      </c>
      <c r="E16" s="104" t="s">
        <v>274</v>
      </c>
      <c r="F16" s="105">
        <v>44957.356249999997</v>
      </c>
      <c r="G16" s="105">
        <v>45393.647916667003</v>
      </c>
      <c r="H16" s="104" t="s">
        <v>23</v>
      </c>
      <c r="I16" s="104" t="s">
        <v>18</v>
      </c>
      <c r="J16" s="104" t="s">
        <v>260</v>
      </c>
    </row>
    <row r="17" spans="1:10" ht="45" x14ac:dyDescent="0.25">
      <c r="A17" s="102" t="s">
        <v>971</v>
      </c>
      <c r="B17" s="102" t="s">
        <v>969</v>
      </c>
      <c r="C17" s="102" t="s">
        <v>327</v>
      </c>
      <c r="D17" s="102" t="s">
        <v>322</v>
      </c>
      <c r="E17" s="102" t="s">
        <v>274</v>
      </c>
      <c r="F17" s="103">
        <v>44957.356944444</v>
      </c>
      <c r="G17" s="103">
        <v>45393.648611110999</v>
      </c>
      <c r="H17" s="102" t="s">
        <v>23</v>
      </c>
      <c r="I17" s="102" t="s">
        <v>18</v>
      </c>
      <c r="J17" s="102" t="s">
        <v>260</v>
      </c>
    </row>
    <row r="18" spans="1:10" ht="45" x14ac:dyDescent="0.25">
      <c r="A18" s="104" t="s">
        <v>977</v>
      </c>
      <c r="B18" s="104" t="s">
        <v>978</v>
      </c>
      <c r="C18" s="104" t="s">
        <v>998</v>
      </c>
      <c r="D18" s="104" t="s">
        <v>322</v>
      </c>
      <c r="E18" s="104" t="s">
        <v>572</v>
      </c>
      <c r="F18" s="105">
        <v>44957.667361111002</v>
      </c>
      <c r="G18" s="105">
        <v>45394.625694444003</v>
      </c>
      <c r="H18" s="104" t="s">
        <v>23</v>
      </c>
      <c r="I18" s="104" t="s">
        <v>18</v>
      </c>
      <c r="J18" s="104" t="s">
        <v>260</v>
      </c>
    </row>
    <row r="19" spans="1:10" ht="45" x14ac:dyDescent="0.25">
      <c r="A19" s="102" t="s">
        <v>1003</v>
      </c>
      <c r="B19" s="102" t="s">
        <v>995</v>
      </c>
      <c r="C19" s="102" t="s">
        <v>343</v>
      </c>
      <c r="D19" s="102" t="s">
        <v>322</v>
      </c>
      <c r="E19" s="102" t="s">
        <v>274</v>
      </c>
      <c r="F19" s="103">
        <v>44958.371527777999</v>
      </c>
      <c r="G19" s="103">
        <v>45398.371527777999</v>
      </c>
      <c r="H19" s="102" t="s">
        <v>23</v>
      </c>
      <c r="I19" s="102" t="s">
        <v>18</v>
      </c>
      <c r="J19" s="102" t="s">
        <v>260</v>
      </c>
    </row>
    <row r="20" spans="1:10" ht="45" x14ac:dyDescent="0.25">
      <c r="A20" s="104" t="s">
        <v>1020</v>
      </c>
      <c r="B20" s="104" t="s">
        <v>1022</v>
      </c>
      <c r="C20" s="104" t="s">
        <v>348</v>
      </c>
      <c r="D20" s="104" t="s">
        <v>322</v>
      </c>
      <c r="E20" s="104" t="s">
        <v>274</v>
      </c>
      <c r="F20" s="105">
        <v>44958.392361111</v>
      </c>
      <c r="G20" s="105">
        <v>45398.350694444001</v>
      </c>
      <c r="H20" s="104" t="s">
        <v>23</v>
      </c>
      <c r="I20" s="104" t="s">
        <v>18</v>
      </c>
      <c r="J20" s="104" t="s">
        <v>260</v>
      </c>
    </row>
    <row r="21" spans="1:10" ht="45" x14ac:dyDescent="0.25">
      <c r="A21" s="102" t="s">
        <v>1043</v>
      </c>
      <c r="B21" s="102" t="s">
        <v>1044</v>
      </c>
      <c r="C21" s="102" t="s">
        <v>343</v>
      </c>
      <c r="D21" s="102" t="s">
        <v>322</v>
      </c>
      <c r="E21" s="102" t="s">
        <v>274</v>
      </c>
      <c r="F21" s="103">
        <v>44958.587500000001</v>
      </c>
      <c r="G21" s="103">
        <v>45398.337500000001</v>
      </c>
      <c r="H21" s="102" t="s">
        <v>23</v>
      </c>
      <c r="I21" s="102" t="s">
        <v>18</v>
      </c>
      <c r="J21" s="102" t="s">
        <v>260</v>
      </c>
    </row>
    <row r="22" spans="1:10" ht="45" x14ac:dyDescent="0.25">
      <c r="A22" s="104" t="s">
        <v>1080</v>
      </c>
      <c r="B22" s="104" t="s">
        <v>1084</v>
      </c>
      <c r="C22" s="104" t="s">
        <v>573</v>
      </c>
      <c r="D22" s="104" t="s">
        <v>322</v>
      </c>
      <c r="E22" s="104" t="s">
        <v>274</v>
      </c>
      <c r="F22" s="105">
        <v>44958.693055556003</v>
      </c>
      <c r="G22" s="105">
        <v>45398.359722221998</v>
      </c>
      <c r="H22" s="104" t="s">
        <v>23</v>
      </c>
      <c r="I22" s="104" t="s">
        <v>18</v>
      </c>
      <c r="J22" s="104" t="s">
        <v>260</v>
      </c>
    </row>
    <row r="23" spans="1:10" ht="45" x14ac:dyDescent="0.25">
      <c r="A23" s="102" t="s">
        <v>1087</v>
      </c>
      <c r="B23" s="102" t="s">
        <v>1088</v>
      </c>
      <c r="C23" s="102" t="s">
        <v>343</v>
      </c>
      <c r="D23" s="102" t="s">
        <v>322</v>
      </c>
      <c r="E23" s="102" t="s">
        <v>274</v>
      </c>
      <c r="F23" s="103">
        <v>44958.702083333003</v>
      </c>
      <c r="G23" s="103">
        <v>45398.368750000001</v>
      </c>
      <c r="H23" s="102" t="s">
        <v>23</v>
      </c>
      <c r="I23" s="102" t="s">
        <v>18</v>
      </c>
      <c r="J23" s="102" t="s">
        <v>260</v>
      </c>
    </row>
    <row r="24" spans="1:10" ht="45" x14ac:dyDescent="0.25">
      <c r="A24" s="104" t="s">
        <v>1097</v>
      </c>
      <c r="B24" s="104" t="s">
        <v>1098</v>
      </c>
      <c r="C24" s="104" t="s">
        <v>343</v>
      </c>
      <c r="D24" s="104" t="s">
        <v>322</v>
      </c>
      <c r="E24" s="104" t="s">
        <v>335</v>
      </c>
      <c r="F24" s="105">
        <v>44959.334722222004</v>
      </c>
      <c r="G24" s="105">
        <v>45394.626388889003</v>
      </c>
      <c r="H24" s="104" t="s">
        <v>23</v>
      </c>
      <c r="I24" s="104" t="s">
        <v>18</v>
      </c>
      <c r="J24" s="104" t="s">
        <v>260</v>
      </c>
    </row>
    <row r="25" spans="1:10" ht="45" x14ac:dyDescent="0.25">
      <c r="A25" s="102" t="s">
        <v>1103</v>
      </c>
      <c r="B25" s="102" t="s">
        <v>1104</v>
      </c>
      <c r="C25" s="102" t="s">
        <v>343</v>
      </c>
      <c r="D25" s="102" t="s">
        <v>322</v>
      </c>
      <c r="E25" s="102" t="s">
        <v>274</v>
      </c>
      <c r="F25" s="103">
        <v>44959.387499999997</v>
      </c>
      <c r="G25" s="103">
        <v>45398.345833332998</v>
      </c>
      <c r="H25" s="102" t="s">
        <v>23</v>
      </c>
      <c r="I25" s="102" t="s">
        <v>18</v>
      </c>
      <c r="J25" s="102" t="s">
        <v>260</v>
      </c>
    </row>
    <row r="26" spans="1:10" ht="75" x14ac:dyDescent="0.25">
      <c r="A26" s="104" t="s">
        <v>1108</v>
      </c>
      <c r="B26" s="104" t="s">
        <v>1107</v>
      </c>
      <c r="C26" s="104" t="s">
        <v>327</v>
      </c>
      <c r="D26" s="104" t="s">
        <v>322</v>
      </c>
      <c r="E26" s="104" t="s">
        <v>274</v>
      </c>
      <c r="F26" s="105">
        <v>44959.390972221998</v>
      </c>
      <c r="G26" s="105">
        <v>45398.349305556003</v>
      </c>
      <c r="H26" s="104" t="s">
        <v>23</v>
      </c>
      <c r="I26" s="104" t="s">
        <v>18</v>
      </c>
      <c r="J26" s="104" t="s">
        <v>260</v>
      </c>
    </row>
    <row r="27" spans="1:10" ht="45" x14ac:dyDescent="0.25">
      <c r="A27" s="102" t="s">
        <v>1237</v>
      </c>
      <c r="B27" s="102" t="s">
        <v>1229</v>
      </c>
      <c r="C27" s="102" t="s">
        <v>327</v>
      </c>
      <c r="D27" s="102" t="s">
        <v>322</v>
      </c>
      <c r="E27" s="102" t="s">
        <v>274</v>
      </c>
      <c r="F27" s="103">
        <v>44960.363888888998</v>
      </c>
      <c r="G27" s="103">
        <v>45398.655555555997</v>
      </c>
      <c r="H27" s="102" t="s">
        <v>23</v>
      </c>
      <c r="I27" s="102" t="s">
        <v>18</v>
      </c>
      <c r="J27" s="102" t="s">
        <v>260</v>
      </c>
    </row>
    <row r="28" spans="1:10" ht="45" x14ac:dyDescent="0.25">
      <c r="A28" s="104" t="s">
        <v>1248</v>
      </c>
      <c r="B28" s="104" t="s">
        <v>1250</v>
      </c>
      <c r="C28" s="104" t="s">
        <v>669</v>
      </c>
      <c r="D28" s="104" t="s">
        <v>322</v>
      </c>
      <c r="E28" s="104" t="s">
        <v>274</v>
      </c>
      <c r="F28" s="105">
        <v>44960.439583332998</v>
      </c>
      <c r="G28" s="105">
        <v>45399.397916667003</v>
      </c>
      <c r="H28" s="104" t="s">
        <v>23</v>
      </c>
      <c r="I28" s="104" t="s">
        <v>18</v>
      </c>
      <c r="J28" s="104" t="s">
        <v>260</v>
      </c>
    </row>
    <row r="29" spans="1:10" ht="45" x14ac:dyDescent="0.25">
      <c r="A29" s="102" t="s">
        <v>1274</v>
      </c>
      <c r="B29" s="102" t="s">
        <v>1275</v>
      </c>
      <c r="C29" s="102" t="s">
        <v>343</v>
      </c>
      <c r="D29" s="102" t="s">
        <v>322</v>
      </c>
      <c r="E29" s="102" t="s">
        <v>274</v>
      </c>
      <c r="F29" s="103">
        <v>44960.685416667002</v>
      </c>
      <c r="G29" s="103">
        <v>45399.643750000003</v>
      </c>
      <c r="H29" s="102" t="s">
        <v>23</v>
      </c>
      <c r="I29" s="102" t="s">
        <v>18</v>
      </c>
      <c r="J29" s="102" t="s">
        <v>260</v>
      </c>
    </row>
    <row r="31" spans="1:10" ht="30" x14ac:dyDescent="0.25">
      <c r="A31" s="113" t="s">
        <v>1289</v>
      </c>
      <c r="B31" s="113" t="s">
        <v>1291</v>
      </c>
      <c r="C31" s="113"/>
      <c r="D31" s="113"/>
      <c r="E31" s="113"/>
      <c r="F31" s="114"/>
      <c r="G31" s="114"/>
      <c r="H31" s="113"/>
      <c r="I31" s="113"/>
      <c r="J31" s="115" t="s">
        <v>334</v>
      </c>
    </row>
    <row r="32" spans="1:10" ht="30" x14ac:dyDescent="0.25">
      <c r="A32" s="113" t="s">
        <v>1313</v>
      </c>
      <c r="B32" s="112" t="s">
        <v>1343</v>
      </c>
      <c r="C32" s="110"/>
      <c r="D32" s="110"/>
      <c r="E32" s="110"/>
      <c r="F32" s="111"/>
      <c r="G32" s="111"/>
      <c r="H32" s="110"/>
      <c r="I32" s="110"/>
      <c r="J32" s="112" t="s">
        <v>334</v>
      </c>
    </row>
    <row r="33" spans="1:10" ht="30" x14ac:dyDescent="0.25">
      <c r="A33" s="113" t="s">
        <v>1338</v>
      </c>
      <c r="B33" s="113" t="s">
        <v>1339</v>
      </c>
      <c r="C33" s="113"/>
      <c r="D33" s="113"/>
      <c r="E33" s="113"/>
      <c r="F33" s="114"/>
      <c r="G33" s="114"/>
      <c r="H33" s="113"/>
      <c r="I33" s="113"/>
      <c r="J33" s="115" t="s">
        <v>334</v>
      </c>
    </row>
    <row r="34" spans="1:10" ht="45" x14ac:dyDescent="0.25">
      <c r="A34" s="110" t="s">
        <v>1357</v>
      </c>
      <c r="B34" s="110" t="s">
        <v>1355</v>
      </c>
      <c r="C34" s="135" t="s">
        <v>1371</v>
      </c>
      <c r="D34" s="110"/>
      <c r="E34" s="110"/>
      <c r="F34" s="111"/>
      <c r="G34" s="111"/>
      <c r="H34" s="110"/>
      <c r="I34" s="110"/>
      <c r="J34" s="112" t="s">
        <v>334</v>
      </c>
    </row>
    <row r="35" spans="1:10" ht="45" x14ac:dyDescent="0.25">
      <c r="A35" s="136" t="s">
        <v>1365</v>
      </c>
      <c r="B35" s="136" t="s">
        <v>1363</v>
      </c>
      <c r="C35" s="136" t="s">
        <v>866</v>
      </c>
      <c r="D35" s="136" t="s">
        <v>867</v>
      </c>
      <c r="E35" s="110"/>
      <c r="F35" s="111"/>
      <c r="G35" s="111"/>
      <c r="H35" s="110"/>
      <c r="I35" s="110"/>
      <c r="J35" s="112" t="s">
        <v>334</v>
      </c>
    </row>
    <row r="36" spans="1:10" x14ac:dyDescent="0.25">
      <c r="A36" s="110" t="s">
        <v>1368</v>
      </c>
      <c r="B36" s="110" t="s">
        <v>1376</v>
      </c>
      <c r="C36" s="110"/>
      <c r="D36" s="110"/>
      <c r="E36" s="110"/>
      <c r="F36" s="111"/>
      <c r="G36" s="111"/>
      <c r="H36" s="110"/>
      <c r="I36" s="110"/>
      <c r="J36" s="112" t="s">
        <v>334</v>
      </c>
    </row>
    <row r="37" spans="1:10" ht="30" x14ac:dyDescent="0.25">
      <c r="A37" s="110" t="s">
        <v>1370</v>
      </c>
      <c r="B37" s="112" t="s">
        <v>1379</v>
      </c>
      <c r="C37" s="110"/>
      <c r="D37" s="110"/>
      <c r="E37" s="110"/>
      <c r="F37" s="111"/>
      <c r="G37" s="111"/>
      <c r="H37" s="110"/>
      <c r="I37" s="110"/>
      <c r="J37" s="112" t="s">
        <v>334</v>
      </c>
    </row>
    <row r="38" spans="1:10" ht="30" x14ac:dyDescent="0.25">
      <c r="A38" s="110" t="s">
        <v>1375</v>
      </c>
      <c r="B38" s="110" t="s">
        <v>1380</v>
      </c>
      <c r="C38" s="110"/>
      <c r="D38" s="110"/>
      <c r="E38" s="110"/>
      <c r="F38" s="111"/>
      <c r="G38" s="111"/>
      <c r="H38" s="110"/>
      <c r="I38" s="110"/>
      <c r="J38" s="112" t="s">
        <v>334</v>
      </c>
    </row>
    <row r="39" spans="1:10" x14ac:dyDescent="0.25">
      <c r="A39" s="110"/>
      <c r="B39" s="110"/>
      <c r="C39" s="110"/>
      <c r="D39" s="110"/>
      <c r="E39" s="110"/>
      <c r="F39" s="111"/>
      <c r="G39" s="111"/>
      <c r="H39" s="110"/>
      <c r="I39" s="110"/>
      <c r="J39" s="112" t="s">
        <v>334</v>
      </c>
    </row>
    <row r="40" spans="1:10" x14ac:dyDescent="0.25">
      <c r="A40" s="110"/>
      <c r="B40" s="110"/>
      <c r="C40" s="110"/>
      <c r="D40" s="110"/>
      <c r="E40" s="110"/>
      <c r="F40" s="111"/>
      <c r="G40" s="111"/>
      <c r="H40" s="110"/>
      <c r="I40" s="110"/>
      <c r="J40" s="112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66"/>
  <sheetViews>
    <sheetView topLeftCell="A1337" workbookViewId="0">
      <selection activeCell="D1379" sqref="D1379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991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35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35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992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993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994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1" t="s">
        <v>496</v>
      </c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</row>
    <row r="49" spans="4:28" x14ac:dyDescent="0.25">
      <c r="D49" s="70" t="s">
        <v>656</v>
      </c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</row>
    <row r="50" spans="4:28" x14ac:dyDescent="0.25">
      <c r="D50" s="70" t="s">
        <v>445</v>
      </c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</row>
    <row r="51" spans="4:28" x14ac:dyDescent="0.25">
      <c r="D51" s="88" t="s">
        <v>827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</row>
    <row r="52" spans="4:28" x14ac:dyDescent="0.25">
      <c r="D52" s="88" t="s">
        <v>828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</row>
    <row r="53" spans="4:28" x14ac:dyDescent="0.25">
      <c r="D53" s="88" t="s">
        <v>829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</row>
    <row r="54" spans="4:28" x14ac:dyDescent="0.25">
      <c r="D54" s="88" t="s">
        <v>830</v>
      </c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</row>
    <row r="55" spans="4:28" x14ac:dyDescent="0.25">
      <c r="D55" s="88" t="s">
        <v>831</v>
      </c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</row>
    <row r="56" spans="4:28" x14ac:dyDescent="0.25">
      <c r="D56" s="70" t="s">
        <v>826</v>
      </c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</row>
    <row r="57" spans="4:28" x14ac:dyDescent="0.25">
      <c r="D57" s="70" t="s">
        <v>819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</row>
    <row r="58" spans="4:28" x14ac:dyDescent="0.25">
      <c r="D58" s="70" t="s">
        <v>820</v>
      </c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</row>
    <row r="59" spans="4:28" x14ac:dyDescent="0.25">
      <c r="D59" s="70" t="s">
        <v>415</v>
      </c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</row>
    <row r="60" spans="4:28" x14ac:dyDescent="0.25">
      <c r="D60" s="70" t="s">
        <v>821</v>
      </c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</row>
    <row r="61" spans="4:28" x14ac:dyDescent="0.25">
      <c r="D61" s="70" t="s">
        <v>657</v>
      </c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</row>
    <row r="62" spans="4:28" x14ac:dyDescent="0.25">
      <c r="D62" s="70" t="s">
        <v>658</v>
      </c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</row>
    <row r="63" spans="4:28" x14ac:dyDescent="0.25">
      <c r="D63" s="70" t="s">
        <v>659</v>
      </c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</row>
    <row r="64" spans="4:28" x14ac:dyDescent="0.25">
      <c r="D64" s="70" t="s">
        <v>1029</v>
      </c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</row>
    <row r="65" spans="4:28" x14ac:dyDescent="0.25">
      <c r="D65" s="70" t="s">
        <v>460</v>
      </c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</row>
    <row r="67" spans="4:28" x14ac:dyDescent="0.25">
      <c r="D67" s="91" t="s">
        <v>494</v>
      </c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</row>
    <row r="68" spans="4:28" x14ac:dyDescent="0.25">
      <c r="D68" s="70" t="s">
        <v>341</v>
      </c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</row>
    <row r="69" spans="4:28" x14ac:dyDescent="0.25">
      <c r="D69" s="88" t="s">
        <v>832</v>
      </c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</row>
    <row r="70" spans="4:28" x14ac:dyDescent="0.25">
      <c r="D70" s="88" t="s">
        <v>833</v>
      </c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</row>
    <row r="71" spans="4:28" x14ac:dyDescent="0.25">
      <c r="D71" s="88" t="s">
        <v>834</v>
      </c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</row>
    <row r="72" spans="4:28" x14ac:dyDescent="0.25">
      <c r="D72" s="88" t="s">
        <v>835</v>
      </c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</row>
    <row r="73" spans="4:28" x14ac:dyDescent="0.25">
      <c r="D73" s="88" t="s">
        <v>836</v>
      </c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</row>
    <row r="74" spans="4:28" x14ac:dyDescent="0.25">
      <c r="D74" s="70" t="s">
        <v>822</v>
      </c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</row>
    <row r="75" spans="4:28" x14ac:dyDescent="0.25">
      <c r="D75" s="70" t="s">
        <v>823</v>
      </c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</row>
    <row r="76" spans="4:28" x14ac:dyDescent="0.25">
      <c r="D76" s="70" t="s">
        <v>277</v>
      </c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</row>
    <row r="77" spans="4:28" x14ac:dyDescent="0.25">
      <c r="D77" s="70" t="s">
        <v>824</v>
      </c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</row>
    <row r="78" spans="4:28" x14ac:dyDescent="0.25">
      <c r="D78" s="70" t="s">
        <v>342</v>
      </c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</row>
    <row r="79" spans="4:28" x14ac:dyDescent="0.25">
      <c r="D79" s="70" t="s">
        <v>825</v>
      </c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</row>
    <row r="80" spans="4:28" x14ac:dyDescent="0.25">
      <c r="D80" s="70" t="s">
        <v>346</v>
      </c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</row>
    <row r="81" spans="4:28" x14ac:dyDescent="0.25">
      <c r="D81" s="70" t="s">
        <v>1030</v>
      </c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</row>
    <row r="82" spans="4:28" x14ac:dyDescent="0.25">
      <c r="D82" s="70" t="s">
        <v>495</v>
      </c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</row>
    <row r="92" spans="4:28" x14ac:dyDescent="0.25">
      <c r="D92" s="96" t="s">
        <v>279</v>
      </c>
    </row>
    <row r="99" spans="2:4" x14ac:dyDescent="0.25">
      <c r="B99" s="48">
        <v>0</v>
      </c>
      <c r="D99" s="49" t="s">
        <v>915</v>
      </c>
    </row>
    <row r="100" spans="2:4" x14ac:dyDescent="0.25">
      <c r="D100" s="57" t="s">
        <v>302</v>
      </c>
    </row>
    <row r="102" spans="2:4" x14ac:dyDescent="0.25">
      <c r="D102" s="96" t="s">
        <v>36</v>
      </c>
    </row>
    <row r="103" spans="2:4" x14ac:dyDescent="0.25">
      <c r="D103" s="52" t="s">
        <v>916</v>
      </c>
    </row>
    <row r="105" spans="2:4" x14ac:dyDescent="0.25">
      <c r="D105" s="96" t="s">
        <v>914</v>
      </c>
    </row>
    <row r="152" spans="4:4" x14ac:dyDescent="0.25">
      <c r="D152" s="96" t="s">
        <v>917</v>
      </c>
    </row>
    <row r="180" spans="4:4" x14ac:dyDescent="0.25">
      <c r="D180" s="49" t="s">
        <v>991</v>
      </c>
    </row>
    <row r="182" spans="4:4" x14ac:dyDescent="0.25">
      <c r="D182" s="96" t="s">
        <v>917</v>
      </c>
    </row>
    <row r="215" spans="2:4" x14ac:dyDescent="0.25">
      <c r="B215" s="48">
        <v>0</v>
      </c>
      <c r="D215" s="49" t="s">
        <v>1290</v>
      </c>
    </row>
    <row r="216" spans="2:4" x14ac:dyDescent="0.25">
      <c r="D216" s="57" t="s">
        <v>302</v>
      </c>
    </row>
    <row r="218" spans="2:4" x14ac:dyDescent="0.25">
      <c r="D218" s="96" t="s">
        <v>36</v>
      </c>
    </row>
    <row r="219" spans="2:4" x14ac:dyDescent="0.25">
      <c r="D219" s="52" t="s">
        <v>1292</v>
      </c>
    </row>
    <row r="221" spans="2:4" x14ac:dyDescent="0.25">
      <c r="D221" s="96" t="s">
        <v>1288</v>
      </c>
    </row>
    <row r="245" spans="4:74" x14ac:dyDescent="0.25">
      <c r="M245" s="96" t="s">
        <v>272</v>
      </c>
      <c r="Y245" s="96" t="s">
        <v>273</v>
      </c>
    </row>
    <row r="246" spans="4:74" x14ac:dyDescent="0.25">
      <c r="D246" s="96" t="s">
        <v>307</v>
      </c>
      <c r="M246" s="96" t="s">
        <v>700</v>
      </c>
      <c r="S246" s="96" t="s">
        <v>542</v>
      </c>
      <c r="Y246" s="96" t="s">
        <v>700</v>
      </c>
      <c r="AE246" s="96" t="s">
        <v>542</v>
      </c>
    </row>
    <row r="247" spans="4:74" x14ac:dyDescent="0.25">
      <c r="D247" s="49" t="s">
        <v>1293</v>
      </c>
      <c r="M247" s="56" t="s">
        <v>1297</v>
      </c>
      <c r="S247" s="56" t="s">
        <v>1298</v>
      </c>
      <c r="Y247" s="131" t="s">
        <v>1301</v>
      </c>
      <c r="AE247" s="56" t="s">
        <v>1304</v>
      </c>
    </row>
    <row r="248" spans="4:74" x14ac:dyDescent="0.25">
      <c r="D248" s="49" t="s">
        <v>1294</v>
      </c>
      <c r="M248" s="56" t="s">
        <v>1296</v>
      </c>
      <c r="S248" s="56" t="s">
        <v>1299</v>
      </c>
      <c r="Y248" s="56" t="s">
        <v>1302</v>
      </c>
      <c r="AE248" s="56" t="s">
        <v>1305</v>
      </c>
    </row>
    <row r="249" spans="4:74" x14ac:dyDescent="0.25">
      <c r="D249" s="49" t="s">
        <v>1295</v>
      </c>
      <c r="M249" s="56" t="s">
        <v>1296</v>
      </c>
      <c r="S249" s="56" t="s">
        <v>1300</v>
      </c>
      <c r="Y249" s="56" t="s">
        <v>1303</v>
      </c>
      <c r="AE249" s="56" t="s">
        <v>1306</v>
      </c>
    </row>
    <row r="250" spans="4:74" x14ac:dyDescent="0.25">
      <c r="D250" s="49" t="s">
        <v>1273</v>
      </c>
      <c r="M250" s="56" t="s">
        <v>1296</v>
      </c>
      <c r="S250" s="56" t="s">
        <v>1299</v>
      </c>
      <c r="Y250" s="56" t="s">
        <v>1303</v>
      </c>
      <c r="AE250" s="56" t="s">
        <v>1307</v>
      </c>
    </row>
    <row r="252" spans="4:74" x14ac:dyDescent="0.25">
      <c r="D252" s="54" t="s">
        <v>1323</v>
      </c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  <c r="BF252" s="50"/>
      <c r="BG252" s="50"/>
      <c r="BH252" s="50"/>
      <c r="BI252" s="50"/>
      <c r="BJ252" s="50"/>
      <c r="BK252" s="50"/>
      <c r="BL252" s="50"/>
      <c r="BM252" s="50"/>
      <c r="BN252" s="50"/>
      <c r="BO252" s="50"/>
      <c r="BP252" s="50"/>
      <c r="BQ252" s="50"/>
      <c r="BR252" s="50"/>
      <c r="BS252" s="50"/>
      <c r="BT252" s="50"/>
      <c r="BU252" s="50"/>
      <c r="BV252" s="50"/>
    </row>
    <row r="253" spans="4:74" x14ac:dyDescent="0.25">
      <c r="D253" s="54" t="s">
        <v>37</v>
      </c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  <c r="BG253" s="50"/>
      <c r="BH253" s="50"/>
      <c r="BI253" s="50"/>
      <c r="BJ253" s="50"/>
      <c r="BK253" s="50"/>
      <c r="BL253" s="50"/>
      <c r="BM253" s="50"/>
      <c r="BN253" s="50"/>
      <c r="BO253" s="50"/>
      <c r="BP253" s="50"/>
      <c r="BQ253" s="50"/>
      <c r="BR253" s="50"/>
      <c r="BS253" s="50"/>
      <c r="BT253" s="50"/>
      <c r="BU253" s="50"/>
      <c r="BV253" s="50"/>
    </row>
    <row r="254" spans="4:74" x14ac:dyDescent="0.25">
      <c r="D254" s="54" t="s">
        <v>350</v>
      </c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  <c r="BL254" s="50"/>
      <c r="BM254" s="50"/>
      <c r="BN254" s="50"/>
      <c r="BO254" s="50"/>
      <c r="BP254" s="50"/>
      <c r="BQ254" s="50"/>
      <c r="BR254" s="50"/>
      <c r="BS254" s="50"/>
      <c r="BT254" s="50"/>
      <c r="BU254" s="50"/>
      <c r="BV254" s="50"/>
    </row>
    <row r="255" spans="4:74" x14ac:dyDescent="0.25">
      <c r="D255" s="55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</row>
    <row r="256" spans="4:74" x14ac:dyDescent="0.25">
      <c r="D256" s="55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</row>
    <row r="257" spans="4:74" x14ac:dyDescent="0.25">
      <c r="D257" s="55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</row>
    <row r="258" spans="4:74" x14ac:dyDescent="0.25">
      <c r="D258" s="55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</row>
    <row r="259" spans="4:74" x14ac:dyDescent="0.25">
      <c r="D259" s="54" t="s">
        <v>575</v>
      </c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  <c r="BG259" s="50"/>
      <c r="BH259" s="50"/>
      <c r="BI259" s="50"/>
      <c r="BJ259" s="50"/>
      <c r="BK259" s="50"/>
      <c r="BL259" s="50"/>
      <c r="BM259" s="50"/>
      <c r="BN259" s="50"/>
      <c r="BO259" s="50"/>
      <c r="BP259" s="50"/>
      <c r="BQ259" s="50"/>
      <c r="BR259" s="50"/>
      <c r="BS259" s="50"/>
      <c r="BT259" s="50"/>
      <c r="BU259" s="50"/>
      <c r="BV259" s="50"/>
    </row>
    <row r="260" spans="4:74" x14ac:dyDescent="0.25">
      <c r="D260" s="54" t="s">
        <v>442</v>
      </c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0"/>
    </row>
    <row r="261" spans="4:74" x14ac:dyDescent="0.25">
      <c r="D261" s="54" t="s">
        <v>350</v>
      </c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</row>
    <row r="262" spans="4:74" x14ac:dyDescent="0.25">
      <c r="D262" s="54" t="s">
        <v>33</v>
      </c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</row>
    <row r="263" spans="4:74" x14ac:dyDescent="0.25">
      <c r="D263" s="54" t="s">
        <v>365</v>
      </c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</row>
    <row r="264" spans="4:74" x14ac:dyDescent="0.25">
      <c r="D264" s="54" t="s">
        <v>627</v>
      </c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</row>
    <row r="265" spans="4:74" x14ac:dyDescent="0.25">
      <c r="D265" s="54" t="s">
        <v>1327</v>
      </c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  <c r="BD265" s="50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0"/>
    </row>
    <row r="266" spans="4:74" x14ac:dyDescent="0.25">
      <c r="D266" s="38" t="s">
        <v>1328</v>
      </c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  <c r="BD266" s="50"/>
      <c r="BE266" s="50"/>
      <c r="BF266" s="50"/>
      <c r="BG266" s="50"/>
      <c r="BH266" s="50"/>
      <c r="BI266" s="50"/>
      <c r="BJ266" s="50"/>
      <c r="BK266" s="50"/>
      <c r="BL266" s="50"/>
      <c r="BM266" s="50"/>
      <c r="BN266" s="50"/>
      <c r="BO266" s="50"/>
      <c r="BP266" s="50"/>
      <c r="BQ266" s="50"/>
      <c r="BR266" s="50"/>
      <c r="BS266" s="50"/>
      <c r="BT266" s="50"/>
      <c r="BU266" s="50"/>
      <c r="BV266" s="50"/>
    </row>
    <row r="267" spans="4:74" x14ac:dyDescent="0.25">
      <c r="D267" s="38" t="s">
        <v>1329</v>
      </c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  <c r="BD267" s="50"/>
      <c r="BE267" s="50"/>
      <c r="BF267" s="50"/>
      <c r="BG267" s="50"/>
      <c r="BH267" s="50"/>
      <c r="BI267" s="50"/>
      <c r="BJ267" s="50"/>
      <c r="BK267" s="50"/>
      <c r="BL267" s="50"/>
      <c r="BM267" s="50"/>
      <c r="BN267" s="50"/>
      <c r="BO267" s="50"/>
      <c r="BP267" s="50"/>
      <c r="BQ267" s="50"/>
      <c r="BR267" s="50"/>
      <c r="BS267" s="50"/>
      <c r="BT267" s="50"/>
      <c r="BU267" s="50"/>
      <c r="BV267" s="50"/>
    </row>
    <row r="268" spans="4:74" x14ac:dyDescent="0.25">
      <c r="D268" s="38" t="s">
        <v>1330</v>
      </c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  <c r="BD268" s="50"/>
      <c r="BE268" s="50"/>
      <c r="BF268" s="50"/>
      <c r="BG268" s="50"/>
      <c r="BH268" s="50"/>
      <c r="BI268" s="50"/>
      <c r="BJ268" s="50"/>
      <c r="BK268" s="50"/>
      <c r="BL268" s="50"/>
      <c r="BM268" s="50"/>
      <c r="BN268" s="50"/>
      <c r="BO268" s="50"/>
      <c r="BP268" s="50"/>
      <c r="BQ268" s="50"/>
      <c r="BR268" s="50"/>
      <c r="BS268" s="50"/>
      <c r="BT268" s="50"/>
      <c r="BU268" s="50"/>
      <c r="BV268" s="50"/>
    </row>
    <row r="269" spans="4:74" x14ac:dyDescent="0.25">
      <c r="D269" s="38" t="s">
        <v>1331</v>
      </c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</row>
    <row r="270" spans="4:74" x14ac:dyDescent="0.25">
      <c r="D270" s="54" t="s">
        <v>483</v>
      </c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50"/>
      <c r="BT270" s="50"/>
      <c r="BU270" s="50"/>
      <c r="BV270" s="50"/>
    </row>
    <row r="271" spans="4:74" x14ac:dyDescent="0.25">
      <c r="D271" s="54" t="s">
        <v>257</v>
      </c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/>
      <c r="BE271" s="50"/>
      <c r="BF271" s="50"/>
      <c r="BG271" s="50"/>
      <c r="BH271" s="50"/>
      <c r="BI271" s="50"/>
      <c r="BJ271" s="50"/>
      <c r="BK271" s="50"/>
      <c r="BL271" s="50"/>
      <c r="BM271" s="50"/>
      <c r="BN271" s="50"/>
      <c r="BO271" s="50"/>
      <c r="BP271" s="50"/>
      <c r="BQ271" s="50"/>
      <c r="BR271" s="50"/>
      <c r="BS271" s="50"/>
      <c r="BT271" s="50"/>
      <c r="BU271" s="50"/>
      <c r="BV271" s="50"/>
    </row>
    <row r="272" spans="4:74" x14ac:dyDescent="0.25">
      <c r="D272" s="38" t="s">
        <v>1332</v>
      </c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  <c r="BD272" s="50"/>
      <c r="BE272" s="50"/>
      <c r="BF272" s="50"/>
      <c r="BG272" s="50"/>
      <c r="BH272" s="50"/>
      <c r="BI272" s="50"/>
      <c r="BJ272" s="50"/>
      <c r="BK272" s="50"/>
      <c r="BL272" s="50"/>
      <c r="BM272" s="50"/>
      <c r="BN272" s="50"/>
      <c r="BO272" s="50"/>
      <c r="BP272" s="50"/>
      <c r="BQ272" s="50"/>
      <c r="BR272" s="50"/>
      <c r="BS272" s="50"/>
      <c r="BT272" s="50"/>
      <c r="BU272" s="50"/>
      <c r="BV272" s="50"/>
    </row>
    <row r="273" spans="4:74" x14ac:dyDescent="0.25">
      <c r="D273" s="38" t="s">
        <v>1333</v>
      </c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0"/>
      <c r="BD273" s="50"/>
      <c r="BE273" s="50"/>
      <c r="BF273" s="50"/>
      <c r="BG273" s="50"/>
      <c r="BH273" s="50"/>
      <c r="BI273" s="50"/>
      <c r="BJ273" s="50"/>
      <c r="BK273" s="50"/>
      <c r="BL273" s="50"/>
      <c r="BM273" s="50"/>
      <c r="BN273" s="50"/>
      <c r="BO273" s="50"/>
      <c r="BP273" s="50"/>
      <c r="BQ273" s="50"/>
      <c r="BR273" s="50"/>
      <c r="BS273" s="50"/>
      <c r="BT273" s="50"/>
      <c r="BU273" s="50"/>
      <c r="BV273" s="50"/>
    </row>
    <row r="274" spans="4:74" x14ac:dyDescent="0.25">
      <c r="D274" s="54" t="s">
        <v>1324</v>
      </c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  <c r="BD274" s="50"/>
      <c r="BE274" s="50"/>
      <c r="BF274" s="50"/>
      <c r="BG274" s="50"/>
      <c r="BH274" s="50"/>
      <c r="BI274" s="50"/>
      <c r="BJ274" s="50"/>
      <c r="BK274" s="50"/>
      <c r="BL274" s="50"/>
      <c r="BM274" s="50"/>
      <c r="BN274" s="50"/>
      <c r="BO274" s="50"/>
      <c r="BP274" s="50"/>
      <c r="BQ274" s="50"/>
      <c r="BR274" s="50"/>
      <c r="BS274" s="50"/>
      <c r="BT274" s="50"/>
      <c r="BU274" s="50"/>
      <c r="BV274" s="50"/>
    </row>
    <row r="275" spans="4:74" x14ac:dyDescent="0.25">
      <c r="D275" s="54" t="s">
        <v>1325</v>
      </c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</row>
    <row r="277" spans="4:74" x14ac:dyDescent="0.25">
      <c r="D277" s="49" t="s">
        <v>869</v>
      </c>
      <c r="E277" s="49" t="s">
        <v>307</v>
      </c>
      <c r="F277" s="49" t="s">
        <v>700</v>
      </c>
      <c r="G277" s="49" t="s">
        <v>542</v>
      </c>
      <c r="H277" s="49" t="s">
        <v>1334</v>
      </c>
      <c r="I277" s="49" t="s">
        <v>1335</v>
      </c>
      <c r="J277" s="49">
        <v>1</v>
      </c>
      <c r="K277" s="49" t="s">
        <v>1336</v>
      </c>
      <c r="L277" s="49" t="s">
        <v>1337</v>
      </c>
    </row>
    <row r="278" spans="4:74" x14ac:dyDescent="0.25">
      <c r="D278" s="96">
        <v>4885</v>
      </c>
      <c r="E278" s="96" t="s">
        <v>1273</v>
      </c>
      <c r="F278" s="87">
        <v>44961</v>
      </c>
      <c r="G278" s="87">
        <v>45325</v>
      </c>
      <c r="H278" s="87">
        <v>44960</v>
      </c>
      <c r="I278" s="96" t="s">
        <v>1274</v>
      </c>
      <c r="J278" s="96">
        <v>1</v>
      </c>
      <c r="K278" s="132">
        <v>44925</v>
      </c>
      <c r="L278" s="132">
        <v>45290</v>
      </c>
    </row>
    <row r="279" spans="4:74" x14ac:dyDescent="0.25">
      <c r="D279" s="96">
        <v>4913</v>
      </c>
      <c r="E279" s="96" t="s">
        <v>1294</v>
      </c>
      <c r="F279" s="87">
        <v>44961</v>
      </c>
      <c r="G279" s="87">
        <v>45325</v>
      </c>
      <c r="H279" s="87">
        <v>44960</v>
      </c>
      <c r="I279" s="96" t="s">
        <v>940</v>
      </c>
      <c r="J279" s="96">
        <v>1</v>
      </c>
      <c r="K279" s="132">
        <v>44956</v>
      </c>
      <c r="L279" s="132">
        <v>45321</v>
      </c>
    </row>
    <row r="280" spans="4:74" x14ac:dyDescent="0.25">
      <c r="D280" s="96">
        <v>4917</v>
      </c>
      <c r="E280" s="96" t="s">
        <v>1293</v>
      </c>
      <c r="F280" s="87">
        <v>44960</v>
      </c>
      <c r="G280" s="87">
        <v>45324</v>
      </c>
      <c r="H280" s="87">
        <v>44959</v>
      </c>
      <c r="I280" s="96" t="s">
        <v>940</v>
      </c>
      <c r="J280" s="96">
        <v>1</v>
      </c>
      <c r="K280" s="132">
        <v>44954</v>
      </c>
      <c r="L280" s="132">
        <v>45319</v>
      </c>
    </row>
    <row r="281" spans="4:74" x14ac:dyDescent="0.25">
      <c r="D281" s="96">
        <v>4919</v>
      </c>
      <c r="E281" s="96" t="s">
        <v>1295</v>
      </c>
      <c r="F281" s="87">
        <v>44961</v>
      </c>
      <c r="G281" s="87">
        <v>46786</v>
      </c>
      <c r="H281" s="87">
        <v>44960</v>
      </c>
      <c r="I281" s="96" t="s">
        <v>940</v>
      </c>
      <c r="J281" s="96">
        <v>1</v>
      </c>
      <c r="K281" s="132">
        <v>44925</v>
      </c>
      <c r="L281" s="132">
        <v>46751</v>
      </c>
    </row>
    <row r="283" spans="4:74" x14ac:dyDescent="0.25">
      <c r="D283" s="55" t="s">
        <v>344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</row>
    <row r="284" spans="4:74" x14ac:dyDescent="0.25">
      <c r="D284" s="55" t="s">
        <v>316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</row>
    <row r="285" spans="4:74" x14ac:dyDescent="0.25">
      <c r="D285" s="55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</row>
    <row r="286" spans="4:74" x14ac:dyDescent="0.25">
      <c r="D286" s="54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</row>
    <row r="287" spans="4:74" x14ac:dyDescent="0.25">
      <c r="D287" s="54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</row>
    <row r="288" spans="4:74" x14ac:dyDescent="0.25">
      <c r="D288" s="54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</row>
    <row r="289" spans="4:49" x14ac:dyDescent="0.25">
      <c r="D289" s="54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</row>
    <row r="290" spans="4:49" x14ac:dyDescent="0.25">
      <c r="D290" s="55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</row>
    <row r="291" spans="4:49" x14ac:dyDescent="0.25">
      <c r="D291" s="55" t="s">
        <v>261</v>
      </c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</row>
    <row r="292" spans="4:49" x14ac:dyDescent="0.25">
      <c r="D292" s="55" t="s">
        <v>262</v>
      </c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</row>
    <row r="293" spans="4:49" x14ac:dyDescent="0.25">
      <c r="D293" s="55" t="s">
        <v>345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</row>
    <row r="295" spans="4:49" x14ac:dyDescent="0.25">
      <c r="D295" s="96" t="s">
        <v>1341</v>
      </c>
    </row>
    <row r="310" spans="4:4" x14ac:dyDescent="0.25">
      <c r="D310" s="49" t="s">
        <v>991</v>
      </c>
    </row>
    <row r="312" spans="4:4" x14ac:dyDescent="0.25">
      <c r="D312" s="96" t="s">
        <v>1341</v>
      </c>
    </row>
    <row r="353" spans="2:4" x14ac:dyDescent="0.25">
      <c r="B353" s="48">
        <v>0</v>
      </c>
      <c r="D353" s="49" t="s">
        <v>1342</v>
      </c>
    </row>
    <row r="354" spans="2:4" x14ac:dyDescent="0.25">
      <c r="D354" s="57" t="s">
        <v>302</v>
      </c>
    </row>
    <row r="356" spans="2:4" x14ac:dyDescent="0.25">
      <c r="D356" s="96" t="s">
        <v>36</v>
      </c>
    </row>
    <row r="357" spans="2:4" x14ac:dyDescent="0.25">
      <c r="D357" s="52" t="s">
        <v>1344</v>
      </c>
    </row>
    <row r="359" spans="2:4" x14ac:dyDescent="0.25">
      <c r="D359" s="96" t="s">
        <v>1312</v>
      </c>
    </row>
    <row r="372" spans="4:4" x14ac:dyDescent="0.25">
      <c r="D372" s="96" t="s">
        <v>1345</v>
      </c>
    </row>
    <row r="397" spans="4:4" x14ac:dyDescent="0.25">
      <c r="D397" s="49" t="s">
        <v>991</v>
      </c>
    </row>
    <row r="399" spans="4:4" x14ac:dyDescent="0.25">
      <c r="D399" s="96" t="s">
        <v>1345</v>
      </c>
    </row>
    <row r="473" spans="2:4" x14ac:dyDescent="0.25">
      <c r="B473" s="48">
        <v>0</v>
      </c>
      <c r="D473" s="49" t="s">
        <v>1377</v>
      </c>
    </row>
    <row r="474" spans="2:4" x14ac:dyDescent="0.25">
      <c r="D474" s="57" t="s">
        <v>301</v>
      </c>
    </row>
    <row r="476" spans="2:4" x14ac:dyDescent="0.25">
      <c r="D476" s="96" t="s">
        <v>36</v>
      </c>
    </row>
    <row r="477" spans="2:4" x14ac:dyDescent="0.25">
      <c r="D477" s="52" t="s">
        <v>1390</v>
      </c>
    </row>
    <row r="479" spans="2:4" x14ac:dyDescent="0.25">
      <c r="D479" s="96" t="s">
        <v>1367</v>
      </c>
    </row>
    <row r="533" spans="4:16" x14ac:dyDescent="0.25">
      <c r="D533" s="96" t="s">
        <v>267</v>
      </c>
    </row>
    <row r="534" spans="4:16" x14ac:dyDescent="0.25">
      <c r="D534" s="49" t="s">
        <v>1391</v>
      </c>
    </row>
    <row r="535" spans="4:16" x14ac:dyDescent="0.25">
      <c r="D535" s="49" t="s">
        <v>1392</v>
      </c>
    </row>
    <row r="537" spans="4:16" x14ac:dyDescent="0.25">
      <c r="D537" s="49" t="s">
        <v>991</v>
      </c>
    </row>
    <row r="539" spans="4:16" x14ac:dyDescent="0.25">
      <c r="D539" s="54" t="s">
        <v>911</v>
      </c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</row>
    <row r="540" spans="4:16" x14ac:dyDescent="0.25">
      <c r="D540" s="54" t="s">
        <v>1432</v>
      </c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</row>
    <row r="541" spans="4:16" x14ac:dyDescent="0.25">
      <c r="D541" s="54" t="s">
        <v>264</v>
      </c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</row>
    <row r="542" spans="4:16" x14ac:dyDescent="0.25">
      <c r="D542" s="54" t="s">
        <v>1433</v>
      </c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</row>
    <row r="543" spans="4:16" x14ac:dyDescent="0.25">
      <c r="D543" s="54" t="s">
        <v>1434</v>
      </c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</row>
    <row r="544" spans="4:16" x14ac:dyDescent="0.25">
      <c r="D544" s="54" t="s">
        <v>1435</v>
      </c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</row>
    <row r="545" spans="4:18" x14ac:dyDescent="0.25">
      <c r="D545" s="54" t="s">
        <v>259</v>
      </c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</row>
    <row r="547" spans="4:18" x14ac:dyDescent="0.25">
      <c r="D547" s="55" t="s">
        <v>344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</row>
    <row r="548" spans="4:18" x14ac:dyDescent="0.25">
      <c r="D548" s="55" t="s">
        <v>316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</row>
    <row r="549" spans="4:18" x14ac:dyDescent="0.25">
      <c r="D549" s="55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</row>
    <row r="550" spans="4:18" x14ac:dyDescent="0.25">
      <c r="D550" s="55" t="s">
        <v>912</v>
      </c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</row>
    <row r="551" spans="4:18" x14ac:dyDescent="0.25">
      <c r="D551" s="55" t="s">
        <v>280</v>
      </c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</row>
    <row r="552" spans="4:18" x14ac:dyDescent="0.25">
      <c r="D552" s="55" t="s">
        <v>857</v>
      </c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</row>
    <row r="553" spans="4:18" x14ac:dyDescent="0.25">
      <c r="D553" s="55" t="s">
        <v>1436</v>
      </c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</row>
    <row r="554" spans="4:18" x14ac:dyDescent="0.25">
      <c r="D554" s="55" t="s">
        <v>1437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</row>
    <row r="555" spans="4:18" x14ac:dyDescent="0.25">
      <c r="D555" s="55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</row>
    <row r="556" spans="4:18" x14ac:dyDescent="0.25">
      <c r="D556" s="55" t="s">
        <v>261</v>
      </c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</row>
    <row r="557" spans="4:18" x14ac:dyDescent="0.25">
      <c r="D557" s="55" t="s">
        <v>262</v>
      </c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</row>
    <row r="558" spans="4:18" x14ac:dyDescent="0.25">
      <c r="D558" s="55" t="s">
        <v>345</v>
      </c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</row>
    <row r="560" spans="4:18" x14ac:dyDescent="0.25">
      <c r="D560" s="96" t="s">
        <v>1438</v>
      </c>
    </row>
    <row r="587" spans="4:4" x14ac:dyDescent="0.25">
      <c r="D587" s="49" t="s">
        <v>1697</v>
      </c>
    </row>
    <row r="589" spans="4:4" x14ac:dyDescent="0.25">
      <c r="D589" s="96" t="s">
        <v>1438</v>
      </c>
    </row>
    <row r="619" spans="2:4" x14ac:dyDescent="0.25">
      <c r="B619" s="48">
        <v>0</v>
      </c>
      <c r="D619" s="49" t="s">
        <v>1378</v>
      </c>
    </row>
    <row r="620" spans="2:4" x14ac:dyDescent="0.25">
      <c r="D620" s="57" t="s">
        <v>302</v>
      </c>
    </row>
    <row r="622" spans="2:4" x14ac:dyDescent="0.25">
      <c r="D622" s="96" t="s">
        <v>36</v>
      </c>
    </row>
    <row r="623" spans="2:4" x14ac:dyDescent="0.25">
      <c r="D623" s="52" t="s">
        <v>1439</v>
      </c>
    </row>
    <row r="625" spans="4:4" x14ac:dyDescent="0.25">
      <c r="D625" s="96" t="s">
        <v>1369</v>
      </c>
    </row>
    <row r="657" spans="58:58" x14ac:dyDescent="0.25">
      <c r="BF657" s="51"/>
    </row>
    <row r="678" spans="4:4" x14ac:dyDescent="0.25">
      <c r="D678" s="96" t="s">
        <v>313</v>
      </c>
    </row>
    <row r="679" spans="4:4" x14ac:dyDescent="0.25">
      <c r="D679" s="49" t="s">
        <v>1455</v>
      </c>
    </row>
    <row r="680" spans="4:4" x14ac:dyDescent="0.25">
      <c r="D680" s="49" t="s">
        <v>1440</v>
      </c>
    </row>
    <row r="682" spans="4:4" x14ac:dyDescent="0.25">
      <c r="D682" s="49" t="s">
        <v>991</v>
      </c>
    </row>
    <row r="684" spans="4:4" x14ac:dyDescent="0.25">
      <c r="D684" s="96" t="s">
        <v>1456</v>
      </c>
    </row>
    <row r="701" spans="4:4" x14ac:dyDescent="0.25">
      <c r="D701" s="49" t="s">
        <v>1697</v>
      </c>
    </row>
    <row r="703" spans="4:4" x14ac:dyDescent="0.25">
      <c r="D703" s="96" t="s">
        <v>1456</v>
      </c>
    </row>
    <row r="743" spans="2:4" x14ac:dyDescent="0.25">
      <c r="B743" s="48">
        <v>0</v>
      </c>
      <c r="D743" s="49" t="s">
        <v>1381</v>
      </c>
    </row>
    <row r="744" spans="2:4" x14ac:dyDescent="0.25">
      <c r="D744" s="57" t="s">
        <v>301</v>
      </c>
    </row>
    <row r="745" spans="2:4" x14ac:dyDescent="0.25">
      <c r="D745" s="53" t="s">
        <v>1461</v>
      </c>
    </row>
    <row r="746" spans="2:4" x14ac:dyDescent="0.25">
      <c r="D746" s="66" t="s">
        <v>943</v>
      </c>
    </row>
    <row r="748" spans="2:4" x14ac:dyDescent="0.25">
      <c r="D748" s="96" t="s">
        <v>1374</v>
      </c>
    </row>
    <row r="804" spans="4:19" x14ac:dyDescent="0.25">
      <c r="D804" s="49" t="s">
        <v>991</v>
      </c>
    </row>
    <row r="806" spans="4:19" x14ac:dyDescent="0.25">
      <c r="D806" s="96" t="s">
        <v>267</v>
      </c>
      <c r="M806" s="96" t="s">
        <v>861</v>
      </c>
      <c r="S806" s="96" t="s">
        <v>538</v>
      </c>
    </row>
    <row r="807" spans="4:19" x14ac:dyDescent="0.25">
      <c r="D807" s="49" t="s">
        <v>941</v>
      </c>
      <c r="M807" s="49" t="s">
        <v>944</v>
      </c>
      <c r="S807" s="28" t="s">
        <v>945</v>
      </c>
    </row>
    <row r="829" spans="2:4" x14ac:dyDescent="0.25">
      <c r="B829" s="48">
        <v>0</v>
      </c>
      <c r="D829" s="49" t="s">
        <v>1402</v>
      </c>
    </row>
    <row r="830" spans="2:4" x14ac:dyDescent="0.25">
      <c r="D830" s="57" t="s">
        <v>301</v>
      </c>
    </row>
    <row r="832" spans="2:4" x14ac:dyDescent="0.25">
      <c r="D832" s="96" t="s">
        <v>36</v>
      </c>
    </row>
    <row r="835" spans="4:4" x14ac:dyDescent="0.25">
      <c r="D835" s="96" t="s">
        <v>1400</v>
      </c>
    </row>
    <row r="915" spans="2:4" x14ac:dyDescent="0.25">
      <c r="B915" s="48">
        <v>0</v>
      </c>
      <c r="D915" s="49" t="s">
        <v>1416</v>
      </c>
    </row>
    <row r="916" spans="2:4" x14ac:dyDescent="0.25">
      <c r="D916" s="57" t="s">
        <v>302</v>
      </c>
    </row>
    <row r="918" spans="2:4" x14ac:dyDescent="0.25">
      <c r="D918" s="96" t="s">
        <v>1406</v>
      </c>
    </row>
    <row r="955" spans="4:4" x14ac:dyDescent="0.25">
      <c r="D955" s="96" t="s">
        <v>307</v>
      </c>
    </row>
    <row r="956" spans="4:4" x14ac:dyDescent="0.25">
      <c r="D956" s="49" t="s">
        <v>816</v>
      </c>
    </row>
    <row r="957" spans="4:4" x14ac:dyDescent="0.25">
      <c r="D957" s="49" t="s">
        <v>817</v>
      </c>
    </row>
    <row r="958" spans="4:4" x14ac:dyDescent="0.25">
      <c r="D958" s="49" t="s">
        <v>818</v>
      </c>
    </row>
    <row r="960" spans="4:4" x14ac:dyDescent="0.25">
      <c r="D960" s="96" t="s">
        <v>1408</v>
      </c>
    </row>
    <row r="978" spans="4:23" x14ac:dyDescent="0.25">
      <c r="D978" s="96" t="s">
        <v>307</v>
      </c>
      <c r="M978" s="96" t="s">
        <v>351</v>
      </c>
    </row>
    <row r="979" spans="4:23" x14ac:dyDescent="0.25">
      <c r="D979" s="49" t="s">
        <v>816</v>
      </c>
      <c r="M979" s="49" t="s">
        <v>1409</v>
      </c>
    </row>
    <row r="980" spans="4:23" x14ac:dyDescent="0.25">
      <c r="D980" s="49" t="s">
        <v>817</v>
      </c>
      <c r="M980" s="49" t="s">
        <v>1410</v>
      </c>
    </row>
    <row r="981" spans="4:23" x14ac:dyDescent="0.25">
      <c r="D981" s="49" t="s">
        <v>818</v>
      </c>
      <c r="M981" s="49" t="s">
        <v>1411</v>
      </c>
    </row>
    <row r="983" spans="4:23" x14ac:dyDescent="0.25">
      <c r="D983" s="54" t="s">
        <v>34</v>
      </c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</row>
    <row r="984" spans="4:23" x14ac:dyDescent="0.25">
      <c r="D984" s="54" t="s">
        <v>705</v>
      </c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</row>
    <row r="985" spans="4:23" x14ac:dyDescent="0.25">
      <c r="D985" s="54" t="s">
        <v>493</v>
      </c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</row>
    <row r="986" spans="4:23" x14ac:dyDescent="0.25">
      <c r="D986" s="54" t="s">
        <v>1412</v>
      </c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</row>
    <row r="987" spans="4:23" x14ac:dyDescent="0.25">
      <c r="D987" s="54" t="s">
        <v>1413</v>
      </c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</row>
    <row r="988" spans="4:23" x14ac:dyDescent="0.25">
      <c r="D988" s="54" t="s">
        <v>1414</v>
      </c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</row>
    <row r="989" spans="4:23" x14ac:dyDescent="0.25">
      <c r="D989" s="54" t="s">
        <v>259</v>
      </c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</row>
    <row r="1001" spans="4:4" x14ac:dyDescent="0.25">
      <c r="D1001" s="96" t="s">
        <v>1408</v>
      </c>
    </row>
    <row r="1026" spans="4:4" x14ac:dyDescent="0.25">
      <c r="D1026" s="96" t="s">
        <v>1408</v>
      </c>
    </row>
    <row r="1092" spans="2:4" x14ac:dyDescent="0.25">
      <c r="B1092" s="48">
        <v>0</v>
      </c>
      <c r="D1092" s="49" t="s">
        <v>1423</v>
      </c>
    </row>
    <row r="1093" spans="2:4" x14ac:dyDescent="0.25">
      <c r="D1093" s="57" t="s">
        <v>301</v>
      </c>
    </row>
    <row r="1095" spans="2:4" x14ac:dyDescent="0.25">
      <c r="D1095" s="96" t="s">
        <v>36</v>
      </c>
    </row>
    <row r="1098" spans="2:4" x14ac:dyDescent="0.25">
      <c r="D1098" s="96" t="s">
        <v>1415</v>
      </c>
    </row>
    <row r="1127" spans="4:29" x14ac:dyDescent="0.25">
      <c r="M1127" s="96" t="s">
        <v>272</v>
      </c>
      <c r="X1127" s="96" t="s">
        <v>273</v>
      </c>
    </row>
    <row r="1128" spans="4:29" x14ac:dyDescent="0.25">
      <c r="D1128" s="96" t="s">
        <v>307</v>
      </c>
      <c r="M1128" s="96" t="s">
        <v>615</v>
      </c>
      <c r="R1128" s="96" t="s">
        <v>616</v>
      </c>
      <c r="X1128" s="96" t="s">
        <v>615</v>
      </c>
      <c r="AC1128" s="96" t="s">
        <v>616</v>
      </c>
    </row>
    <row r="1129" spans="4:29" x14ac:dyDescent="0.25">
      <c r="D1129" s="49" t="s">
        <v>891</v>
      </c>
      <c r="M1129" s="56" t="s">
        <v>1417</v>
      </c>
      <c r="R1129" s="56" t="s">
        <v>1418</v>
      </c>
      <c r="X1129" s="56" t="s">
        <v>1418</v>
      </c>
      <c r="AC1129" s="56" t="s">
        <v>1419</v>
      </c>
    </row>
    <row r="1157" spans="2:4" x14ac:dyDescent="0.25">
      <c r="B1157" s="48">
        <v>0</v>
      </c>
      <c r="D1157" s="49" t="s">
        <v>653</v>
      </c>
    </row>
    <row r="1158" spans="2:4" x14ac:dyDescent="0.25">
      <c r="D1158" s="57" t="s">
        <v>302</v>
      </c>
    </row>
    <row r="1159" spans="2:4" x14ac:dyDescent="0.25">
      <c r="D1159" s="53" t="s">
        <v>1420</v>
      </c>
    </row>
    <row r="1161" spans="2:4" x14ac:dyDescent="0.25">
      <c r="D1161" s="96" t="s">
        <v>1420</v>
      </c>
    </row>
    <row r="1187" spans="4:4" x14ac:dyDescent="0.25">
      <c r="D1187" s="96" t="s">
        <v>1421</v>
      </c>
    </row>
    <row r="1226" spans="2:4" x14ac:dyDescent="0.25">
      <c r="B1226" s="46">
        <v>0</v>
      </c>
      <c r="D1226" s="49" t="s">
        <v>1431</v>
      </c>
    </row>
    <row r="1227" spans="2:4" x14ac:dyDescent="0.25">
      <c r="D1227" s="57" t="s">
        <v>303</v>
      </c>
    </row>
    <row r="1229" spans="2:4" x14ac:dyDescent="0.25">
      <c r="D1229" s="96" t="s">
        <v>36</v>
      </c>
    </row>
    <row r="1232" spans="2:4" x14ac:dyDescent="0.25">
      <c r="D1232" s="96" t="s">
        <v>1425</v>
      </c>
    </row>
    <row r="1265" spans="4:13" x14ac:dyDescent="0.25">
      <c r="D1265" s="96" t="s">
        <v>307</v>
      </c>
      <c r="M1265" s="96" t="s">
        <v>1334</v>
      </c>
    </row>
    <row r="1266" spans="4:13" x14ac:dyDescent="0.25">
      <c r="D1266" s="49" t="s">
        <v>1293</v>
      </c>
      <c r="M1266" s="56" t="s">
        <v>1426</v>
      </c>
    </row>
    <row r="1267" spans="4:13" x14ac:dyDescent="0.25">
      <c r="D1267" s="49" t="s">
        <v>1294</v>
      </c>
      <c r="M1267" s="56" t="s">
        <v>1427</v>
      </c>
    </row>
    <row r="1268" spans="4:13" x14ac:dyDescent="0.25">
      <c r="D1268" s="49" t="s">
        <v>1295</v>
      </c>
      <c r="M1268" s="56" t="s">
        <v>1428</v>
      </c>
    </row>
    <row r="1269" spans="4:13" x14ac:dyDescent="0.25">
      <c r="D1269" s="49" t="s">
        <v>1273</v>
      </c>
      <c r="M1269" s="56" t="s">
        <v>1428</v>
      </c>
    </row>
    <row r="1293" spans="2:4" x14ac:dyDescent="0.25">
      <c r="B1293" s="46">
        <v>0</v>
      </c>
      <c r="D1293" s="49" t="s">
        <v>1451</v>
      </c>
    </row>
    <row r="1294" spans="2:4" x14ac:dyDescent="0.25">
      <c r="D1294" s="57" t="s">
        <v>302</v>
      </c>
    </row>
    <row r="1295" spans="2:4" x14ac:dyDescent="0.25">
      <c r="D1295" s="53" t="s">
        <v>35</v>
      </c>
    </row>
    <row r="1379" spans="2:4" x14ac:dyDescent="0.25">
      <c r="B1379" s="46">
        <v>0</v>
      </c>
      <c r="D1379" s="49" t="s">
        <v>1454</v>
      </c>
    </row>
    <row r="1380" spans="2:4" x14ac:dyDescent="0.25">
      <c r="D1380" s="57" t="s">
        <v>303</v>
      </c>
    </row>
    <row r="1381" spans="2:4" x14ac:dyDescent="0.25">
      <c r="D1381" s="53" t="s">
        <v>35</v>
      </c>
    </row>
    <row r="1422" spans="2:4" x14ac:dyDescent="0.25">
      <c r="B1422" s="46">
        <v>0</v>
      </c>
      <c r="D1422" s="49" t="s">
        <v>1460</v>
      </c>
    </row>
    <row r="1423" spans="2:4" x14ac:dyDescent="0.25">
      <c r="D1423" s="57" t="s">
        <v>303</v>
      </c>
    </row>
    <row r="1425" spans="4:4" x14ac:dyDescent="0.25">
      <c r="D1425" s="96" t="s">
        <v>36</v>
      </c>
    </row>
    <row r="1428" spans="4:4" x14ac:dyDescent="0.25">
      <c r="D1428" s="96" t="s">
        <v>1457</v>
      </c>
    </row>
    <row r="1465" spans="2:4" x14ac:dyDescent="0.25">
      <c r="B1465" s="46">
        <v>0</v>
      </c>
      <c r="D1465" s="49" t="s">
        <v>851</v>
      </c>
    </row>
    <row r="1466" spans="2:4" x14ac:dyDescent="0.25">
      <c r="D1466" s="57" t="s">
        <v>303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workbookViewId="0"/>
  </sheetViews>
  <sheetFormatPr defaultColWidth="2.85546875" defaultRowHeight="15" x14ac:dyDescent="0.25"/>
  <cols>
    <col min="1" max="1" width="9.140625" style="137" bestFit="1" customWidth="1"/>
    <col min="2" max="2" width="40" style="137" customWidth="1"/>
    <col min="3" max="3" width="16" style="137" bestFit="1" customWidth="1"/>
    <col min="4" max="4" width="17" style="137" bestFit="1" customWidth="1"/>
    <col min="5" max="5" width="18.85546875" style="137" bestFit="1" customWidth="1"/>
    <col min="6" max="7" width="10.7109375" style="137" bestFit="1" customWidth="1"/>
    <col min="8" max="8" width="8.5703125" style="137" bestFit="1" customWidth="1"/>
    <col min="9" max="9" width="7.5703125" style="137" bestFit="1" customWidth="1"/>
    <col min="10" max="10" width="10.7109375" style="137" customWidth="1"/>
    <col min="11" max="16384" width="2.85546875" style="137"/>
  </cols>
  <sheetData>
    <row r="2" spans="1:10" ht="18.75" x14ac:dyDescent="0.25">
      <c r="A2" s="275" t="s">
        <v>854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1399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1" t="s">
        <v>358</v>
      </c>
      <c r="B4" s="101" t="s">
        <v>32</v>
      </c>
      <c r="C4" s="101" t="s">
        <v>31</v>
      </c>
      <c r="D4" s="101" t="s">
        <v>323</v>
      </c>
      <c r="E4" s="101" t="s">
        <v>357</v>
      </c>
      <c r="F4" s="101" t="s">
        <v>478</v>
      </c>
      <c r="G4" s="101" t="s">
        <v>254</v>
      </c>
      <c r="H4" s="101" t="s">
        <v>30</v>
      </c>
      <c r="I4" s="101" t="s">
        <v>29</v>
      </c>
      <c r="J4" s="101" t="s">
        <v>28</v>
      </c>
    </row>
    <row r="5" spans="1:10" ht="45" x14ac:dyDescent="0.25">
      <c r="A5" s="106" t="s">
        <v>312</v>
      </c>
      <c r="B5" s="106" t="s">
        <v>311</v>
      </c>
      <c r="C5" s="106" t="s">
        <v>310</v>
      </c>
      <c r="D5" s="106" t="s">
        <v>322</v>
      </c>
      <c r="E5" s="106" t="s">
        <v>274</v>
      </c>
      <c r="F5" s="107">
        <v>44673.446527777996</v>
      </c>
      <c r="G5" s="107">
        <v>45077.708333333001</v>
      </c>
      <c r="H5" s="106" t="s">
        <v>309</v>
      </c>
      <c r="I5" s="106" t="s">
        <v>18</v>
      </c>
      <c r="J5" s="106" t="s">
        <v>17</v>
      </c>
    </row>
    <row r="6" spans="1:10" ht="45" x14ac:dyDescent="0.25">
      <c r="A6" s="108" t="s">
        <v>333</v>
      </c>
      <c r="B6" s="108" t="s">
        <v>332</v>
      </c>
      <c r="C6" s="108" t="s">
        <v>310</v>
      </c>
      <c r="D6" s="108" t="s">
        <v>322</v>
      </c>
      <c r="E6" s="108" t="s">
        <v>331</v>
      </c>
      <c r="F6" s="109">
        <v>44693.600694444001</v>
      </c>
      <c r="G6" s="109">
        <v>45077.708333333001</v>
      </c>
      <c r="H6" s="108" t="s">
        <v>309</v>
      </c>
      <c r="I6" s="108" t="s">
        <v>18</v>
      </c>
      <c r="J6" s="108" t="s">
        <v>38</v>
      </c>
    </row>
    <row r="7" spans="1:10" ht="45" x14ac:dyDescent="0.25">
      <c r="A7" s="102" t="s">
        <v>670</v>
      </c>
      <c r="B7" s="102" t="s">
        <v>672</v>
      </c>
      <c r="C7" s="102" t="s">
        <v>440</v>
      </c>
      <c r="D7" s="102" t="s">
        <v>322</v>
      </c>
      <c r="E7" s="102" t="s">
        <v>274</v>
      </c>
      <c r="F7" s="103">
        <v>44903.420833333003</v>
      </c>
      <c r="G7" s="103">
        <v>45336.661805556003</v>
      </c>
      <c r="H7" s="102" t="s">
        <v>23</v>
      </c>
      <c r="I7" s="102" t="s">
        <v>18</v>
      </c>
      <c r="J7" s="102" t="s">
        <v>260</v>
      </c>
    </row>
    <row r="8" spans="1:10" ht="45" x14ac:dyDescent="0.25">
      <c r="A8" s="104" t="s">
        <v>775</v>
      </c>
      <c r="B8" s="104" t="s">
        <v>774</v>
      </c>
      <c r="C8" s="104" t="s">
        <v>573</v>
      </c>
      <c r="D8" s="104" t="s">
        <v>322</v>
      </c>
      <c r="E8" s="104" t="s">
        <v>274</v>
      </c>
      <c r="F8" s="105">
        <v>44930.588194443997</v>
      </c>
      <c r="G8" s="105">
        <v>45366.546527778002</v>
      </c>
      <c r="H8" s="104" t="s">
        <v>23</v>
      </c>
      <c r="I8" s="104" t="s">
        <v>18</v>
      </c>
      <c r="J8" s="104" t="s">
        <v>260</v>
      </c>
    </row>
    <row r="9" spans="1:10" ht="45" x14ac:dyDescent="0.25">
      <c r="A9" s="129" t="s">
        <v>870</v>
      </c>
      <c r="B9" s="129" t="s">
        <v>872</v>
      </c>
      <c r="C9" s="129" t="s">
        <v>348</v>
      </c>
      <c r="D9" s="129" t="s">
        <v>322</v>
      </c>
      <c r="E9" s="129" t="s">
        <v>274</v>
      </c>
      <c r="F9" s="143">
        <v>44944.340972222002</v>
      </c>
      <c r="G9" s="143">
        <v>45380.632638889001</v>
      </c>
      <c r="H9" s="129" t="s">
        <v>23</v>
      </c>
      <c r="I9" s="129" t="s">
        <v>18</v>
      </c>
      <c r="J9" s="129" t="s">
        <v>260</v>
      </c>
    </row>
    <row r="10" spans="1:10" ht="45" x14ac:dyDescent="0.25">
      <c r="A10" s="121" t="s">
        <v>892</v>
      </c>
      <c r="B10" s="121" t="s">
        <v>890</v>
      </c>
      <c r="C10" s="121" t="s">
        <v>347</v>
      </c>
      <c r="D10" s="121" t="s">
        <v>322</v>
      </c>
      <c r="E10" s="121" t="s">
        <v>274</v>
      </c>
      <c r="F10" s="122">
        <v>44947.359027778002</v>
      </c>
      <c r="G10" s="122">
        <v>45386.359027778002</v>
      </c>
      <c r="H10" s="121" t="s">
        <v>23</v>
      </c>
      <c r="I10" s="121" t="s">
        <v>18</v>
      </c>
      <c r="J10" s="121" t="s">
        <v>260</v>
      </c>
    </row>
    <row r="11" spans="1:10" ht="45" x14ac:dyDescent="0.25">
      <c r="A11" s="129" t="s">
        <v>894</v>
      </c>
      <c r="B11" s="129" t="s">
        <v>895</v>
      </c>
      <c r="C11" s="129" t="s">
        <v>348</v>
      </c>
      <c r="D11" s="129" t="s">
        <v>322</v>
      </c>
      <c r="E11" s="129" t="s">
        <v>274</v>
      </c>
      <c r="F11" s="143">
        <v>44949.438194444003</v>
      </c>
      <c r="G11" s="143">
        <v>45386.396527778001</v>
      </c>
      <c r="H11" s="129" t="s">
        <v>23</v>
      </c>
      <c r="I11" s="129" t="s">
        <v>18</v>
      </c>
      <c r="J11" s="129" t="s">
        <v>260</v>
      </c>
    </row>
    <row r="12" spans="1:10" ht="45" x14ac:dyDescent="0.25">
      <c r="A12" s="121" t="s">
        <v>936</v>
      </c>
      <c r="B12" s="121" t="s">
        <v>937</v>
      </c>
      <c r="C12" s="121" t="s">
        <v>343</v>
      </c>
      <c r="D12" s="121" t="s">
        <v>322</v>
      </c>
      <c r="E12" s="121" t="s">
        <v>274</v>
      </c>
      <c r="F12" s="122">
        <v>44952.698611111002</v>
      </c>
      <c r="G12" s="122">
        <v>45391.656944444003</v>
      </c>
      <c r="H12" s="121" t="s">
        <v>23</v>
      </c>
      <c r="I12" s="121" t="s">
        <v>18</v>
      </c>
      <c r="J12" s="121" t="s">
        <v>260</v>
      </c>
    </row>
    <row r="13" spans="1:10" ht="45" x14ac:dyDescent="0.25">
      <c r="A13" s="121" t="s">
        <v>942</v>
      </c>
      <c r="B13" s="142" t="s">
        <v>946</v>
      </c>
      <c r="C13" s="129" t="s">
        <v>430</v>
      </c>
      <c r="D13" s="129" t="s">
        <v>322</v>
      </c>
      <c r="E13" s="129" t="s">
        <v>274</v>
      </c>
      <c r="F13" s="143">
        <v>44953.366666667003</v>
      </c>
      <c r="G13" s="143">
        <v>45391.658333332998</v>
      </c>
      <c r="H13" s="129" t="s">
        <v>23</v>
      </c>
      <c r="I13" s="129" t="s">
        <v>18</v>
      </c>
      <c r="J13" s="129" t="s">
        <v>260</v>
      </c>
    </row>
    <row r="14" spans="1:10" ht="45" x14ac:dyDescent="0.25">
      <c r="A14" s="121" t="s">
        <v>949</v>
      </c>
      <c r="B14" s="121" t="s">
        <v>950</v>
      </c>
      <c r="C14" s="121" t="s">
        <v>954</v>
      </c>
      <c r="D14" s="121" t="s">
        <v>322</v>
      </c>
      <c r="E14" s="121" t="s">
        <v>274</v>
      </c>
      <c r="F14" s="122">
        <v>44953.447916666999</v>
      </c>
      <c r="G14" s="122">
        <v>45392.40625</v>
      </c>
      <c r="H14" s="121" t="s">
        <v>23</v>
      </c>
      <c r="I14" s="121" t="s">
        <v>18</v>
      </c>
      <c r="J14" s="121" t="s">
        <v>260</v>
      </c>
    </row>
    <row r="15" spans="1:10" ht="45" x14ac:dyDescent="0.25">
      <c r="A15" s="129" t="s">
        <v>953</v>
      </c>
      <c r="B15" s="129" t="s">
        <v>952</v>
      </c>
      <c r="C15" s="129" t="s">
        <v>673</v>
      </c>
      <c r="D15" s="129" t="s">
        <v>322</v>
      </c>
      <c r="E15" s="129" t="s">
        <v>274</v>
      </c>
      <c r="F15" s="143">
        <v>44953.638194444</v>
      </c>
      <c r="G15" s="143">
        <v>45392.601388889001</v>
      </c>
      <c r="H15" s="129" t="s">
        <v>23</v>
      </c>
      <c r="I15" s="129" t="s">
        <v>18</v>
      </c>
      <c r="J15" s="129" t="s">
        <v>260</v>
      </c>
    </row>
    <row r="16" spans="1:10" ht="45" x14ac:dyDescent="0.25">
      <c r="A16" s="121" t="s">
        <v>970</v>
      </c>
      <c r="B16" s="121" t="s">
        <v>972</v>
      </c>
      <c r="C16" s="121" t="s">
        <v>343</v>
      </c>
      <c r="D16" s="121" t="s">
        <v>322</v>
      </c>
      <c r="E16" s="121" t="s">
        <v>274</v>
      </c>
      <c r="F16" s="122">
        <v>44957.356249999997</v>
      </c>
      <c r="G16" s="122">
        <v>45393.647916667003</v>
      </c>
      <c r="H16" s="121" t="s">
        <v>23</v>
      </c>
      <c r="I16" s="121" t="s">
        <v>18</v>
      </c>
      <c r="J16" s="121" t="s">
        <v>260</v>
      </c>
    </row>
    <row r="17" spans="1:10" ht="45" x14ac:dyDescent="0.25">
      <c r="A17" s="102" t="s">
        <v>971</v>
      </c>
      <c r="B17" s="102" t="s">
        <v>969</v>
      </c>
      <c r="C17" s="102" t="s">
        <v>327</v>
      </c>
      <c r="D17" s="102" t="s">
        <v>322</v>
      </c>
      <c r="E17" s="102" t="s">
        <v>274</v>
      </c>
      <c r="F17" s="103">
        <v>44957.356944444</v>
      </c>
      <c r="G17" s="103">
        <v>45393.648611110999</v>
      </c>
      <c r="H17" s="102" t="s">
        <v>23</v>
      </c>
      <c r="I17" s="102" t="s">
        <v>18</v>
      </c>
      <c r="J17" s="102" t="s">
        <v>260</v>
      </c>
    </row>
    <row r="18" spans="1:10" ht="45" x14ac:dyDescent="0.25">
      <c r="A18" s="121" t="s">
        <v>977</v>
      </c>
      <c r="B18" s="121" t="s">
        <v>978</v>
      </c>
      <c r="C18" s="121" t="s">
        <v>998</v>
      </c>
      <c r="D18" s="121" t="s">
        <v>322</v>
      </c>
      <c r="E18" s="121" t="s">
        <v>572</v>
      </c>
      <c r="F18" s="122">
        <v>44957.667361111002</v>
      </c>
      <c r="G18" s="122">
        <v>45394.625694444003</v>
      </c>
      <c r="H18" s="121" t="s">
        <v>23</v>
      </c>
      <c r="I18" s="121" t="s">
        <v>18</v>
      </c>
      <c r="J18" s="121" t="s">
        <v>260</v>
      </c>
    </row>
    <row r="19" spans="1:10" ht="45" x14ac:dyDescent="0.25">
      <c r="A19" s="129" t="s">
        <v>1003</v>
      </c>
      <c r="B19" s="129" t="s">
        <v>995</v>
      </c>
      <c r="C19" s="129" t="s">
        <v>343</v>
      </c>
      <c r="D19" s="129" t="s">
        <v>322</v>
      </c>
      <c r="E19" s="129" t="s">
        <v>274</v>
      </c>
      <c r="F19" s="143">
        <v>44958.371527777999</v>
      </c>
      <c r="G19" s="143">
        <v>45398.371527777999</v>
      </c>
      <c r="H19" s="129" t="s">
        <v>23</v>
      </c>
      <c r="I19" s="129" t="s">
        <v>18</v>
      </c>
      <c r="J19" s="129" t="s">
        <v>260</v>
      </c>
    </row>
    <row r="20" spans="1:10" ht="45" x14ac:dyDescent="0.25">
      <c r="A20" s="121" t="s">
        <v>1020</v>
      </c>
      <c r="B20" s="121" t="s">
        <v>1022</v>
      </c>
      <c r="C20" s="121" t="s">
        <v>348</v>
      </c>
      <c r="D20" s="121" t="s">
        <v>322</v>
      </c>
      <c r="E20" s="121" t="s">
        <v>274</v>
      </c>
      <c r="F20" s="122">
        <v>44958.392361111</v>
      </c>
      <c r="G20" s="122">
        <v>45398.350694444001</v>
      </c>
      <c r="H20" s="121" t="s">
        <v>23</v>
      </c>
      <c r="I20" s="121" t="s">
        <v>18</v>
      </c>
      <c r="J20" s="121" t="s">
        <v>260</v>
      </c>
    </row>
    <row r="21" spans="1:10" ht="45" x14ac:dyDescent="0.25">
      <c r="A21" s="129" t="s">
        <v>1043</v>
      </c>
      <c r="B21" s="129" t="s">
        <v>1044</v>
      </c>
      <c r="C21" s="129" t="s">
        <v>343</v>
      </c>
      <c r="D21" s="129" t="s">
        <v>322</v>
      </c>
      <c r="E21" s="129" t="s">
        <v>274</v>
      </c>
      <c r="F21" s="143">
        <v>44958.587500000001</v>
      </c>
      <c r="G21" s="143">
        <v>45398.337500000001</v>
      </c>
      <c r="H21" s="129" t="s">
        <v>23</v>
      </c>
      <c r="I21" s="129" t="s">
        <v>18</v>
      </c>
      <c r="J21" s="129" t="s">
        <v>260</v>
      </c>
    </row>
    <row r="22" spans="1:10" ht="45" x14ac:dyDescent="0.25">
      <c r="A22" s="121" t="s">
        <v>1080</v>
      </c>
      <c r="B22" s="121" t="s">
        <v>1084</v>
      </c>
      <c r="C22" s="121" t="s">
        <v>573</v>
      </c>
      <c r="D22" s="121" t="s">
        <v>322</v>
      </c>
      <c r="E22" s="121" t="s">
        <v>274</v>
      </c>
      <c r="F22" s="122">
        <v>44958.693055556003</v>
      </c>
      <c r="G22" s="122">
        <v>45398.359722221998</v>
      </c>
      <c r="H22" s="121" t="s">
        <v>23</v>
      </c>
      <c r="I22" s="121" t="s">
        <v>18</v>
      </c>
      <c r="J22" s="121" t="s">
        <v>260</v>
      </c>
    </row>
    <row r="23" spans="1:10" ht="45" x14ac:dyDescent="0.25">
      <c r="A23" s="129" t="s">
        <v>1087</v>
      </c>
      <c r="B23" s="129" t="s">
        <v>1088</v>
      </c>
      <c r="C23" s="129" t="s">
        <v>343</v>
      </c>
      <c r="D23" s="129" t="s">
        <v>322</v>
      </c>
      <c r="E23" s="129" t="s">
        <v>274</v>
      </c>
      <c r="F23" s="143">
        <v>44958.702083333003</v>
      </c>
      <c r="G23" s="143">
        <v>45398.368750000001</v>
      </c>
      <c r="H23" s="129" t="s">
        <v>23</v>
      </c>
      <c r="I23" s="129" t="s">
        <v>18</v>
      </c>
      <c r="J23" s="129" t="s">
        <v>260</v>
      </c>
    </row>
    <row r="24" spans="1:10" ht="45" x14ac:dyDescent="0.25">
      <c r="A24" s="121" t="s">
        <v>1097</v>
      </c>
      <c r="B24" s="121" t="s">
        <v>1098</v>
      </c>
      <c r="C24" s="121" t="s">
        <v>343</v>
      </c>
      <c r="D24" s="121" t="s">
        <v>322</v>
      </c>
      <c r="E24" s="121" t="s">
        <v>335</v>
      </c>
      <c r="F24" s="122">
        <v>44959.334722222004</v>
      </c>
      <c r="G24" s="122">
        <v>45394.626388889003</v>
      </c>
      <c r="H24" s="121" t="s">
        <v>23</v>
      </c>
      <c r="I24" s="121" t="s">
        <v>18</v>
      </c>
      <c r="J24" s="121" t="s">
        <v>260</v>
      </c>
    </row>
    <row r="25" spans="1:10" ht="45" x14ac:dyDescent="0.25">
      <c r="A25" s="129" t="s">
        <v>1103</v>
      </c>
      <c r="B25" s="129" t="s">
        <v>1104</v>
      </c>
      <c r="C25" s="129" t="s">
        <v>343</v>
      </c>
      <c r="D25" s="129" t="s">
        <v>322</v>
      </c>
      <c r="E25" s="129" t="s">
        <v>274</v>
      </c>
      <c r="F25" s="143">
        <v>44959.387499999997</v>
      </c>
      <c r="G25" s="143">
        <v>45398.345833332998</v>
      </c>
      <c r="H25" s="129" t="s">
        <v>23</v>
      </c>
      <c r="I25" s="129" t="s">
        <v>18</v>
      </c>
      <c r="J25" s="129" t="s">
        <v>260</v>
      </c>
    </row>
    <row r="26" spans="1:10" ht="75" x14ac:dyDescent="0.25">
      <c r="A26" s="104" t="s">
        <v>1108</v>
      </c>
      <c r="B26" s="104" t="s">
        <v>1107</v>
      </c>
      <c r="C26" s="104" t="s">
        <v>327</v>
      </c>
      <c r="D26" s="104" t="s">
        <v>322</v>
      </c>
      <c r="E26" s="104" t="s">
        <v>274</v>
      </c>
      <c r="F26" s="105">
        <v>44959.390972221998</v>
      </c>
      <c r="G26" s="105">
        <v>45398.349305556003</v>
      </c>
      <c r="H26" s="104" t="s">
        <v>23</v>
      </c>
      <c r="I26" s="104" t="s">
        <v>18</v>
      </c>
      <c r="J26" s="104" t="s">
        <v>260</v>
      </c>
    </row>
    <row r="27" spans="1:10" ht="45" x14ac:dyDescent="0.25">
      <c r="A27" s="102" t="s">
        <v>1237</v>
      </c>
      <c r="B27" s="102" t="s">
        <v>1229</v>
      </c>
      <c r="C27" s="102" t="s">
        <v>327</v>
      </c>
      <c r="D27" s="102" t="s">
        <v>322</v>
      </c>
      <c r="E27" s="102" t="s">
        <v>274</v>
      </c>
      <c r="F27" s="103">
        <v>44960.363888888998</v>
      </c>
      <c r="G27" s="103">
        <v>45398.655555555997</v>
      </c>
      <c r="H27" s="102" t="s">
        <v>23</v>
      </c>
      <c r="I27" s="102" t="s">
        <v>18</v>
      </c>
      <c r="J27" s="102" t="s">
        <v>260</v>
      </c>
    </row>
    <row r="28" spans="1:10" ht="45" x14ac:dyDescent="0.25">
      <c r="A28" s="104" t="s">
        <v>1248</v>
      </c>
      <c r="B28" s="104" t="s">
        <v>1250</v>
      </c>
      <c r="C28" s="104" t="s">
        <v>669</v>
      </c>
      <c r="D28" s="104" t="s">
        <v>322</v>
      </c>
      <c r="E28" s="104" t="s">
        <v>274</v>
      </c>
      <c r="F28" s="105">
        <v>44960.439583332998</v>
      </c>
      <c r="G28" s="105">
        <v>45399.397916667003</v>
      </c>
      <c r="H28" s="104" t="s">
        <v>23</v>
      </c>
      <c r="I28" s="104" t="s">
        <v>18</v>
      </c>
      <c r="J28" s="104" t="s">
        <v>260</v>
      </c>
    </row>
    <row r="29" spans="1:10" ht="45" x14ac:dyDescent="0.25">
      <c r="A29" s="102" t="s">
        <v>1274</v>
      </c>
      <c r="B29" s="102" t="s">
        <v>1275</v>
      </c>
      <c r="C29" s="102" t="s">
        <v>343</v>
      </c>
      <c r="D29" s="102" t="s">
        <v>322</v>
      </c>
      <c r="E29" s="102" t="s">
        <v>274</v>
      </c>
      <c r="F29" s="103">
        <v>44960.685416667002</v>
      </c>
      <c r="G29" s="103">
        <v>45399.643750000003</v>
      </c>
      <c r="H29" s="102" t="s">
        <v>23</v>
      </c>
      <c r="I29" s="102" t="s">
        <v>18</v>
      </c>
      <c r="J29" s="102" t="s">
        <v>260</v>
      </c>
    </row>
    <row r="30" spans="1:10" ht="45" x14ac:dyDescent="0.25">
      <c r="A30" s="121" t="s">
        <v>1289</v>
      </c>
      <c r="B30" s="121" t="s">
        <v>1291</v>
      </c>
      <c r="C30" s="121" t="s">
        <v>343</v>
      </c>
      <c r="D30" s="121" t="s">
        <v>322</v>
      </c>
      <c r="E30" s="121" t="s">
        <v>274</v>
      </c>
      <c r="F30" s="122">
        <v>44963.380555556003</v>
      </c>
      <c r="G30" s="122">
        <v>45400.338888888997</v>
      </c>
      <c r="H30" s="121" t="s">
        <v>23</v>
      </c>
      <c r="I30" s="121" t="s">
        <v>18</v>
      </c>
      <c r="J30" s="121" t="s">
        <v>260</v>
      </c>
    </row>
    <row r="31" spans="1:10" ht="45" x14ac:dyDescent="0.25">
      <c r="A31" s="138" t="s">
        <v>1398</v>
      </c>
      <c r="B31" s="138" t="s">
        <v>1405</v>
      </c>
      <c r="C31" s="138" t="s">
        <v>654</v>
      </c>
      <c r="D31" s="138" t="s">
        <v>322</v>
      </c>
      <c r="E31" s="138" t="s">
        <v>335</v>
      </c>
      <c r="F31" s="139">
        <v>44963.388194444</v>
      </c>
      <c r="G31" s="139">
        <v>45400.346527777998</v>
      </c>
      <c r="H31" s="138" t="s">
        <v>23</v>
      </c>
      <c r="I31" s="138" t="s">
        <v>18</v>
      </c>
      <c r="J31" s="138" t="s">
        <v>255</v>
      </c>
    </row>
    <row r="32" spans="1:10" ht="45" x14ac:dyDescent="0.25">
      <c r="A32" s="110"/>
      <c r="B32" s="110"/>
      <c r="C32" s="136" t="s">
        <v>1313</v>
      </c>
      <c r="D32" s="136" t="s">
        <v>1343</v>
      </c>
      <c r="E32" s="110"/>
      <c r="F32" s="111"/>
      <c r="G32" s="111"/>
      <c r="H32" s="110"/>
      <c r="I32" s="110"/>
      <c r="J32" s="110"/>
    </row>
    <row r="33" spans="1:10" ht="45" x14ac:dyDescent="0.25">
      <c r="A33" s="121" t="s">
        <v>1313</v>
      </c>
      <c r="B33" s="121" t="s">
        <v>1343</v>
      </c>
      <c r="C33" s="121" t="s">
        <v>654</v>
      </c>
      <c r="D33" s="121" t="s">
        <v>322</v>
      </c>
      <c r="E33" s="121" t="s">
        <v>274</v>
      </c>
      <c r="F33" s="122">
        <v>44963.451388889</v>
      </c>
      <c r="G33" s="122">
        <v>45400.409722222001</v>
      </c>
      <c r="H33" s="121" t="s">
        <v>23</v>
      </c>
      <c r="I33" s="121" t="s">
        <v>18</v>
      </c>
      <c r="J33" s="121" t="s">
        <v>334</v>
      </c>
    </row>
    <row r="34" spans="1:10" ht="45" x14ac:dyDescent="0.25">
      <c r="A34" s="102" t="s">
        <v>1338</v>
      </c>
      <c r="B34" s="102" t="s">
        <v>1339</v>
      </c>
      <c r="C34" s="102" t="s">
        <v>343</v>
      </c>
      <c r="D34" s="102" t="s">
        <v>322</v>
      </c>
      <c r="E34" s="102" t="s">
        <v>274</v>
      </c>
      <c r="F34" s="103">
        <v>44963.472222222001</v>
      </c>
      <c r="G34" s="103">
        <v>45400.430555555999</v>
      </c>
      <c r="H34" s="102" t="s">
        <v>23</v>
      </c>
      <c r="I34" s="102" t="s">
        <v>18</v>
      </c>
      <c r="J34" s="102" t="s">
        <v>260</v>
      </c>
    </row>
    <row r="35" spans="1:10" ht="45" x14ac:dyDescent="0.25">
      <c r="A35" s="136" t="s">
        <v>1365</v>
      </c>
      <c r="B35" s="136" t="s">
        <v>1363</v>
      </c>
      <c r="C35" s="136" t="s">
        <v>574</v>
      </c>
      <c r="D35" s="136" t="s">
        <v>322</v>
      </c>
      <c r="E35" s="136" t="s">
        <v>274</v>
      </c>
      <c r="F35" s="140">
        <v>44963.627083332998</v>
      </c>
      <c r="G35" s="140">
        <v>45400.585416667003</v>
      </c>
      <c r="H35" s="136" t="s">
        <v>23</v>
      </c>
      <c r="I35" s="136" t="s">
        <v>18</v>
      </c>
      <c r="J35" s="136" t="s">
        <v>255</v>
      </c>
    </row>
    <row r="36" spans="1:10" ht="45" x14ac:dyDescent="0.25">
      <c r="A36" s="123" t="s">
        <v>1368</v>
      </c>
      <c r="B36" s="106" t="s">
        <v>1376</v>
      </c>
      <c r="C36" s="106" t="s">
        <v>701</v>
      </c>
      <c r="D36" s="106" t="s">
        <v>322</v>
      </c>
      <c r="E36" s="106" t="s">
        <v>274</v>
      </c>
      <c r="F36" s="107">
        <v>44963.631944444001</v>
      </c>
      <c r="G36" s="107">
        <v>45400.590277777999</v>
      </c>
      <c r="H36" s="106" t="s">
        <v>23</v>
      </c>
      <c r="I36" s="106" t="s">
        <v>18</v>
      </c>
      <c r="J36" s="106" t="s">
        <v>255</v>
      </c>
    </row>
    <row r="37" spans="1:10" ht="45" x14ac:dyDescent="0.25">
      <c r="A37" s="113" t="s">
        <v>1370</v>
      </c>
      <c r="B37" s="108" t="s">
        <v>1379</v>
      </c>
      <c r="C37" s="108" t="s">
        <v>701</v>
      </c>
      <c r="D37" s="108" t="s">
        <v>322</v>
      </c>
      <c r="E37" s="108" t="s">
        <v>274</v>
      </c>
      <c r="F37" s="109">
        <v>44963.634027777996</v>
      </c>
      <c r="G37" s="109">
        <v>45400.592361110997</v>
      </c>
      <c r="H37" s="108" t="s">
        <v>23</v>
      </c>
      <c r="I37" s="108" t="s">
        <v>18</v>
      </c>
      <c r="J37" s="108" t="s">
        <v>255</v>
      </c>
    </row>
    <row r="38" spans="1:10" ht="45" x14ac:dyDescent="0.25">
      <c r="A38" s="138" t="s">
        <v>1375</v>
      </c>
      <c r="B38" s="138" t="s">
        <v>1380</v>
      </c>
      <c r="C38" s="138" t="s">
        <v>1397</v>
      </c>
      <c r="D38" s="138" t="s">
        <v>322</v>
      </c>
      <c r="E38" s="138" t="s">
        <v>274</v>
      </c>
      <c r="F38" s="139">
        <v>44963.651388888997</v>
      </c>
      <c r="G38" s="139">
        <v>45400.609722221998</v>
      </c>
      <c r="H38" s="138" t="s">
        <v>23</v>
      </c>
      <c r="I38" s="138" t="s">
        <v>18</v>
      </c>
      <c r="J38" s="138" t="s">
        <v>255</v>
      </c>
    </row>
    <row r="39" spans="1:10" ht="30" x14ac:dyDescent="0.25">
      <c r="A39" s="110"/>
      <c r="B39" s="110"/>
      <c r="C39" s="136" t="s">
        <v>942</v>
      </c>
      <c r="D39" s="136" t="s">
        <v>946</v>
      </c>
      <c r="E39" s="110"/>
      <c r="F39" s="111"/>
      <c r="G39" s="111"/>
      <c r="H39" s="110"/>
      <c r="I39" s="110"/>
      <c r="J39" s="112"/>
    </row>
    <row r="41" spans="1:10" ht="30" x14ac:dyDescent="0.25">
      <c r="A41" s="108" t="s">
        <v>1401</v>
      </c>
      <c r="B41" s="110" t="s">
        <v>1404</v>
      </c>
      <c r="C41" s="112" t="s">
        <v>1481</v>
      </c>
      <c r="D41" s="110"/>
      <c r="E41" s="110"/>
      <c r="F41" s="111"/>
      <c r="G41" s="111"/>
      <c r="H41" s="110"/>
      <c r="I41" s="110"/>
      <c r="J41" s="112" t="s">
        <v>334</v>
      </c>
    </row>
    <row r="42" spans="1:10" ht="45" x14ac:dyDescent="0.25">
      <c r="A42" s="121" t="s">
        <v>1407</v>
      </c>
      <c r="B42" s="125" t="s">
        <v>1406</v>
      </c>
      <c r="C42" s="121"/>
      <c r="D42" s="121"/>
      <c r="E42" s="121"/>
      <c r="F42" s="122"/>
      <c r="G42" s="122"/>
      <c r="H42" s="121"/>
      <c r="I42" s="121"/>
      <c r="J42" s="125" t="s">
        <v>334</v>
      </c>
    </row>
    <row r="43" spans="1:10" ht="30" x14ac:dyDescent="0.25">
      <c r="A43" s="108" t="s">
        <v>1422</v>
      </c>
      <c r="B43" s="110" t="s">
        <v>1424</v>
      </c>
      <c r="C43" s="112" t="s">
        <v>1481</v>
      </c>
      <c r="D43" s="110"/>
      <c r="E43" s="110"/>
      <c r="F43" s="111"/>
      <c r="G43" s="111"/>
      <c r="H43" s="110"/>
      <c r="I43" s="110"/>
      <c r="J43" s="112" t="s">
        <v>334</v>
      </c>
    </row>
    <row r="44" spans="1:10" x14ac:dyDescent="0.25">
      <c r="A44" s="108" t="s">
        <v>1429</v>
      </c>
      <c r="B44" s="110" t="s">
        <v>1430</v>
      </c>
      <c r="C44" s="112" t="s">
        <v>1481</v>
      </c>
      <c r="D44" s="110"/>
      <c r="E44" s="110"/>
      <c r="F44" s="111"/>
      <c r="G44" s="111"/>
      <c r="H44" s="110"/>
      <c r="I44" s="110"/>
      <c r="J44" s="112" t="s">
        <v>334</v>
      </c>
    </row>
    <row r="45" spans="1:10" ht="60" x14ac:dyDescent="0.25">
      <c r="A45" s="121" t="s">
        <v>1445</v>
      </c>
      <c r="B45" s="121" t="s">
        <v>1446</v>
      </c>
      <c r="C45" s="121"/>
      <c r="D45" s="121"/>
      <c r="E45" s="121"/>
      <c r="F45" s="122"/>
      <c r="G45" s="122"/>
      <c r="H45" s="121"/>
      <c r="I45" s="121"/>
      <c r="J45" s="125" t="s">
        <v>334</v>
      </c>
    </row>
    <row r="46" spans="1:10" x14ac:dyDescent="0.25">
      <c r="A46" s="108" t="s">
        <v>1452</v>
      </c>
      <c r="B46" s="110" t="s">
        <v>1453</v>
      </c>
      <c r="C46" s="110"/>
      <c r="D46" s="110"/>
      <c r="E46" s="110"/>
      <c r="F46" s="111"/>
      <c r="G46" s="111"/>
      <c r="H46" s="110"/>
      <c r="I46" s="110"/>
      <c r="J46" s="112" t="s">
        <v>334</v>
      </c>
    </row>
    <row r="47" spans="1:10" x14ac:dyDescent="0.25">
      <c r="A47" s="108" t="s">
        <v>1458</v>
      </c>
      <c r="B47" s="110" t="s">
        <v>1459</v>
      </c>
      <c r="C47" s="112" t="s">
        <v>1481</v>
      </c>
      <c r="D47" s="110"/>
      <c r="E47" s="110"/>
      <c r="F47" s="111"/>
      <c r="G47" s="111"/>
      <c r="H47" s="110"/>
      <c r="I47" s="110"/>
      <c r="J47" s="112" t="s">
        <v>334</v>
      </c>
    </row>
    <row r="48" spans="1:10" x14ac:dyDescent="0.25">
      <c r="A48" s="110"/>
      <c r="B48" s="110"/>
      <c r="C48" s="110"/>
      <c r="D48" s="110"/>
      <c r="E48" s="110"/>
      <c r="F48" s="111"/>
      <c r="G48" s="111"/>
      <c r="H48" s="110"/>
      <c r="I48" s="110"/>
      <c r="J48" s="112" t="s">
        <v>334</v>
      </c>
    </row>
    <row r="49" spans="1:10" x14ac:dyDescent="0.25">
      <c r="A49" s="110"/>
      <c r="B49" s="110"/>
      <c r="C49" s="110"/>
      <c r="D49" s="110"/>
      <c r="E49" s="110"/>
      <c r="F49" s="111"/>
      <c r="G49" s="111"/>
      <c r="H49" s="110"/>
      <c r="I49" s="110"/>
      <c r="J49" s="112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89"/>
  <sheetViews>
    <sheetView topLeftCell="A312" workbookViewId="0">
      <selection activeCell="D312" sqref="D312"/>
    </sheetView>
  </sheetViews>
  <sheetFormatPr defaultColWidth="2.85546875" defaultRowHeight="15" x14ac:dyDescent="0.25"/>
  <cols>
    <col min="1" max="19" width="2.85546875" style="96"/>
    <col min="20" max="20" width="2.85546875" style="96" customWidth="1"/>
    <col min="21" max="16384" width="2.85546875" style="96"/>
  </cols>
  <sheetData>
    <row r="2" spans="2:4" x14ac:dyDescent="0.25">
      <c r="B2" s="49" t="s">
        <v>1283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1284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1285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1286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1451</v>
      </c>
    </row>
    <row r="56" spans="2:4" x14ac:dyDescent="0.25">
      <c r="D56" s="57" t="s">
        <v>302</v>
      </c>
    </row>
    <row r="58" spans="2:4" x14ac:dyDescent="0.25">
      <c r="D58" s="96" t="s">
        <v>36</v>
      </c>
    </row>
    <row r="59" spans="2:4" x14ac:dyDescent="0.25">
      <c r="D59" s="52" t="s">
        <v>1511</v>
      </c>
    </row>
    <row r="61" spans="2:4" x14ac:dyDescent="0.25">
      <c r="D61" s="96" t="s">
        <v>1441</v>
      </c>
    </row>
    <row r="114" spans="4:45" x14ac:dyDescent="0.25">
      <c r="D114" s="96" t="s">
        <v>267</v>
      </c>
      <c r="M114" s="96" t="s">
        <v>457</v>
      </c>
      <c r="Z114" s="96" t="s">
        <v>498</v>
      </c>
    </row>
    <row r="115" spans="4:45" x14ac:dyDescent="0.25">
      <c r="D115" s="49" t="s">
        <v>1442</v>
      </c>
      <c r="M115" s="49" t="s">
        <v>1443</v>
      </c>
      <c r="Z115" s="96" t="s">
        <v>1444</v>
      </c>
    </row>
    <row r="117" spans="4:45" x14ac:dyDescent="0.25">
      <c r="D117" s="49" t="s">
        <v>1283</v>
      </c>
    </row>
    <row r="119" spans="4:45" x14ac:dyDescent="0.25">
      <c r="D119" s="54" t="s">
        <v>1514</v>
      </c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W119" s="96" t="s">
        <v>497</v>
      </c>
      <c r="AB119" s="96" t="s">
        <v>457</v>
      </c>
      <c r="AN119" s="96" t="s">
        <v>498</v>
      </c>
    </row>
    <row r="120" spans="4:45" x14ac:dyDescent="0.25">
      <c r="D120" s="54" t="s">
        <v>1515</v>
      </c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W120" s="28" t="s">
        <v>1512</v>
      </c>
      <c r="AB120" s="49" t="s">
        <v>1443</v>
      </c>
      <c r="AN120" s="49" t="s">
        <v>1516</v>
      </c>
    </row>
    <row r="121" spans="4:45" x14ac:dyDescent="0.25">
      <c r="D121" s="54" t="s">
        <v>427</v>
      </c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</row>
    <row r="122" spans="4:45" x14ac:dyDescent="0.25">
      <c r="D122" s="54" t="s">
        <v>1482</v>
      </c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</row>
    <row r="124" spans="4:45" x14ac:dyDescent="0.25">
      <c r="D124" s="54" t="s">
        <v>33</v>
      </c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AA124" s="55" t="s">
        <v>344</v>
      </c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</row>
    <row r="125" spans="4:45" x14ac:dyDescent="0.25">
      <c r="D125" s="54" t="s">
        <v>1484</v>
      </c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AA125" s="55" t="s">
        <v>316</v>
      </c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</row>
    <row r="126" spans="4:45" x14ac:dyDescent="0.25">
      <c r="D126" s="38" t="s">
        <v>1483</v>
      </c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AA126" s="55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</row>
    <row r="127" spans="4:45" x14ac:dyDescent="0.25">
      <c r="D127" s="54" t="s">
        <v>1485</v>
      </c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AA127" s="55" t="s">
        <v>266</v>
      </c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</row>
    <row r="128" spans="4:45" x14ac:dyDescent="0.25">
      <c r="D128" s="54" t="s">
        <v>1486</v>
      </c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AA128" s="55" t="s">
        <v>280</v>
      </c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</row>
    <row r="129" spans="4:45" x14ac:dyDescent="0.25">
      <c r="D129" s="54" t="s">
        <v>1487</v>
      </c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AA129" s="55" t="s">
        <v>1517</v>
      </c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</row>
    <row r="130" spans="4:45" x14ac:dyDescent="0.25">
      <c r="D130" s="54" t="s">
        <v>1513</v>
      </c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AA130" s="55" t="s">
        <v>1518</v>
      </c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</row>
    <row r="131" spans="4:45" x14ac:dyDescent="0.25">
      <c r="D131" s="54" t="s">
        <v>1488</v>
      </c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AA131" s="55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</row>
    <row r="132" spans="4:45" x14ac:dyDescent="0.25">
      <c r="D132" s="54" t="s">
        <v>483</v>
      </c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AA132" s="55" t="s">
        <v>265</v>
      </c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</row>
    <row r="133" spans="4:45" x14ac:dyDescent="0.25">
      <c r="D133" s="54" t="s">
        <v>1489</v>
      </c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AA133" s="55" t="s">
        <v>280</v>
      </c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</row>
    <row r="134" spans="4:45" x14ac:dyDescent="0.25">
      <c r="D134" s="38" t="s">
        <v>1490</v>
      </c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AA134" s="55" t="s">
        <v>1519</v>
      </c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</row>
    <row r="135" spans="4:45" x14ac:dyDescent="0.25">
      <c r="D135" s="38" t="s">
        <v>1491</v>
      </c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AA135" s="55" t="s">
        <v>1520</v>
      </c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</row>
    <row r="136" spans="4:45" x14ac:dyDescent="0.25">
      <c r="D136" s="38" t="s">
        <v>1492</v>
      </c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AA136" s="55" t="s">
        <v>1521</v>
      </c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</row>
    <row r="137" spans="4:45" x14ac:dyDescent="0.25">
      <c r="D137" s="38" t="s">
        <v>1493</v>
      </c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AA137" s="55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</row>
    <row r="138" spans="4:45" x14ac:dyDescent="0.25">
      <c r="D138" s="38" t="s">
        <v>1494</v>
      </c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AA138" s="55" t="s">
        <v>261</v>
      </c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</row>
    <row r="139" spans="4:45" x14ac:dyDescent="0.25">
      <c r="D139" s="38" t="s">
        <v>1495</v>
      </c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AA139" s="55" t="s">
        <v>262</v>
      </c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</row>
    <row r="140" spans="4:45" x14ac:dyDescent="0.25">
      <c r="D140" s="54" t="s">
        <v>1496</v>
      </c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AA140" s="55" t="s">
        <v>345</v>
      </c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</row>
    <row r="141" spans="4:45" x14ac:dyDescent="0.25">
      <c r="D141" s="54" t="s">
        <v>1501</v>
      </c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</row>
    <row r="142" spans="4:45" x14ac:dyDescent="0.25">
      <c r="D142" s="54" t="s">
        <v>1502</v>
      </c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</row>
    <row r="143" spans="4:45" x14ac:dyDescent="0.25">
      <c r="D143" s="54" t="s">
        <v>1503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</row>
    <row r="144" spans="4:45" x14ac:dyDescent="0.25">
      <c r="D144" s="54" t="s">
        <v>1508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</row>
    <row r="145" spans="4:24" x14ac:dyDescent="0.25">
      <c r="D145" s="54" t="s">
        <v>1509</v>
      </c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</row>
    <row r="146" spans="4:24" x14ac:dyDescent="0.25">
      <c r="D146" s="38" t="s">
        <v>1504</v>
      </c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</row>
    <row r="147" spans="4:24" x14ac:dyDescent="0.25">
      <c r="D147" s="38" t="s">
        <v>1505</v>
      </c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</row>
    <row r="148" spans="4:24" x14ac:dyDescent="0.25">
      <c r="D148" s="38" t="s">
        <v>1506</v>
      </c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</row>
    <row r="149" spans="4:24" x14ac:dyDescent="0.25">
      <c r="D149" s="38" t="s">
        <v>1507</v>
      </c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</row>
    <row r="150" spans="4:24" x14ac:dyDescent="0.25">
      <c r="D150" s="54" t="s">
        <v>1497</v>
      </c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</row>
    <row r="151" spans="4:24" x14ac:dyDescent="0.25">
      <c r="D151" s="38" t="s">
        <v>1498</v>
      </c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</row>
    <row r="152" spans="4:24" x14ac:dyDescent="0.25">
      <c r="D152" s="38" t="s">
        <v>1499</v>
      </c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</row>
    <row r="153" spans="4:24" x14ac:dyDescent="0.25">
      <c r="D153" s="38" t="s">
        <v>1500</v>
      </c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</row>
    <row r="154" spans="4:24" x14ac:dyDescent="0.25">
      <c r="D154" s="54" t="s">
        <v>1510</v>
      </c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</row>
    <row r="156" spans="4:24" x14ac:dyDescent="0.25">
      <c r="D156" s="96" t="s">
        <v>1522</v>
      </c>
    </row>
    <row r="207" spans="2:4" x14ac:dyDescent="0.25">
      <c r="B207" s="48">
        <v>0</v>
      </c>
      <c r="D207" s="49" t="s">
        <v>1454</v>
      </c>
    </row>
    <row r="208" spans="2:4" x14ac:dyDescent="0.25">
      <c r="D208" s="57" t="s">
        <v>302</v>
      </c>
    </row>
    <row r="210" spans="4:4" x14ac:dyDescent="0.25">
      <c r="D210" s="96" t="s">
        <v>36</v>
      </c>
    </row>
    <row r="211" spans="4:4" x14ac:dyDescent="0.25">
      <c r="D211" s="52" t="s">
        <v>1523</v>
      </c>
    </row>
    <row r="213" spans="4:4" x14ac:dyDescent="0.25">
      <c r="D213" s="96" t="s">
        <v>1447</v>
      </c>
    </row>
    <row r="237" spans="4:18" x14ac:dyDescent="0.25">
      <c r="D237" s="96" t="s">
        <v>307</v>
      </c>
      <c r="M237" s="96" t="s">
        <v>1334</v>
      </c>
    </row>
    <row r="238" spans="4:18" x14ac:dyDescent="0.25">
      <c r="D238" s="49" t="s">
        <v>1448</v>
      </c>
      <c r="M238" s="56" t="s">
        <v>761</v>
      </c>
      <c r="R238" s="28" t="s">
        <v>1450</v>
      </c>
    </row>
    <row r="239" spans="4:18" x14ac:dyDescent="0.25">
      <c r="D239" s="49" t="s">
        <v>1449</v>
      </c>
    </row>
    <row r="241" spans="4:40" x14ac:dyDescent="0.25">
      <c r="D241" s="49" t="s">
        <v>1283</v>
      </c>
    </row>
    <row r="243" spans="4:40" x14ac:dyDescent="0.25">
      <c r="D243" s="54" t="s">
        <v>33</v>
      </c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</row>
    <row r="244" spans="4:40" x14ac:dyDescent="0.25">
      <c r="D244" s="54" t="s">
        <v>365</v>
      </c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</row>
    <row r="245" spans="4:40" x14ac:dyDescent="0.25">
      <c r="D245" s="54" t="s">
        <v>627</v>
      </c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</row>
    <row r="246" spans="4:40" x14ac:dyDescent="0.25">
      <c r="D246" s="54" t="s">
        <v>1525</v>
      </c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</row>
    <row r="247" spans="4:40" x14ac:dyDescent="0.25">
      <c r="D247" s="54" t="s">
        <v>257</v>
      </c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</row>
    <row r="248" spans="4:40" x14ac:dyDescent="0.25">
      <c r="D248" s="54" t="s">
        <v>258</v>
      </c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</row>
    <row r="249" spans="4:40" x14ac:dyDescent="0.25">
      <c r="D249" s="54" t="s">
        <v>1526</v>
      </c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</row>
    <row r="250" spans="4:40" x14ac:dyDescent="0.25">
      <c r="D250" s="54" t="s">
        <v>1527</v>
      </c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</row>
    <row r="251" spans="4:40" x14ac:dyDescent="0.25">
      <c r="D251" s="54" t="s">
        <v>259</v>
      </c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</row>
    <row r="253" spans="4:40" x14ac:dyDescent="0.25">
      <c r="D253" s="55" t="s">
        <v>344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spans="4:40" x14ac:dyDescent="0.25">
      <c r="D254" s="55" t="s">
        <v>316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spans="4:40" x14ac:dyDescent="0.25">
      <c r="D255" s="55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spans="4:40" x14ac:dyDescent="0.25">
      <c r="D256" s="55" t="s">
        <v>278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spans="4:40" x14ac:dyDescent="0.25">
      <c r="D257" s="55" t="s">
        <v>280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spans="4:40" x14ac:dyDescent="0.25">
      <c r="D258" s="55" t="s">
        <v>1528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spans="4:40" x14ac:dyDescent="0.25">
      <c r="D259" s="55" t="s">
        <v>1529</v>
      </c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spans="4:40" x14ac:dyDescent="0.25">
      <c r="D260" s="55" t="s">
        <v>1530</v>
      </c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spans="4:40" x14ac:dyDescent="0.25">
      <c r="D261" s="55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spans="4:40" x14ac:dyDescent="0.25">
      <c r="D262" s="55" t="s">
        <v>261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spans="4:40" x14ac:dyDescent="0.25">
      <c r="D263" s="55" t="s">
        <v>262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spans="4:40" x14ac:dyDescent="0.25">
      <c r="D264" s="55" t="s">
        <v>345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6" spans="4:40" x14ac:dyDescent="0.25">
      <c r="D266" s="96" t="s">
        <v>1531</v>
      </c>
    </row>
    <row r="281" spans="4:4" x14ac:dyDescent="0.25">
      <c r="D281" s="49" t="s">
        <v>1697</v>
      </c>
    </row>
    <row r="283" spans="4:4" x14ac:dyDescent="0.25">
      <c r="D283" s="96" t="s">
        <v>1531</v>
      </c>
    </row>
    <row r="312" spans="2:4" x14ac:dyDescent="0.25">
      <c r="B312" s="48">
        <v>0</v>
      </c>
      <c r="D312" s="49" t="s">
        <v>1474</v>
      </c>
    </row>
    <row r="313" spans="2:4" x14ac:dyDescent="0.25">
      <c r="D313" s="57" t="s">
        <v>302</v>
      </c>
    </row>
    <row r="314" spans="2:4" x14ac:dyDescent="0.25">
      <c r="D314" s="53" t="s">
        <v>35</v>
      </c>
    </row>
    <row r="429" spans="2:4" x14ac:dyDescent="0.25">
      <c r="B429" s="47">
        <v>0</v>
      </c>
      <c r="D429" s="49" t="s">
        <v>1599</v>
      </c>
    </row>
    <row r="430" spans="2:4" x14ac:dyDescent="0.25">
      <c r="D430" s="57" t="s">
        <v>302</v>
      </c>
    </row>
    <row r="431" spans="2:4" x14ac:dyDescent="0.25">
      <c r="D431" s="42" t="s">
        <v>35</v>
      </c>
    </row>
    <row r="548" spans="2:4" x14ac:dyDescent="0.25">
      <c r="B548" s="46">
        <v>0</v>
      </c>
      <c r="D548" s="49" t="s">
        <v>1580</v>
      </c>
    </row>
    <row r="549" spans="2:4" x14ac:dyDescent="0.25">
      <c r="D549" s="57" t="s">
        <v>303</v>
      </c>
    </row>
    <row r="550" spans="2:4" x14ac:dyDescent="0.25">
      <c r="D550" s="53" t="s">
        <v>35</v>
      </c>
    </row>
    <row r="602" spans="2:4" x14ac:dyDescent="0.25">
      <c r="B602" s="48">
        <v>0</v>
      </c>
      <c r="D602" s="49" t="s">
        <v>653</v>
      </c>
    </row>
    <row r="603" spans="2:4" x14ac:dyDescent="0.25">
      <c r="D603" s="57" t="s">
        <v>304</v>
      </c>
    </row>
    <row r="604" spans="2:4" x14ac:dyDescent="0.25">
      <c r="D604" s="53" t="s">
        <v>1562</v>
      </c>
    </row>
    <row r="605" spans="2:4" x14ac:dyDescent="0.25">
      <c r="D605" s="53" t="s">
        <v>35</v>
      </c>
    </row>
    <row r="688" spans="2:4" x14ac:dyDescent="0.25">
      <c r="B688" s="46">
        <v>0</v>
      </c>
      <c r="D688" s="49" t="s">
        <v>851</v>
      </c>
    </row>
    <row r="689" spans="4:4" x14ac:dyDescent="0.25">
      <c r="D689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94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1393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1394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1395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1396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1577</v>
      </c>
    </row>
    <row r="56" spans="2:4" x14ac:dyDescent="0.25">
      <c r="D56" s="57" t="s">
        <v>302</v>
      </c>
    </row>
    <row r="57" spans="2:4" x14ac:dyDescent="0.25">
      <c r="D57" s="53" t="s">
        <v>1562</v>
      </c>
    </row>
    <row r="58" spans="2:4" x14ac:dyDescent="0.25">
      <c r="D58" s="53" t="s">
        <v>35</v>
      </c>
    </row>
    <row r="166" spans="2:4" x14ac:dyDescent="0.25">
      <c r="B166" s="48">
        <v>0</v>
      </c>
      <c r="D166" s="49" t="s">
        <v>1572</v>
      </c>
    </row>
    <row r="167" spans="2:4" x14ac:dyDescent="0.25">
      <c r="D167" s="57" t="s">
        <v>302</v>
      </c>
    </row>
    <row r="169" spans="2:4" x14ac:dyDescent="0.25">
      <c r="D169" s="96" t="s">
        <v>36</v>
      </c>
    </row>
    <row r="170" spans="2:4" x14ac:dyDescent="0.25">
      <c r="D170" s="52" t="s">
        <v>1574</v>
      </c>
    </row>
    <row r="172" spans="2:4" x14ac:dyDescent="0.25">
      <c r="D172" s="96" t="s">
        <v>1462</v>
      </c>
    </row>
    <row r="219" spans="4:27" x14ac:dyDescent="0.25">
      <c r="D219" s="96" t="s">
        <v>267</v>
      </c>
    </row>
    <row r="220" spans="4:27" x14ac:dyDescent="0.25">
      <c r="D220" s="96" t="s">
        <v>1564</v>
      </c>
      <c r="M220" s="49" t="s">
        <v>1464</v>
      </c>
    </row>
    <row r="222" spans="4:27" x14ac:dyDescent="0.25">
      <c r="D222" s="54" t="s">
        <v>269</v>
      </c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</row>
    <row r="223" spans="4:27" x14ac:dyDescent="0.25">
      <c r="D223" s="54" t="s">
        <v>1465</v>
      </c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</row>
    <row r="224" spans="4:27" x14ac:dyDescent="0.25">
      <c r="D224" s="54" t="s">
        <v>1466</v>
      </c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</row>
    <row r="225" spans="4:27" x14ac:dyDescent="0.25">
      <c r="D225" s="54" t="s">
        <v>1467</v>
      </c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</row>
    <row r="226" spans="4:27" x14ac:dyDescent="0.25">
      <c r="D226" s="54" t="s">
        <v>1468</v>
      </c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</row>
    <row r="227" spans="4:27" x14ac:dyDescent="0.25">
      <c r="D227" s="54" t="s">
        <v>1469</v>
      </c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</row>
    <row r="228" spans="4:27" x14ac:dyDescent="0.25">
      <c r="D228" s="54" t="s">
        <v>1470</v>
      </c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</row>
    <row r="230" spans="4:27" x14ac:dyDescent="0.25">
      <c r="D230" s="55" t="s">
        <v>344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</row>
    <row r="231" spans="4:27" x14ac:dyDescent="0.25">
      <c r="D231" s="55" t="s">
        <v>316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</row>
    <row r="232" spans="4:27" x14ac:dyDescent="0.25">
      <c r="D232" s="55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</row>
    <row r="233" spans="4:27" x14ac:dyDescent="0.25">
      <c r="D233" s="55" t="s">
        <v>1471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</row>
    <row r="234" spans="4:27" x14ac:dyDescent="0.25">
      <c r="D234" s="55" t="s">
        <v>280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</row>
    <row r="235" spans="4:27" x14ac:dyDescent="0.25">
      <c r="D235" s="55" t="s">
        <v>1472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</row>
    <row r="236" spans="4:27" x14ac:dyDescent="0.25">
      <c r="D236" s="55" t="s">
        <v>1473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</row>
    <row r="237" spans="4:27" x14ac:dyDescent="0.25">
      <c r="D237" s="55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</row>
    <row r="238" spans="4:27" x14ac:dyDescent="0.25">
      <c r="D238" s="55" t="s">
        <v>261</v>
      </c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</row>
    <row r="239" spans="4:27" x14ac:dyDescent="0.25">
      <c r="D239" s="55" t="s">
        <v>262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</row>
    <row r="240" spans="4:27" x14ac:dyDescent="0.25">
      <c r="D240" s="55" t="s">
        <v>345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</row>
    <row r="242" spans="4:4" x14ac:dyDescent="0.25">
      <c r="D242" s="96" t="s">
        <v>1475</v>
      </c>
    </row>
    <row r="268" spans="4:4" x14ac:dyDescent="0.25">
      <c r="D268" s="49" t="s">
        <v>1393</v>
      </c>
    </row>
    <row r="270" spans="4:4" x14ac:dyDescent="0.25">
      <c r="D270" s="96" t="s">
        <v>1475</v>
      </c>
    </row>
    <row r="287" spans="4:13" x14ac:dyDescent="0.25">
      <c r="D287" s="96" t="s">
        <v>267</v>
      </c>
    </row>
    <row r="288" spans="4:13" x14ac:dyDescent="0.25">
      <c r="D288" s="96" t="s">
        <v>1564</v>
      </c>
      <c r="M288" s="49" t="s">
        <v>1464</v>
      </c>
    </row>
    <row r="290" spans="4:27" x14ac:dyDescent="0.25">
      <c r="D290" s="54" t="s">
        <v>269</v>
      </c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</row>
    <row r="291" spans="4:27" x14ac:dyDescent="0.25">
      <c r="D291" s="54" t="s">
        <v>1465</v>
      </c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</row>
    <row r="292" spans="4:27" x14ac:dyDescent="0.25">
      <c r="D292" s="54" t="s">
        <v>1466</v>
      </c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</row>
    <row r="293" spans="4:27" x14ac:dyDescent="0.25">
      <c r="D293" s="54" t="s">
        <v>1467</v>
      </c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</row>
    <row r="294" spans="4:27" x14ac:dyDescent="0.25">
      <c r="D294" s="54" t="s">
        <v>1468</v>
      </c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</row>
    <row r="295" spans="4:27" x14ac:dyDescent="0.25">
      <c r="D295" s="54" t="s">
        <v>1469</v>
      </c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</row>
    <row r="296" spans="4:27" x14ac:dyDescent="0.25">
      <c r="D296" s="54" t="s">
        <v>1470</v>
      </c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</row>
    <row r="298" spans="4:27" x14ac:dyDescent="0.25">
      <c r="D298" s="55" t="s">
        <v>344</v>
      </c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</row>
    <row r="299" spans="4:27" x14ac:dyDescent="0.25">
      <c r="D299" s="55" t="s">
        <v>316</v>
      </c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</row>
    <row r="300" spans="4:27" x14ac:dyDescent="0.25">
      <c r="D300" s="55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</row>
    <row r="301" spans="4:27" x14ac:dyDescent="0.25">
      <c r="D301" s="55" t="s">
        <v>1471</v>
      </c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</row>
    <row r="302" spans="4:27" x14ac:dyDescent="0.25">
      <c r="D302" s="55" t="s">
        <v>280</v>
      </c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</row>
    <row r="303" spans="4:27" x14ac:dyDescent="0.25">
      <c r="D303" s="55" t="s">
        <v>1472</v>
      </c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</row>
    <row r="304" spans="4:27" x14ac:dyDescent="0.25">
      <c r="D304" s="55" t="s">
        <v>1473</v>
      </c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</row>
    <row r="305" spans="4:19" x14ac:dyDescent="0.25">
      <c r="D305" s="55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</row>
    <row r="306" spans="4:19" x14ac:dyDescent="0.25">
      <c r="D306" s="55" t="s">
        <v>261</v>
      </c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</row>
    <row r="307" spans="4:19" x14ac:dyDescent="0.25">
      <c r="D307" s="55" t="s">
        <v>262</v>
      </c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</row>
    <row r="308" spans="4:19" x14ac:dyDescent="0.25">
      <c r="D308" s="55" t="s">
        <v>345</v>
      </c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</row>
    <row r="310" spans="4:19" x14ac:dyDescent="0.25">
      <c r="D310" s="96" t="s">
        <v>1475</v>
      </c>
    </row>
    <row r="359" spans="2:4" x14ac:dyDescent="0.25">
      <c r="B359" s="48">
        <v>0</v>
      </c>
      <c r="D359" s="49" t="s">
        <v>898</v>
      </c>
    </row>
    <row r="360" spans="2:4" x14ac:dyDescent="0.25">
      <c r="D360" s="57" t="s">
        <v>302</v>
      </c>
    </row>
    <row r="362" spans="2:4" x14ac:dyDescent="0.25">
      <c r="D362" s="96" t="s">
        <v>36</v>
      </c>
    </row>
    <row r="363" spans="2:4" x14ac:dyDescent="0.25">
      <c r="D363" s="52" t="s">
        <v>899</v>
      </c>
    </row>
    <row r="365" spans="2:4" x14ac:dyDescent="0.25">
      <c r="D365" s="96" t="s">
        <v>896</v>
      </c>
    </row>
    <row r="411" spans="4:80" x14ac:dyDescent="0.25">
      <c r="D411" s="96" t="s">
        <v>458</v>
      </c>
    </row>
    <row r="412" spans="4:80" x14ac:dyDescent="0.25">
      <c r="D412" s="28" t="s">
        <v>897</v>
      </c>
    </row>
    <row r="414" spans="4:80" x14ac:dyDescent="0.25">
      <c r="D414" s="54" t="s">
        <v>480</v>
      </c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0"/>
      <c r="BD414" s="50"/>
      <c r="BE414" s="50"/>
      <c r="BF414" s="50"/>
      <c r="BG414" s="50"/>
      <c r="BH414" s="50"/>
      <c r="BI414" s="50"/>
      <c r="BJ414" s="50"/>
      <c r="BK414" s="50"/>
      <c r="BL414" s="50"/>
      <c r="BM414" s="50"/>
      <c r="BN414" s="50"/>
      <c r="BO414" s="50"/>
      <c r="BP414" s="50"/>
      <c r="BQ414" s="50"/>
      <c r="BR414" s="50"/>
      <c r="BS414" s="50"/>
      <c r="BT414" s="50"/>
      <c r="BU414" s="50"/>
      <c r="BV414" s="50"/>
      <c r="BW414" s="50"/>
      <c r="BX414" s="50"/>
      <c r="BY414" s="50"/>
      <c r="BZ414" s="50"/>
      <c r="CA414" s="50"/>
      <c r="CB414" s="50"/>
    </row>
    <row r="415" spans="4:80" x14ac:dyDescent="0.25">
      <c r="D415" s="54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0"/>
      <c r="BD415" s="50"/>
      <c r="BE415" s="50"/>
      <c r="BF415" s="50"/>
      <c r="BG415" s="50"/>
      <c r="BH415" s="50"/>
      <c r="BI415" s="50"/>
      <c r="BJ415" s="50"/>
      <c r="BK415" s="50"/>
      <c r="BL415" s="50"/>
      <c r="BM415" s="50"/>
      <c r="BN415" s="50"/>
      <c r="BO415" s="50"/>
      <c r="BP415" s="50"/>
      <c r="BQ415" s="50"/>
      <c r="BR415" s="50"/>
      <c r="BS415" s="50"/>
      <c r="BT415" s="50"/>
      <c r="BU415" s="50"/>
      <c r="BV415" s="50"/>
      <c r="BW415" s="50"/>
      <c r="BX415" s="50"/>
      <c r="BY415" s="50"/>
      <c r="BZ415" s="50"/>
      <c r="CA415" s="50"/>
      <c r="CB415" s="50"/>
    </row>
    <row r="416" spans="4:80" x14ac:dyDescent="0.25">
      <c r="D416" s="54" t="s">
        <v>37</v>
      </c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  <c r="AY416" s="50"/>
      <c r="AZ416" s="50"/>
      <c r="BA416" s="50"/>
      <c r="BB416" s="50"/>
      <c r="BC416" s="50"/>
      <c r="BD416" s="50"/>
      <c r="BE416" s="50"/>
      <c r="BF416" s="50"/>
      <c r="BG416" s="50"/>
      <c r="BH416" s="50"/>
      <c r="BI416" s="50"/>
      <c r="BJ416" s="50"/>
      <c r="BK416" s="50"/>
      <c r="BL416" s="50"/>
      <c r="BM416" s="50"/>
      <c r="BN416" s="50"/>
      <c r="BO416" s="50"/>
      <c r="BP416" s="50"/>
      <c r="BQ416" s="50"/>
      <c r="BR416" s="50"/>
      <c r="BS416" s="50"/>
      <c r="BT416" s="50"/>
      <c r="BU416" s="50"/>
      <c r="BV416" s="50"/>
      <c r="BW416" s="50"/>
      <c r="BX416" s="50"/>
      <c r="BY416" s="50"/>
      <c r="BZ416" s="50"/>
      <c r="CA416" s="50"/>
      <c r="CB416" s="50"/>
    </row>
    <row r="417" spans="4:80" x14ac:dyDescent="0.25">
      <c r="D417" s="54" t="s">
        <v>350</v>
      </c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  <c r="AY417" s="50"/>
      <c r="AZ417" s="50"/>
      <c r="BA417" s="50"/>
      <c r="BB417" s="50"/>
      <c r="BC417" s="50"/>
      <c r="BD417" s="50"/>
      <c r="BE417" s="50"/>
      <c r="BF417" s="50"/>
      <c r="BG417" s="50"/>
      <c r="BH417" s="50"/>
      <c r="BI417" s="50"/>
      <c r="BJ417" s="50"/>
      <c r="BK417" s="50"/>
      <c r="BL417" s="50"/>
      <c r="BM417" s="50"/>
      <c r="BN417" s="50"/>
      <c r="BO417" s="50"/>
      <c r="BP417" s="50"/>
      <c r="BQ417" s="50"/>
      <c r="BR417" s="50"/>
      <c r="BS417" s="50"/>
      <c r="BT417" s="50"/>
      <c r="BU417" s="50"/>
      <c r="BV417" s="50"/>
      <c r="BW417" s="50"/>
      <c r="BX417" s="50"/>
      <c r="BY417" s="50"/>
      <c r="BZ417" s="50"/>
      <c r="CA417" s="50"/>
      <c r="CB417" s="50"/>
    </row>
    <row r="418" spans="4:80" x14ac:dyDescent="0.25">
      <c r="D418" s="37" t="s">
        <v>488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</row>
    <row r="419" spans="4:80" x14ac:dyDescent="0.25">
      <c r="D419" s="55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</row>
    <row r="420" spans="4:80" x14ac:dyDescent="0.25">
      <c r="D420" s="55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</row>
    <row r="421" spans="4:80" x14ac:dyDescent="0.25">
      <c r="D421" s="55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</row>
    <row r="422" spans="4:80" x14ac:dyDescent="0.25">
      <c r="D422" s="54" t="s">
        <v>339</v>
      </c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  <c r="AY422" s="50"/>
      <c r="AZ422" s="50"/>
      <c r="BA422" s="50"/>
      <c r="BB422" s="50"/>
      <c r="BC422" s="50"/>
      <c r="BD422" s="50"/>
      <c r="BE422" s="50"/>
      <c r="BF422" s="50"/>
      <c r="BG422" s="50"/>
      <c r="BH422" s="50"/>
      <c r="BI422" s="50"/>
      <c r="BJ422" s="50"/>
      <c r="BK422" s="50"/>
      <c r="BL422" s="50"/>
      <c r="BM422" s="50"/>
      <c r="BN422" s="50"/>
      <c r="BO422" s="50"/>
      <c r="BP422" s="50"/>
      <c r="BQ422" s="50"/>
      <c r="BR422" s="50"/>
      <c r="BS422" s="50"/>
      <c r="BT422" s="50"/>
      <c r="BU422" s="50"/>
      <c r="BV422" s="50"/>
      <c r="BW422" s="50"/>
      <c r="BX422" s="50"/>
      <c r="BY422" s="50"/>
      <c r="BZ422" s="50"/>
      <c r="CA422" s="50"/>
      <c r="CB422" s="50"/>
    </row>
    <row r="423" spans="4:80" x14ac:dyDescent="0.25">
      <c r="D423" s="54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  <c r="BB423" s="50"/>
      <c r="BC423" s="50"/>
      <c r="BD423" s="50"/>
      <c r="BE423" s="50"/>
      <c r="BF423" s="50"/>
      <c r="BG423" s="50"/>
      <c r="BH423" s="50"/>
      <c r="BI423" s="50"/>
      <c r="BJ423" s="50"/>
      <c r="BK423" s="50"/>
      <c r="BL423" s="50"/>
      <c r="BM423" s="50"/>
      <c r="BN423" s="50"/>
      <c r="BO423" s="50"/>
      <c r="BP423" s="50"/>
      <c r="BQ423" s="50"/>
      <c r="BR423" s="50"/>
      <c r="BS423" s="50"/>
      <c r="BT423" s="50"/>
      <c r="BU423" s="50"/>
      <c r="BV423" s="50"/>
      <c r="BW423" s="50"/>
      <c r="BX423" s="50"/>
      <c r="BY423" s="50"/>
      <c r="BZ423" s="50"/>
      <c r="CA423" s="50"/>
      <c r="CB423" s="50"/>
    </row>
    <row r="424" spans="4:80" x14ac:dyDescent="0.25">
      <c r="D424" s="54" t="s">
        <v>442</v>
      </c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  <c r="AY424" s="50"/>
      <c r="AZ424" s="50"/>
      <c r="BA424" s="50"/>
      <c r="BB424" s="50"/>
      <c r="BC424" s="50"/>
      <c r="BD424" s="50"/>
      <c r="BE424" s="50"/>
      <c r="BF424" s="50"/>
      <c r="BG424" s="50"/>
      <c r="BH424" s="50"/>
      <c r="BI424" s="50"/>
      <c r="BJ424" s="50"/>
      <c r="BK424" s="50"/>
      <c r="BL424" s="50"/>
      <c r="BM424" s="50"/>
      <c r="BN424" s="50"/>
      <c r="BO424" s="50"/>
      <c r="BP424" s="50"/>
      <c r="BQ424" s="50"/>
      <c r="BR424" s="50"/>
      <c r="BS424" s="50"/>
      <c r="BT424" s="50"/>
      <c r="BU424" s="50"/>
      <c r="BV424" s="50"/>
      <c r="BW424" s="50"/>
      <c r="BX424" s="50"/>
      <c r="BY424" s="50"/>
      <c r="BZ424" s="50"/>
      <c r="CA424" s="50"/>
      <c r="CB424" s="50"/>
    </row>
    <row r="425" spans="4:80" x14ac:dyDescent="0.25">
      <c r="D425" s="54" t="s">
        <v>350</v>
      </c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  <c r="AZ425" s="50"/>
      <c r="BA425" s="50"/>
      <c r="BB425" s="50"/>
      <c r="BC425" s="50"/>
      <c r="BD425" s="50"/>
      <c r="BE425" s="50"/>
      <c r="BF425" s="50"/>
      <c r="BG425" s="50"/>
      <c r="BH425" s="50"/>
      <c r="BI425" s="50"/>
      <c r="BJ425" s="50"/>
      <c r="BK425" s="50"/>
      <c r="BL425" s="50"/>
      <c r="BM425" s="50"/>
      <c r="BN425" s="50"/>
      <c r="BO425" s="50"/>
      <c r="BP425" s="50"/>
      <c r="BQ425" s="50"/>
      <c r="BR425" s="50"/>
      <c r="BS425" s="50"/>
      <c r="BT425" s="50"/>
      <c r="BU425" s="50"/>
      <c r="BV425" s="50"/>
      <c r="BW425" s="50"/>
      <c r="BX425" s="50"/>
      <c r="BY425" s="50"/>
      <c r="BZ425" s="50"/>
      <c r="CA425" s="50"/>
      <c r="CB425" s="50"/>
    </row>
    <row r="426" spans="4:80" x14ac:dyDescent="0.25">
      <c r="D426" s="55" t="s">
        <v>341</v>
      </c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</row>
    <row r="427" spans="4:80" x14ac:dyDescent="0.25">
      <c r="D427" s="37" t="s">
        <v>434</v>
      </c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</row>
    <row r="428" spans="4:80" x14ac:dyDescent="0.25">
      <c r="D428" s="37" t="s">
        <v>435</v>
      </c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</row>
    <row r="429" spans="4:80" x14ac:dyDescent="0.25">
      <c r="D429" s="37" t="s">
        <v>436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</row>
    <row r="430" spans="4:80" x14ac:dyDescent="0.25">
      <c r="D430" s="37" t="s">
        <v>437</v>
      </c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</row>
    <row r="431" spans="4:80" x14ac:dyDescent="0.25">
      <c r="D431" s="55" t="s">
        <v>340</v>
      </c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</row>
    <row r="432" spans="4:80" x14ac:dyDescent="0.25">
      <c r="D432" s="55" t="s">
        <v>433</v>
      </c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</row>
    <row r="433" spans="4:80" x14ac:dyDescent="0.25">
      <c r="D433" s="55" t="s">
        <v>326</v>
      </c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</row>
    <row r="434" spans="4:80" x14ac:dyDescent="0.25">
      <c r="D434" s="37" t="s">
        <v>489</v>
      </c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</row>
    <row r="435" spans="4:80" x14ac:dyDescent="0.25">
      <c r="D435" s="37" t="s">
        <v>492</v>
      </c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</row>
    <row r="436" spans="4:80" x14ac:dyDescent="0.25">
      <c r="D436" s="37" t="s">
        <v>481</v>
      </c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</row>
    <row r="437" spans="4:80" x14ac:dyDescent="0.25">
      <c r="D437" s="37" t="s">
        <v>438</v>
      </c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</row>
    <row r="438" spans="4:80" x14ac:dyDescent="0.25">
      <c r="D438" s="37" t="s">
        <v>482</v>
      </c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</row>
    <row r="439" spans="4:80" x14ac:dyDescent="0.25">
      <c r="D439" s="55" t="s">
        <v>483</v>
      </c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</row>
    <row r="440" spans="4:80" x14ac:dyDescent="0.25">
      <c r="D440" s="55" t="s">
        <v>822</v>
      </c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</row>
    <row r="441" spans="4:80" x14ac:dyDescent="0.25">
      <c r="D441" s="55" t="s">
        <v>901</v>
      </c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</row>
    <row r="442" spans="4:80" x14ac:dyDescent="0.25">
      <c r="D442" s="55" t="s">
        <v>277</v>
      </c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</row>
    <row r="443" spans="4:80" x14ac:dyDescent="0.25">
      <c r="D443" s="55" t="s">
        <v>902</v>
      </c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</row>
    <row r="444" spans="4:80" x14ac:dyDescent="0.25">
      <c r="D444" s="55" t="s">
        <v>325</v>
      </c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</row>
    <row r="445" spans="4:80" x14ac:dyDescent="0.25">
      <c r="D445" s="54" t="s">
        <v>354</v>
      </c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  <c r="AZ445" s="50"/>
      <c r="BA445" s="50"/>
      <c r="BB445" s="50"/>
      <c r="BC445" s="50"/>
      <c r="BD445" s="50"/>
      <c r="BE445" s="50"/>
      <c r="BF445" s="50"/>
      <c r="BG445" s="50"/>
      <c r="BH445" s="50"/>
      <c r="BI445" s="50"/>
      <c r="BJ445" s="50"/>
      <c r="BK445" s="50"/>
      <c r="BL445" s="50"/>
      <c r="BM445" s="50"/>
      <c r="BN445" s="50"/>
      <c r="BO445" s="50"/>
      <c r="BP445" s="50"/>
      <c r="BQ445" s="50"/>
      <c r="BR445" s="50"/>
      <c r="BS445" s="50"/>
      <c r="BT445" s="50"/>
      <c r="BU445" s="50"/>
      <c r="BV445" s="50"/>
      <c r="BW445" s="50"/>
      <c r="BX445" s="50"/>
      <c r="BY445" s="50"/>
      <c r="BZ445" s="50"/>
      <c r="CA445" s="50"/>
      <c r="CB445" s="50"/>
    </row>
    <row r="446" spans="4:80" x14ac:dyDescent="0.25">
      <c r="D446" s="54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  <c r="AY446" s="50"/>
      <c r="AZ446" s="50"/>
      <c r="BA446" s="50"/>
      <c r="BB446" s="50"/>
      <c r="BC446" s="50"/>
      <c r="BD446" s="50"/>
      <c r="BE446" s="50"/>
      <c r="BF446" s="50"/>
      <c r="BG446" s="50"/>
      <c r="BH446" s="50"/>
      <c r="BI446" s="50"/>
      <c r="BJ446" s="50"/>
      <c r="BK446" s="50"/>
      <c r="BL446" s="50"/>
      <c r="BM446" s="50"/>
      <c r="BN446" s="50"/>
      <c r="BO446" s="50"/>
      <c r="BP446" s="50"/>
      <c r="BQ446" s="50"/>
      <c r="BR446" s="50"/>
      <c r="BS446" s="50"/>
      <c r="BT446" s="50"/>
      <c r="BU446" s="50"/>
      <c r="BV446" s="50"/>
      <c r="BW446" s="50"/>
      <c r="BX446" s="50"/>
      <c r="BY446" s="50"/>
      <c r="BZ446" s="50"/>
      <c r="CA446" s="50"/>
      <c r="CB446" s="50"/>
    </row>
    <row r="447" spans="4:80" x14ac:dyDescent="0.25">
      <c r="D447" s="54" t="s">
        <v>469</v>
      </c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  <c r="AZ447" s="50"/>
      <c r="BA447" s="50"/>
      <c r="BB447" s="50"/>
      <c r="BC447" s="50"/>
      <c r="BD447" s="50"/>
      <c r="BE447" s="50"/>
      <c r="BF447" s="50"/>
      <c r="BG447" s="50"/>
      <c r="BH447" s="50"/>
      <c r="BI447" s="50"/>
      <c r="BJ447" s="50"/>
      <c r="BK447" s="50"/>
      <c r="BL447" s="50"/>
      <c r="BM447" s="50"/>
      <c r="BN447" s="50"/>
      <c r="BO447" s="50"/>
      <c r="BP447" s="50"/>
      <c r="BQ447" s="50"/>
      <c r="BR447" s="50"/>
      <c r="BS447" s="50"/>
      <c r="BT447" s="50"/>
      <c r="BU447" s="50"/>
      <c r="BV447" s="50"/>
      <c r="BW447" s="50"/>
      <c r="BX447" s="50"/>
      <c r="BY447" s="50"/>
      <c r="BZ447" s="50"/>
      <c r="CA447" s="50"/>
      <c r="CB447" s="50"/>
    </row>
    <row r="448" spans="4:80" x14ac:dyDescent="0.25">
      <c r="D448" s="54" t="s">
        <v>484</v>
      </c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  <c r="AY448" s="50"/>
      <c r="AZ448" s="50"/>
      <c r="BA448" s="50"/>
      <c r="BB448" s="50"/>
      <c r="BC448" s="50"/>
      <c r="BD448" s="50"/>
      <c r="BE448" s="50"/>
      <c r="BF448" s="50"/>
      <c r="BG448" s="50"/>
      <c r="BH448" s="50"/>
      <c r="BI448" s="50"/>
      <c r="BJ448" s="50"/>
      <c r="BK448" s="50"/>
      <c r="BL448" s="50"/>
      <c r="BM448" s="50"/>
      <c r="BN448" s="50"/>
      <c r="BO448" s="50"/>
      <c r="BP448" s="50"/>
      <c r="BQ448" s="50"/>
      <c r="BR448" s="50"/>
      <c r="BS448" s="50"/>
      <c r="BT448" s="50"/>
      <c r="BU448" s="50"/>
      <c r="BV448" s="50"/>
      <c r="BW448" s="50"/>
      <c r="BX448" s="50"/>
      <c r="BY448" s="50"/>
      <c r="BZ448" s="50"/>
      <c r="CA448" s="50"/>
      <c r="CB448" s="50"/>
    </row>
    <row r="449" spans="4:80" x14ac:dyDescent="0.25">
      <c r="D449" s="54" t="s">
        <v>485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  <c r="AY449" s="50"/>
      <c r="AZ449" s="50"/>
      <c r="BA449" s="50"/>
      <c r="BB449" s="50"/>
      <c r="BC449" s="50"/>
      <c r="BD449" s="50"/>
      <c r="BE449" s="50"/>
      <c r="BF449" s="50"/>
      <c r="BG449" s="50"/>
      <c r="BH449" s="50"/>
      <c r="BI449" s="50"/>
      <c r="BJ449" s="50"/>
      <c r="BK449" s="50"/>
      <c r="BL449" s="50"/>
      <c r="BM449" s="50"/>
      <c r="BN449" s="50"/>
      <c r="BO449" s="50"/>
      <c r="BP449" s="50"/>
      <c r="BQ449" s="50"/>
      <c r="BR449" s="50"/>
      <c r="BS449" s="50"/>
      <c r="BT449" s="50"/>
      <c r="BU449" s="50"/>
      <c r="BV449" s="50"/>
      <c r="BW449" s="50"/>
      <c r="BX449" s="50"/>
      <c r="BY449" s="50"/>
      <c r="BZ449" s="50"/>
      <c r="CA449" s="50"/>
      <c r="CB449" s="50"/>
    </row>
    <row r="450" spans="4:80" x14ac:dyDescent="0.25">
      <c r="D450" s="54" t="s">
        <v>297</v>
      </c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  <c r="AY450" s="50"/>
      <c r="AZ450" s="50"/>
      <c r="BA450" s="50"/>
      <c r="BB450" s="50"/>
      <c r="BC450" s="50"/>
      <c r="BD450" s="50"/>
      <c r="BE450" s="50"/>
      <c r="BF450" s="50"/>
      <c r="BG450" s="50"/>
      <c r="BH450" s="50"/>
      <c r="BI450" s="50"/>
      <c r="BJ450" s="50"/>
      <c r="BK450" s="50"/>
      <c r="BL450" s="50"/>
      <c r="BM450" s="50"/>
      <c r="BN450" s="50"/>
      <c r="BO450" s="50"/>
      <c r="BP450" s="50"/>
      <c r="BQ450" s="50"/>
      <c r="BR450" s="50"/>
      <c r="BS450" s="50"/>
      <c r="BT450" s="50"/>
      <c r="BU450" s="50"/>
      <c r="BV450" s="50"/>
      <c r="BW450" s="50"/>
      <c r="BX450" s="50"/>
      <c r="BY450" s="50"/>
      <c r="BZ450" s="50"/>
      <c r="CA450" s="50"/>
      <c r="CB450" s="50"/>
    </row>
    <row r="451" spans="4:80" x14ac:dyDescent="0.25">
      <c r="D451" s="54" t="s">
        <v>350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  <c r="AY451" s="50"/>
      <c r="AZ451" s="50"/>
      <c r="BA451" s="50"/>
      <c r="BB451" s="50"/>
      <c r="BC451" s="50"/>
      <c r="BD451" s="50"/>
      <c r="BE451" s="50"/>
      <c r="BF451" s="50"/>
      <c r="BG451" s="50"/>
      <c r="BH451" s="50"/>
      <c r="BI451" s="50"/>
      <c r="BJ451" s="50"/>
      <c r="BK451" s="50"/>
      <c r="BL451" s="50"/>
      <c r="BM451" s="50"/>
      <c r="BN451" s="50"/>
      <c r="BO451" s="50"/>
      <c r="BP451" s="50"/>
      <c r="BQ451" s="50"/>
      <c r="BR451" s="50"/>
      <c r="BS451" s="50"/>
      <c r="BT451" s="50"/>
      <c r="BU451" s="50"/>
      <c r="BV451" s="50"/>
      <c r="BW451" s="50"/>
      <c r="BX451" s="50"/>
      <c r="BY451" s="50"/>
      <c r="BZ451" s="50"/>
      <c r="CA451" s="50"/>
      <c r="CB451" s="50"/>
    </row>
    <row r="452" spans="4:80" x14ac:dyDescent="0.25">
      <c r="D452" s="54" t="s">
        <v>486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  <c r="AY452" s="50"/>
      <c r="AZ452" s="50"/>
      <c r="BA452" s="50"/>
      <c r="BB452" s="50"/>
      <c r="BC452" s="50"/>
      <c r="BD452" s="50"/>
      <c r="BE452" s="50"/>
      <c r="BF452" s="50"/>
      <c r="BG452" s="50"/>
      <c r="BH452" s="50"/>
      <c r="BI452" s="50"/>
      <c r="BJ452" s="50"/>
      <c r="BK452" s="50"/>
      <c r="BL452" s="50"/>
      <c r="BM452" s="50"/>
      <c r="BN452" s="50"/>
      <c r="BO452" s="50"/>
      <c r="BP452" s="50"/>
      <c r="BQ452" s="50"/>
      <c r="BR452" s="50"/>
      <c r="BS452" s="50"/>
      <c r="BT452" s="50"/>
      <c r="BU452" s="50"/>
      <c r="BV452" s="50"/>
      <c r="BW452" s="50"/>
      <c r="BX452" s="50"/>
      <c r="BY452" s="50"/>
      <c r="BZ452" s="50"/>
      <c r="CA452" s="50"/>
      <c r="CB452" s="50"/>
    </row>
    <row r="453" spans="4:80" x14ac:dyDescent="0.25">
      <c r="D453" s="54" t="s">
        <v>355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  <c r="AY453" s="50"/>
      <c r="AZ453" s="50"/>
      <c r="BA453" s="50"/>
      <c r="BB453" s="50"/>
      <c r="BC453" s="50"/>
      <c r="BD453" s="50"/>
      <c r="BE453" s="50"/>
      <c r="BF453" s="50"/>
      <c r="BG453" s="50"/>
      <c r="BH453" s="50"/>
      <c r="BI453" s="50"/>
      <c r="BJ453" s="50"/>
      <c r="BK453" s="50"/>
      <c r="BL453" s="50"/>
      <c r="BM453" s="50"/>
      <c r="BN453" s="50"/>
      <c r="BO453" s="50"/>
      <c r="BP453" s="50"/>
      <c r="BQ453" s="50"/>
      <c r="BR453" s="50"/>
      <c r="BS453" s="50"/>
      <c r="BT453" s="50"/>
      <c r="BU453" s="50"/>
      <c r="BV453" s="50"/>
      <c r="BW453" s="50"/>
      <c r="BX453" s="50"/>
      <c r="BY453" s="50"/>
      <c r="BZ453" s="50"/>
      <c r="CA453" s="50"/>
      <c r="CB453" s="50"/>
    </row>
    <row r="454" spans="4:80" x14ac:dyDescent="0.25">
      <c r="D454" s="54" t="s">
        <v>487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  <c r="AY454" s="50"/>
      <c r="AZ454" s="50"/>
      <c r="BA454" s="50"/>
      <c r="BB454" s="50"/>
      <c r="BC454" s="50"/>
      <c r="BD454" s="50"/>
      <c r="BE454" s="50"/>
      <c r="BF454" s="50"/>
      <c r="BG454" s="50"/>
      <c r="BH454" s="50"/>
      <c r="BI454" s="50"/>
      <c r="BJ454" s="50"/>
      <c r="BK454" s="50"/>
      <c r="BL454" s="50"/>
      <c r="BM454" s="50"/>
      <c r="BN454" s="50"/>
      <c r="BO454" s="50"/>
      <c r="BP454" s="50"/>
      <c r="BQ454" s="50"/>
      <c r="BR454" s="50"/>
      <c r="BS454" s="50"/>
      <c r="BT454" s="50"/>
      <c r="BU454" s="50"/>
      <c r="BV454" s="50"/>
      <c r="BW454" s="50"/>
      <c r="BX454" s="50"/>
      <c r="BY454" s="50"/>
      <c r="BZ454" s="50"/>
      <c r="CA454" s="50"/>
      <c r="CB454" s="50"/>
    </row>
    <row r="455" spans="4:80" x14ac:dyDescent="0.25">
      <c r="D455" s="54" t="s">
        <v>259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  <c r="AY455" s="50"/>
      <c r="AZ455" s="50"/>
      <c r="BA455" s="50"/>
      <c r="BB455" s="50"/>
      <c r="BC455" s="50"/>
      <c r="BD455" s="50"/>
      <c r="BE455" s="50"/>
      <c r="BF455" s="50"/>
      <c r="BG455" s="50"/>
      <c r="BH455" s="50"/>
      <c r="BI455" s="50"/>
      <c r="BJ455" s="50"/>
      <c r="BK455" s="50"/>
      <c r="BL455" s="50"/>
      <c r="BM455" s="50"/>
      <c r="BN455" s="50"/>
      <c r="BO455" s="50"/>
      <c r="BP455" s="50"/>
      <c r="BQ455" s="50"/>
      <c r="BR455" s="50"/>
      <c r="BS455" s="50"/>
      <c r="BT455" s="50"/>
      <c r="BU455" s="50"/>
      <c r="BV455" s="50"/>
      <c r="BW455" s="50"/>
      <c r="BX455" s="50"/>
      <c r="BY455" s="50"/>
      <c r="BZ455" s="50"/>
      <c r="CA455" s="50"/>
      <c r="CB455" s="50"/>
    </row>
    <row r="457" spans="4:80" x14ac:dyDescent="0.25">
      <c r="D457" s="96" t="s">
        <v>903</v>
      </c>
    </row>
    <row r="473" spans="4:4" x14ac:dyDescent="0.25">
      <c r="D473" s="49" t="s">
        <v>908</v>
      </c>
    </row>
    <row r="475" spans="4:4" x14ac:dyDescent="0.25">
      <c r="D475" s="96" t="s">
        <v>903</v>
      </c>
    </row>
    <row r="488" spans="4:4" x14ac:dyDescent="0.25">
      <c r="D488" s="49" t="s">
        <v>1393</v>
      </c>
    </row>
    <row r="490" spans="4:4" x14ac:dyDescent="0.25">
      <c r="D490" s="96" t="s">
        <v>1575</v>
      </c>
    </row>
    <row r="520" spans="4:4" x14ac:dyDescent="0.25">
      <c r="D520" s="96" t="s">
        <v>903</v>
      </c>
    </row>
    <row r="547" spans="2:4" x14ac:dyDescent="0.25">
      <c r="B547" s="48">
        <v>0</v>
      </c>
      <c r="D547" s="49" t="s">
        <v>1580</v>
      </c>
    </row>
    <row r="548" spans="2:4" x14ac:dyDescent="0.25">
      <c r="D548" s="57" t="s">
        <v>302</v>
      </c>
    </row>
    <row r="550" spans="2:4" x14ac:dyDescent="0.25">
      <c r="D550" s="96" t="s">
        <v>36</v>
      </c>
    </row>
    <row r="551" spans="2:4" x14ac:dyDescent="0.25">
      <c r="D551" s="52" t="s">
        <v>1581</v>
      </c>
    </row>
    <row r="553" spans="2:4" x14ac:dyDescent="0.25">
      <c r="D553" s="96" t="s">
        <v>1544</v>
      </c>
    </row>
    <row r="584" spans="4:23" x14ac:dyDescent="0.25">
      <c r="D584" s="96" t="s">
        <v>307</v>
      </c>
      <c r="M584" s="96" t="s">
        <v>700</v>
      </c>
      <c r="T584" s="96" t="s">
        <v>542</v>
      </c>
    </row>
    <row r="585" spans="4:23" x14ac:dyDescent="0.25">
      <c r="D585" s="49" t="s">
        <v>520</v>
      </c>
      <c r="M585" s="56" t="s">
        <v>1546</v>
      </c>
      <c r="T585" s="56" t="s">
        <v>1545</v>
      </c>
    </row>
    <row r="586" spans="4:23" x14ac:dyDescent="0.25">
      <c r="M586" s="28" t="s">
        <v>1545</v>
      </c>
      <c r="T586" s="28" t="s">
        <v>628</v>
      </c>
    </row>
    <row r="588" spans="4:23" x14ac:dyDescent="0.25">
      <c r="D588" s="49" t="s">
        <v>1393</v>
      </c>
    </row>
    <row r="590" spans="4:23" x14ac:dyDescent="0.25">
      <c r="D590" s="54" t="s">
        <v>33</v>
      </c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</row>
    <row r="591" spans="4:23" x14ac:dyDescent="0.25">
      <c r="D591" s="54" t="s">
        <v>365</v>
      </c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</row>
    <row r="592" spans="4:23" x14ac:dyDescent="0.25">
      <c r="D592" s="54" t="s">
        <v>627</v>
      </c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</row>
    <row r="593" spans="4:40" x14ac:dyDescent="0.25">
      <c r="D593" s="54" t="s">
        <v>467</v>
      </c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</row>
    <row r="594" spans="4:40" x14ac:dyDescent="0.25">
      <c r="D594" s="54" t="s">
        <v>257</v>
      </c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</row>
    <row r="595" spans="4:40" x14ac:dyDescent="0.25">
      <c r="D595" s="54" t="s">
        <v>1582</v>
      </c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</row>
    <row r="597" spans="4:40" x14ac:dyDescent="0.25">
      <c r="D597" s="55" t="s">
        <v>344</v>
      </c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spans="4:40" x14ac:dyDescent="0.25">
      <c r="D598" s="55" t="s">
        <v>316</v>
      </c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spans="4:40" x14ac:dyDescent="0.25">
      <c r="D599" s="55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spans="4:40" x14ac:dyDescent="0.25">
      <c r="D600" s="55" t="s">
        <v>278</v>
      </c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spans="4:40" x14ac:dyDescent="0.25">
      <c r="D601" s="55" t="s">
        <v>280</v>
      </c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spans="4:40" x14ac:dyDescent="0.25">
      <c r="D602" s="55" t="s">
        <v>1583</v>
      </c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spans="4:40" x14ac:dyDescent="0.25">
      <c r="D603" s="55" t="s">
        <v>1584</v>
      </c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spans="4:40" x14ac:dyDescent="0.25">
      <c r="D604" s="55" t="s">
        <v>1585</v>
      </c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spans="4:40" x14ac:dyDescent="0.25">
      <c r="D605" s="55" t="s">
        <v>1586</v>
      </c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spans="4:40" x14ac:dyDescent="0.25">
      <c r="D606" s="55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spans="4:40" x14ac:dyDescent="0.25">
      <c r="D607" s="55" t="s">
        <v>261</v>
      </c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spans="4:40" x14ac:dyDescent="0.25">
      <c r="D608" s="55" t="s">
        <v>262</v>
      </c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spans="4:40" x14ac:dyDescent="0.25">
      <c r="D609" s="55" t="s">
        <v>345</v>
      </c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1" spans="4:40" x14ac:dyDescent="0.25">
      <c r="D611" s="96" t="s">
        <v>1587</v>
      </c>
    </row>
    <row r="626" spans="4:4" x14ac:dyDescent="0.25">
      <c r="D626" s="49" t="s">
        <v>1697</v>
      </c>
    </row>
    <row r="628" spans="4:4" x14ac:dyDescent="0.25">
      <c r="D628" s="96" t="s">
        <v>1587</v>
      </c>
    </row>
    <row r="661" spans="2:4" x14ac:dyDescent="0.25">
      <c r="B661" s="48">
        <v>0</v>
      </c>
      <c r="D661" s="49" t="s">
        <v>1594</v>
      </c>
    </row>
    <row r="662" spans="2:4" x14ac:dyDescent="0.25">
      <c r="D662" s="57" t="s">
        <v>302</v>
      </c>
    </row>
    <row r="663" spans="2:4" x14ac:dyDescent="0.25">
      <c r="D663" s="53" t="s">
        <v>1403</v>
      </c>
    </row>
    <row r="664" spans="2:4" x14ac:dyDescent="0.25">
      <c r="D664" s="66" t="s">
        <v>2244</v>
      </c>
    </row>
    <row r="666" spans="2:4" x14ac:dyDescent="0.25">
      <c r="D666" s="96" t="s">
        <v>36</v>
      </c>
    </row>
    <row r="667" spans="2:4" x14ac:dyDescent="0.25">
      <c r="D667" s="52" t="s">
        <v>1595</v>
      </c>
    </row>
    <row r="669" spans="2:4" x14ac:dyDescent="0.25">
      <c r="D669" s="96" t="s">
        <v>1588</v>
      </c>
    </row>
    <row r="724" spans="4:19" x14ac:dyDescent="0.25">
      <c r="D724" s="96" t="s">
        <v>267</v>
      </c>
    </row>
    <row r="725" spans="4:19" x14ac:dyDescent="0.25">
      <c r="D725" s="49" t="s">
        <v>1589</v>
      </c>
    </row>
    <row r="727" spans="4:19" x14ac:dyDescent="0.25">
      <c r="D727" s="54" t="s">
        <v>33</v>
      </c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</row>
    <row r="728" spans="4:19" x14ac:dyDescent="0.25">
      <c r="D728" s="54" t="s">
        <v>1590</v>
      </c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</row>
    <row r="729" spans="4:19" x14ac:dyDescent="0.25">
      <c r="D729" s="54" t="s">
        <v>1432</v>
      </c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</row>
    <row r="730" spans="4:19" x14ac:dyDescent="0.25">
      <c r="D730" s="54" t="s">
        <v>264</v>
      </c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</row>
    <row r="731" spans="4:19" x14ac:dyDescent="0.25">
      <c r="D731" s="54" t="s">
        <v>1591</v>
      </c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</row>
    <row r="733" spans="4:19" x14ac:dyDescent="0.25">
      <c r="D733" s="55" t="s">
        <v>344</v>
      </c>
      <c r="E733" s="51"/>
      <c r="F733" s="51"/>
      <c r="G733" s="51"/>
      <c r="H733" s="51"/>
      <c r="I733" s="51"/>
      <c r="J733" s="51"/>
      <c r="K733" s="51"/>
      <c r="L733" s="51"/>
      <c r="M733" s="51"/>
      <c r="N733" s="51"/>
    </row>
    <row r="734" spans="4:19" x14ac:dyDescent="0.25">
      <c r="D734" s="55" t="s">
        <v>316</v>
      </c>
      <c r="E734" s="51"/>
      <c r="F734" s="51"/>
      <c r="G734" s="51"/>
      <c r="H734" s="51"/>
      <c r="I734" s="51"/>
      <c r="J734" s="51"/>
      <c r="K734" s="51"/>
      <c r="L734" s="51"/>
      <c r="M734" s="51"/>
      <c r="N734" s="51"/>
    </row>
    <row r="735" spans="4:19" x14ac:dyDescent="0.25">
      <c r="D735" s="55"/>
      <c r="E735" s="51"/>
      <c r="F735" s="51"/>
      <c r="G735" s="51"/>
      <c r="H735" s="51"/>
      <c r="I735" s="51"/>
      <c r="J735" s="51"/>
      <c r="K735" s="51"/>
      <c r="L735" s="51"/>
      <c r="M735" s="51"/>
      <c r="N735" s="51"/>
    </row>
    <row r="736" spans="4:19" x14ac:dyDescent="0.25">
      <c r="D736" s="55" t="s">
        <v>912</v>
      </c>
      <c r="E736" s="51"/>
      <c r="F736" s="51"/>
      <c r="G736" s="51"/>
      <c r="H736" s="51"/>
      <c r="I736" s="51"/>
      <c r="J736" s="51"/>
      <c r="K736" s="51"/>
      <c r="L736" s="51"/>
      <c r="M736" s="51"/>
      <c r="N736" s="51"/>
    </row>
    <row r="737" spans="4:24" x14ac:dyDescent="0.25">
      <c r="D737" s="55" t="s">
        <v>280</v>
      </c>
      <c r="E737" s="51"/>
      <c r="F737" s="51"/>
      <c r="G737" s="51"/>
      <c r="H737" s="51"/>
      <c r="I737" s="51"/>
      <c r="J737" s="51"/>
      <c r="K737" s="51"/>
      <c r="L737" s="51"/>
      <c r="M737" s="51"/>
      <c r="N737" s="51"/>
    </row>
    <row r="738" spans="4:24" x14ac:dyDescent="0.25">
      <c r="D738" s="55" t="s">
        <v>857</v>
      </c>
      <c r="E738" s="51"/>
      <c r="F738" s="51"/>
      <c r="G738" s="51"/>
      <c r="H738" s="51"/>
      <c r="I738" s="51"/>
      <c r="J738" s="51"/>
      <c r="K738" s="51"/>
      <c r="L738" s="51"/>
      <c r="M738" s="51"/>
      <c r="N738" s="51"/>
    </row>
    <row r="739" spans="4:24" x14ac:dyDescent="0.25">
      <c r="D739" s="55" t="s">
        <v>1596</v>
      </c>
      <c r="E739" s="51"/>
      <c r="F739" s="51"/>
      <c r="G739" s="51"/>
      <c r="H739" s="51"/>
      <c r="I739" s="51"/>
      <c r="J739" s="51"/>
      <c r="K739" s="51"/>
      <c r="L739" s="51"/>
      <c r="M739" s="51"/>
      <c r="N739" s="51"/>
    </row>
    <row r="740" spans="4:24" x14ac:dyDescent="0.25">
      <c r="D740" s="55" t="s">
        <v>1597</v>
      </c>
      <c r="E740" s="51"/>
      <c r="F740" s="51"/>
      <c r="G740" s="51"/>
      <c r="H740" s="51"/>
      <c r="I740" s="51"/>
      <c r="J740" s="51"/>
      <c r="K740" s="51"/>
      <c r="L740" s="51"/>
      <c r="M740" s="51"/>
      <c r="N740" s="51"/>
    </row>
    <row r="741" spans="4:24" x14ac:dyDescent="0.25">
      <c r="D741" s="55"/>
      <c r="E741" s="51"/>
      <c r="F741" s="51"/>
      <c r="G741" s="51"/>
      <c r="H741" s="51"/>
      <c r="I741" s="51"/>
      <c r="J741" s="51"/>
      <c r="K741" s="51"/>
      <c r="L741" s="51"/>
      <c r="M741" s="51"/>
      <c r="N741" s="51"/>
    </row>
    <row r="742" spans="4:24" x14ac:dyDescent="0.25">
      <c r="D742" s="55" t="s">
        <v>261</v>
      </c>
      <c r="E742" s="51"/>
      <c r="F742" s="51"/>
      <c r="G742" s="51"/>
      <c r="H742" s="51"/>
      <c r="I742" s="51"/>
      <c r="J742" s="51"/>
      <c r="K742" s="51"/>
      <c r="L742" s="51"/>
      <c r="M742" s="51"/>
      <c r="N742" s="51"/>
    </row>
    <row r="743" spans="4:24" x14ac:dyDescent="0.25">
      <c r="D743" s="55" t="s">
        <v>262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</row>
    <row r="744" spans="4:24" x14ac:dyDescent="0.25">
      <c r="D744" s="55" t="s">
        <v>345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</row>
    <row r="746" spans="4:24" x14ac:dyDescent="0.25">
      <c r="D746" s="96" t="s">
        <v>1598</v>
      </c>
      <c r="X746" s="66" t="s">
        <v>1601</v>
      </c>
    </row>
    <row r="762" spans="4:4" x14ac:dyDescent="0.25">
      <c r="D762" s="49" t="s">
        <v>1697</v>
      </c>
    </row>
    <row r="764" spans="4:4" x14ac:dyDescent="0.25">
      <c r="D764" s="96" t="s">
        <v>1598</v>
      </c>
    </row>
    <row r="793" spans="2:4" x14ac:dyDescent="0.25">
      <c r="B793" s="48">
        <v>0</v>
      </c>
      <c r="D793" s="49" t="s">
        <v>1599</v>
      </c>
    </row>
    <row r="794" spans="2:4" x14ac:dyDescent="0.25">
      <c r="D794" s="57" t="s">
        <v>301</v>
      </c>
    </row>
    <row r="796" spans="2:4" x14ac:dyDescent="0.25">
      <c r="D796" s="96" t="s">
        <v>36</v>
      </c>
    </row>
    <row r="799" spans="2:4" x14ac:dyDescent="0.25">
      <c r="D799" s="96" t="s">
        <v>1463</v>
      </c>
    </row>
    <row r="832" spans="4:20" x14ac:dyDescent="0.25">
      <c r="D832" s="96" t="s">
        <v>307</v>
      </c>
      <c r="M832" s="96" t="s">
        <v>700</v>
      </c>
      <c r="T832" s="96" t="s">
        <v>542</v>
      </c>
    </row>
    <row r="833" spans="4:61" x14ac:dyDescent="0.25">
      <c r="D833" s="49" t="s">
        <v>1476</v>
      </c>
      <c r="M833" s="92" t="s">
        <v>1303</v>
      </c>
      <c r="N833" s="41"/>
      <c r="O833" s="41"/>
      <c r="P833" s="41"/>
      <c r="Q833" s="41"/>
      <c r="R833" s="41"/>
      <c r="S833" s="41"/>
      <c r="T833" s="92" t="s">
        <v>1306</v>
      </c>
    </row>
    <row r="834" spans="4:61" x14ac:dyDescent="0.25">
      <c r="M834" s="28" t="s">
        <v>1302</v>
      </c>
      <c r="T834" s="28" t="s">
        <v>1532</v>
      </c>
    </row>
    <row r="836" spans="4:61" x14ac:dyDescent="0.25">
      <c r="D836" s="54" t="s">
        <v>33</v>
      </c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AP836" s="54" t="s">
        <v>33</v>
      </c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</row>
    <row r="837" spans="4:61" x14ac:dyDescent="0.25">
      <c r="D837" s="54" t="s">
        <v>365</v>
      </c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AP837" s="54" t="s">
        <v>365</v>
      </c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</row>
    <row r="838" spans="4:61" x14ac:dyDescent="0.25">
      <c r="D838" s="54" t="s">
        <v>627</v>
      </c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AP838" s="54" t="s">
        <v>627</v>
      </c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</row>
    <row r="839" spans="4:61" x14ac:dyDescent="0.25">
      <c r="D839" s="54" t="s">
        <v>1327</v>
      </c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AP839" s="54" t="s">
        <v>1327</v>
      </c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</row>
    <row r="840" spans="4:61" x14ac:dyDescent="0.25">
      <c r="D840" s="54" t="s">
        <v>1477</v>
      </c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AP840" s="54" t="s">
        <v>1477</v>
      </c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</row>
    <row r="841" spans="4:61" x14ac:dyDescent="0.25">
      <c r="D841" s="54" t="s">
        <v>1478</v>
      </c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AP841" s="54" t="s">
        <v>1478</v>
      </c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  <c r="BD841" s="50"/>
      <c r="BE841" s="50"/>
      <c r="BF841" s="50"/>
      <c r="BG841" s="50"/>
      <c r="BH841" s="50"/>
      <c r="BI841" s="50"/>
    </row>
    <row r="842" spans="4:61" x14ac:dyDescent="0.25">
      <c r="D842" s="54" t="s">
        <v>1479</v>
      </c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AP842" s="54" t="s">
        <v>1479</v>
      </c>
      <c r="AQ842" s="50"/>
      <c r="AR842" s="50"/>
      <c r="AS842" s="50"/>
      <c r="AT842" s="50"/>
      <c r="AU842" s="50"/>
      <c r="AV842" s="50"/>
      <c r="AW842" s="50"/>
      <c r="AX842" s="50"/>
      <c r="AY842" s="50"/>
      <c r="AZ842" s="50"/>
      <c r="BA842" s="50"/>
      <c r="BB842" s="50"/>
      <c r="BC842" s="50"/>
      <c r="BD842" s="50"/>
      <c r="BE842" s="50"/>
      <c r="BF842" s="50"/>
      <c r="BG842" s="50"/>
      <c r="BH842" s="50"/>
      <c r="BI842" s="50"/>
    </row>
    <row r="843" spans="4:61" x14ac:dyDescent="0.25">
      <c r="D843" s="54" t="s">
        <v>1480</v>
      </c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AP843" s="54" t="s">
        <v>1480</v>
      </c>
      <c r="AQ843" s="50"/>
      <c r="AR843" s="50"/>
      <c r="AS843" s="50"/>
      <c r="AT843" s="50"/>
      <c r="AU843" s="50"/>
      <c r="AV843" s="50"/>
      <c r="AW843" s="50"/>
      <c r="AX843" s="50"/>
      <c r="AY843" s="50"/>
      <c r="AZ843" s="50"/>
      <c r="BA843" s="50"/>
      <c r="BB843" s="50"/>
      <c r="BC843" s="50"/>
      <c r="BD843" s="50"/>
      <c r="BE843" s="50"/>
      <c r="BF843" s="50"/>
      <c r="BG843" s="50"/>
      <c r="BH843" s="50"/>
      <c r="BI843" s="50"/>
    </row>
    <row r="844" spans="4:61" x14ac:dyDescent="0.25">
      <c r="D844" s="54" t="s">
        <v>483</v>
      </c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AP844" s="54" t="s">
        <v>483</v>
      </c>
      <c r="AQ844" s="50"/>
      <c r="AR844" s="50"/>
      <c r="AS844" s="50"/>
      <c r="AT844" s="50"/>
      <c r="AU844" s="50"/>
      <c r="AV844" s="50"/>
      <c r="AW844" s="50"/>
      <c r="AX844" s="50"/>
      <c r="AY844" s="50"/>
      <c r="AZ844" s="50"/>
      <c r="BA844" s="50"/>
      <c r="BB844" s="50"/>
      <c r="BC844" s="50"/>
      <c r="BD844" s="50"/>
      <c r="BE844" s="50"/>
      <c r="BF844" s="50"/>
      <c r="BG844" s="50"/>
      <c r="BH844" s="50"/>
      <c r="BI844" s="50"/>
    </row>
    <row r="845" spans="4:61" x14ac:dyDescent="0.25">
      <c r="D845" s="54" t="s">
        <v>257</v>
      </c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AP845" s="54" t="s">
        <v>257</v>
      </c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  <c r="BB845" s="50"/>
      <c r="BC845" s="50"/>
      <c r="BD845" s="50"/>
      <c r="BE845" s="50"/>
      <c r="BF845" s="50"/>
      <c r="BG845" s="50"/>
      <c r="BH845" s="50"/>
      <c r="BI845" s="50"/>
    </row>
    <row r="846" spans="4:61" x14ac:dyDescent="0.25">
      <c r="D846" s="54" t="s">
        <v>619</v>
      </c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AP846" s="54" t="s">
        <v>619</v>
      </c>
      <c r="AQ846" s="50"/>
      <c r="AR846" s="50"/>
      <c r="AS846" s="50"/>
      <c r="AT846" s="50"/>
      <c r="AU846" s="50"/>
      <c r="AV846" s="50"/>
      <c r="AW846" s="50"/>
      <c r="AX846" s="50"/>
      <c r="AY846" s="50"/>
      <c r="AZ846" s="50"/>
      <c r="BA846" s="50"/>
      <c r="BB846" s="50"/>
      <c r="BC846" s="50"/>
      <c r="BD846" s="50"/>
      <c r="BE846" s="50"/>
      <c r="BF846" s="50"/>
      <c r="BG846" s="50"/>
      <c r="BH846" s="50"/>
      <c r="BI846" s="50"/>
    </row>
    <row r="847" spans="4:61" x14ac:dyDescent="0.25">
      <c r="D847" s="54" t="s">
        <v>277</v>
      </c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AP847" s="54" t="s">
        <v>277</v>
      </c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  <c r="BB847" s="50"/>
      <c r="BC847" s="50"/>
      <c r="BD847" s="50"/>
      <c r="BE847" s="50"/>
      <c r="BF847" s="50"/>
      <c r="BG847" s="50"/>
      <c r="BH847" s="50"/>
      <c r="BI847" s="50"/>
    </row>
    <row r="848" spans="4:61" x14ac:dyDescent="0.25">
      <c r="D848" s="54" t="s">
        <v>1524</v>
      </c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AP848" s="54" t="s">
        <v>1541</v>
      </c>
      <c r="AQ848" s="50"/>
      <c r="AR848" s="50"/>
      <c r="AS848" s="50"/>
      <c r="AT848" s="50"/>
      <c r="AU848" s="50"/>
      <c r="AV848" s="50"/>
      <c r="AW848" s="50"/>
      <c r="AX848" s="50"/>
      <c r="AY848" s="50"/>
      <c r="AZ848" s="50"/>
      <c r="BA848" s="50"/>
      <c r="BB848" s="50"/>
      <c r="BC848" s="50"/>
      <c r="BD848" s="50"/>
      <c r="BE848" s="50"/>
      <c r="BF848" s="50"/>
      <c r="BG848" s="50"/>
      <c r="BH848" s="50"/>
      <c r="BI848" s="50"/>
    </row>
    <row r="850" spans="4:77" x14ac:dyDescent="0.25">
      <c r="D850" s="55" t="s">
        <v>344</v>
      </c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P850" s="55" t="s">
        <v>344</v>
      </c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</row>
    <row r="851" spans="4:77" x14ac:dyDescent="0.25">
      <c r="D851" s="55" t="s">
        <v>316</v>
      </c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P851" s="55" t="s">
        <v>316</v>
      </c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</row>
    <row r="852" spans="4:77" x14ac:dyDescent="0.25">
      <c r="D852" s="55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P852" s="55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</row>
    <row r="853" spans="4:77" x14ac:dyDescent="0.25">
      <c r="D853" s="55" t="s">
        <v>278</v>
      </c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P853" s="55" t="s">
        <v>278</v>
      </c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</row>
    <row r="854" spans="4:77" x14ac:dyDescent="0.25">
      <c r="D854" s="55" t="s">
        <v>280</v>
      </c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P854" s="55" t="s">
        <v>280</v>
      </c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</row>
    <row r="855" spans="4:77" x14ac:dyDescent="0.25">
      <c r="D855" s="55" t="s">
        <v>1533</v>
      </c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P855" s="55" t="s">
        <v>1533</v>
      </c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</row>
    <row r="856" spans="4:77" x14ac:dyDescent="0.25">
      <c r="D856" s="55" t="s">
        <v>1534</v>
      </c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P856" s="55" t="s">
        <v>1534</v>
      </c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</row>
    <row r="857" spans="4:77" x14ac:dyDescent="0.25">
      <c r="D857" s="55" t="s">
        <v>1535</v>
      </c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P857" s="55" t="s">
        <v>1535</v>
      </c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</row>
    <row r="858" spans="4:77" x14ac:dyDescent="0.25">
      <c r="D858" s="55" t="s">
        <v>1536</v>
      </c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P858" s="55" t="s">
        <v>1536</v>
      </c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</row>
    <row r="859" spans="4:77" x14ac:dyDescent="0.25">
      <c r="D859" s="55" t="s">
        <v>1537</v>
      </c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P859" s="55" t="s">
        <v>1542</v>
      </c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</row>
    <row r="860" spans="4:77" x14ac:dyDescent="0.25">
      <c r="D860" s="55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P860" s="55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</row>
    <row r="861" spans="4:77" x14ac:dyDescent="0.25">
      <c r="D861" s="55" t="s">
        <v>468</v>
      </c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P861" s="55" t="s">
        <v>468</v>
      </c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</row>
    <row r="862" spans="4:77" x14ac:dyDescent="0.25">
      <c r="D862" s="55" t="s">
        <v>280</v>
      </c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P862" s="55" t="s">
        <v>280</v>
      </c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</row>
    <row r="863" spans="4:77" x14ac:dyDescent="0.25">
      <c r="D863" s="55" t="s">
        <v>1538</v>
      </c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P863" s="55" t="s">
        <v>1538</v>
      </c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</row>
    <row r="864" spans="4:77" x14ac:dyDescent="0.25">
      <c r="D864" s="55" t="s">
        <v>1536</v>
      </c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P864" s="55" t="s">
        <v>1536</v>
      </c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</row>
    <row r="865" spans="4:77" x14ac:dyDescent="0.25">
      <c r="D865" s="55" t="s">
        <v>1539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P865" s="55" t="s">
        <v>1543</v>
      </c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</row>
    <row r="866" spans="4:77" x14ac:dyDescent="0.25">
      <c r="D866" s="55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P866" s="55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</row>
    <row r="867" spans="4:77" x14ac:dyDescent="0.25">
      <c r="D867" s="55" t="s">
        <v>261</v>
      </c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P867" s="55" t="s">
        <v>261</v>
      </c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</row>
    <row r="868" spans="4:77" x14ac:dyDescent="0.25">
      <c r="D868" s="55" t="s">
        <v>262</v>
      </c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P868" s="55" t="s">
        <v>262</v>
      </c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</row>
    <row r="869" spans="4:77" x14ac:dyDescent="0.25">
      <c r="D869" s="55" t="s">
        <v>345</v>
      </c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P869" s="55" t="s">
        <v>345</v>
      </c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</row>
    <row r="871" spans="4:77" x14ac:dyDescent="0.25">
      <c r="W871" s="96" t="s">
        <v>307</v>
      </c>
    </row>
    <row r="872" spans="4:77" x14ac:dyDescent="0.25">
      <c r="W872" s="49" t="s">
        <v>1295</v>
      </c>
    </row>
    <row r="894" spans="4:4" x14ac:dyDescent="0.25">
      <c r="D894" s="49" t="s">
        <v>1393</v>
      </c>
    </row>
    <row r="896" spans="4:4" x14ac:dyDescent="0.25">
      <c r="D896" s="96" t="s">
        <v>1600</v>
      </c>
    </row>
    <row r="942" spans="2:4" x14ac:dyDescent="0.25">
      <c r="B942" s="48">
        <v>0</v>
      </c>
      <c r="D942" s="49" t="s">
        <v>1604</v>
      </c>
    </row>
    <row r="943" spans="2:4" x14ac:dyDescent="0.25">
      <c r="D943" s="57" t="s">
        <v>301</v>
      </c>
    </row>
    <row r="945" spans="4:4" x14ac:dyDescent="0.25">
      <c r="D945" s="96" t="s">
        <v>36</v>
      </c>
    </row>
    <row r="946" spans="4:4" x14ac:dyDescent="0.25">
      <c r="D946" s="52" t="s">
        <v>1606</v>
      </c>
    </row>
    <row r="948" spans="4:4" x14ac:dyDescent="0.25">
      <c r="D948" s="96" t="s">
        <v>1602</v>
      </c>
    </row>
    <row r="973" spans="4:36" x14ac:dyDescent="0.25">
      <c r="D973" s="96" t="s">
        <v>307</v>
      </c>
    </row>
    <row r="974" spans="4:36" x14ac:dyDescent="0.25">
      <c r="D974" s="49" t="s">
        <v>1607</v>
      </c>
    </row>
    <row r="976" spans="4:36" x14ac:dyDescent="0.25">
      <c r="D976" s="54" t="s">
        <v>341</v>
      </c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Y976" s="55" t="s">
        <v>344</v>
      </c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</row>
    <row r="977" spans="4:36" x14ac:dyDescent="0.25">
      <c r="D977" s="54" t="s">
        <v>340</v>
      </c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Y977" s="55" t="s">
        <v>316</v>
      </c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</row>
    <row r="978" spans="4:36" x14ac:dyDescent="0.25">
      <c r="D978" s="54" t="s">
        <v>1608</v>
      </c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Y978" s="55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</row>
    <row r="979" spans="4:36" x14ac:dyDescent="0.25">
      <c r="D979" s="54" t="s">
        <v>922</v>
      </c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Y979" s="55" t="s">
        <v>299</v>
      </c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</row>
    <row r="980" spans="4:36" x14ac:dyDescent="0.25">
      <c r="D980" s="54" t="s">
        <v>1609</v>
      </c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Y980" s="55" t="s">
        <v>280</v>
      </c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</row>
    <row r="981" spans="4:36" x14ac:dyDescent="0.25">
      <c r="D981" s="54" t="s">
        <v>257</v>
      </c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Y981" s="55" t="s">
        <v>1612</v>
      </c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</row>
    <row r="982" spans="4:36" x14ac:dyDescent="0.25">
      <c r="D982" s="54" t="s">
        <v>321</v>
      </c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Y982" s="55" t="s">
        <v>1613</v>
      </c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</row>
    <row r="983" spans="4:36" x14ac:dyDescent="0.25">
      <c r="D983" s="54" t="s">
        <v>277</v>
      </c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Y983" s="55" t="s">
        <v>1614</v>
      </c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</row>
    <row r="984" spans="4:36" x14ac:dyDescent="0.25">
      <c r="D984" s="54" t="s">
        <v>324</v>
      </c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Y984" s="55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</row>
    <row r="985" spans="4:36" x14ac:dyDescent="0.25">
      <c r="D985" s="54" t="s">
        <v>325</v>
      </c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Y985" s="55" t="s">
        <v>261</v>
      </c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</row>
    <row r="986" spans="4:36" x14ac:dyDescent="0.25">
      <c r="D986" s="54" t="s">
        <v>1610</v>
      </c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Y986" s="55" t="s">
        <v>262</v>
      </c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</row>
    <row r="987" spans="4:36" x14ac:dyDescent="0.25">
      <c r="D987" s="54" t="s">
        <v>1611</v>
      </c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Y987" s="55" t="s">
        <v>345</v>
      </c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</row>
    <row r="989" spans="4:36" x14ac:dyDescent="0.25">
      <c r="D989" s="96" t="s">
        <v>1615</v>
      </c>
    </row>
    <row r="1004" spans="4:4" x14ac:dyDescent="0.25">
      <c r="D1004" s="49" t="s">
        <v>1697</v>
      </c>
    </row>
    <row r="1006" spans="4:4" x14ac:dyDescent="0.25">
      <c r="D1006" s="96" t="s">
        <v>1615</v>
      </c>
    </row>
    <row r="1033" spans="2:4" x14ac:dyDescent="0.25">
      <c r="B1033" s="46">
        <v>0</v>
      </c>
      <c r="D1033" s="49" t="s">
        <v>653</v>
      </c>
    </row>
    <row r="1034" spans="2:4" x14ac:dyDescent="0.25">
      <c r="D1034" s="57" t="s">
        <v>303</v>
      </c>
    </row>
    <row r="1035" spans="2:4" x14ac:dyDescent="0.25">
      <c r="D1035" s="53" t="s">
        <v>1616</v>
      </c>
    </row>
    <row r="1036" spans="2:4" x14ac:dyDescent="0.25">
      <c r="D1036" s="53" t="s">
        <v>35</v>
      </c>
    </row>
    <row r="1093" spans="2:4" x14ac:dyDescent="0.25">
      <c r="B1093" s="46">
        <v>0</v>
      </c>
      <c r="D1093" s="49" t="s">
        <v>851</v>
      </c>
    </row>
    <row r="1094" spans="2:4" x14ac:dyDescent="0.25">
      <c r="D1094" s="57" t="s">
        <v>303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141" bestFit="1" customWidth="1"/>
    <col min="2" max="2" width="40" style="141" customWidth="1"/>
    <col min="3" max="3" width="15.28515625" style="141" bestFit="1" customWidth="1"/>
    <col min="4" max="4" width="17" style="141" bestFit="1" customWidth="1"/>
    <col min="5" max="5" width="18.85546875" style="141" bestFit="1" customWidth="1"/>
    <col min="6" max="7" width="10.7109375" style="141" bestFit="1" customWidth="1"/>
    <col min="8" max="8" width="8.57031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273" t="s">
        <v>1571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1570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59" t="s">
        <v>333</v>
      </c>
      <c r="B6" s="59" t="s">
        <v>332</v>
      </c>
      <c r="C6" s="59" t="s">
        <v>310</v>
      </c>
      <c r="D6" s="59" t="s">
        <v>322</v>
      </c>
      <c r="E6" s="59" t="s">
        <v>331</v>
      </c>
      <c r="F6" s="76">
        <v>44693.600694444001</v>
      </c>
      <c r="G6" s="76">
        <v>45077.708333333001</v>
      </c>
      <c r="H6" s="59" t="s">
        <v>309</v>
      </c>
      <c r="I6" s="59" t="s">
        <v>18</v>
      </c>
      <c r="J6" s="59" t="s">
        <v>38</v>
      </c>
    </row>
    <row r="7" spans="1:10" ht="45" x14ac:dyDescent="0.25">
      <c r="A7" s="65" t="s">
        <v>670</v>
      </c>
      <c r="B7" s="65" t="s">
        <v>672</v>
      </c>
      <c r="C7" s="65" t="s">
        <v>440</v>
      </c>
      <c r="D7" s="65" t="s">
        <v>322</v>
      </c>
      <c r="E7" s="65" t="s">
        <v>274</v>
      </c>
      <c r="F7" s="73">
        <v>44903.420833333003</v>
      </c>
      <c r="G7" s="73">
        <v>45336.661805556003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61" t="s">
        <v>775</v>
      </c>
      <c r="B8" s="61" t="s">
        <v>774</v>
      </c>
      <c r="C8" s="61" t="s">
        <v>573</v>
      </c>
      <c r="D8" s="61" t="s">
        <v>322</v>
      </c>
      <c r="E8" s="61" t="s">
        <v>274</v>
      </c>
      <c r="F8" s="74">
        <v>44930.588194443997</v>
      </c>
      <c r="G8" s="74">
        <v>45366.546527778002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81" t="s">
        <v>870</v>
      </c>
      <c r="B9" s="81" t="s">
        <v>872</v>
      </c>
      <c r="C9" s="81" t="s">
        <v>348</v>
      </c>
      <c r="D9" s="81" t="s">
        <v>322</v>
      </c>
      <c r="E9" s="81" t="s">
        <v>274</v>
      </c>
      <c r="F9" s="82">
        <v>44944.340972222002</v>
      </c>
      <c r="G9" s="82">
        <v>45380.632638889001</v>
      </c>
      <c r="H9" s="81" t="s">
        <v>23</v>
      </c>
      <c r="I9" s="81" t="s">
        <v>18</v>
      </c>
      <c r="J9" s="81" t="s">
        <v>38</v>
      </c>
    </row>
    <row r="10" spans="1:10" ht="45" x14ac:dyDescent="0.25">
      <c r="A10" s="83" t="s">
        <v>892</v>
      </c>
      <c r="B10" s="83" t="s">
        <v>890</v>
      </c>
      <c r="C10" s="83" t="s">
        <v>347</v>
      </c>
      <c r="D10" s="83" t="s">
        <v>322</v>
      </c>
      <c r="E10" s="83" t="s">
        <v>274</v>
      </c>
      <c r="F10" s="84">
        <v>44947.359027778002</v>
      </c>
      <c r="G10" s="84">
        <v>45386.359027778002</v>
      </c>
      <c r="H10" s="83" t="s">
        <v>23</v>
      </c>
      <c r="I10" s="83" t="s">
        <v>18</v>
      </c>
      <c r="J10" s="83" t="s">
        <v>38</v>
      </c>
    </row>
    <row r="11" spans="1:10" ht="45" x14ac:dyDescent="0.25">
      <c r="A11" s="81" t="s">
        <v>894</v>
      </c>
      <c r="B11" s="81" t="s">
        <v>895</v>
      </c>
      <c r="C11" s="81" t="s">
        <v>348</v>
      </c>
      <c r="D11" s="81" t="s">
        <v>322</v>
      </c>
      <c r="E11" s="81" t="s">
        <v>274</v>
      </c>
      <c r="F11" s="82">
        <v>44949.438194444003</v>
      </c>
      <c r="G11" s="82">
        <v>45386.396527778001</v>
      </c>
      <c r="H11" s="81" t="s">
        <v>23</v>
      </c>
      <c r="I11" s="81" t="s">
        <v>18</v>
      </c>
      <c r="J11" s="81" t="s">
        <v>38</v>
      </c>
    </row>
    <row r="12" spans="1:10" ht="45" x14ac:dyDescent="0.25">
      <c r="A12" s="83" t="s">
        <v>936</v>
      </c>
      <c r="B12" s="83" t="s">
        <v>937</v>
      </c>
      <c r="C12" s="83" t="s">
        <v>343</v>
      </c>
      <c r="D12" s="83" t="s">
        <v>322</v>
      </c>
      <c r="E12" s="83" t="s">
        <v>274</v>
      </c>
      <c r="F12" s="84">
        <v>44952.698611111002</v>
      </c>
      <c r="G12" s="84">
        <v>45391.656944444003</v>
      </c>
      <c r="H12" s="83" t="s">
        <v>23</v>
      </c>
      <c r="I12" s="83" t="s">
        <v>18</v>
      </c>
      <c r="J12" s="83" t="s">
        <v>38</v>
      </c>
    </row>
    <row r="13" spans="1:10" ht="45" x14ac:dyDescent="0.25">
      <c r="A13" s="81" t="s">
        <v>942</v>
      </c>
      <c r="B13" s="81" t="s">
        <v>946</v>
      </c>
      <c r="C13" s="81" t="s">
        <v>430</v>
      </c>
      <c r="D13" s="81" t="s">
        <v>322</v>
      </c>
      <c r="E13" s="81" t="s">
        <v>274</v>
      </c>
      <c r="F13" s="82">
        <v>44953.366666667003</v>
      </c>
      <c r="G13" s="82">
        <v>45391.658333332998</v>
      </c>
      <c r="H13" s="81" t="s">
        <v>23</v>
      </c>
      <c r="I13" s="81" t="s">
        <v>18</v>
      </c>
      <c r="J13" s="81" t="s">
        <v>38</v>
      </c>
    </row>
    <row r="14" spans="1:10" ht="45" x14ac:dyDescent="0.25">
      <c r="A14" s="83" t="s">
        <v>949</v>
      </c>
      <c r="B14" s="83" t="s">
        <v>950</v>
      </c>
      <c r="C14" s="83" t="s">
        <v>954</v>
      </c>
      <c r="D14" s="83" t="s">
        <v>322</v>
      </c>
      <c r="E14" s="83" t="s">
        <v>274</v>
      </c>
      <c r="F14" s="84">
        <v>44953.447916666999</v>
      </c>
      <c r="G14" s="84">
        <v>45392.40625</v>
      </c>
      <c r="H14" s="83" t="s">
        <v>23</v>
      </c>
      <c r="I14" s="83" t="s">
        <v>18</v>
      </c>
      <c r="J14" s="83" t="s">
        <v>38</v>
      </c>
    </row>
    <row r="15" spans="1:10" ht="45" x14ac:dyDescent="0.25">
      <c r="A15" s="81" t="s">
        <v>953</v>
      </c>
      <c r="B15" s="81" t="s">
        <v>952</v>
      </c>
      <c r="C15" s="81" t="s">
        <v>673</v>
      </c>
      <c r="D15" s="81" t="s">
        <v>322</v>
      </c>
      <c r="E15" s="81" t="s">
        <v>274</v>
      </c>
      <c r="F15" s="82">
        <v>44953.638194444</v>
      </c>
      <c r="G15" s="82">
        <v>45392.601388889001</v>
      </c>
      <c r="H15" s="81" t="s">
        <v>23</v>
      </c>
      <c r="I15" s="81" t="s">
        <v>18</v>
      </c>
      <c r="J15" s="81" t="s">
        <v>38</v>
      </c>
    </row>
    <row r="16" spans="1:10" ht="45" x14ac:dyDescent="0.25">
      <c r="A16" s="83" t="s">
        <v>970</v>
      </c>
      <c r="B16" s="83" t="s">
        <v>972</v>
      </c>
      <c r="C16" s="83" t="s">
        <v>343</v>
      </c>
      <c r="D16" s="83" t="s">
        <v>322</v>
      </c>
      <c r="E16" s="83" t="s">
        <v>274</v>
      </c>
      <c r="F16" s="84">
        <v>44957.356249999997</v>
      </c>
      <c r="G16" s="84">
        <v>45393.647916667003</v>
      </c>
      <c r="H16" s="83" t="s">
        <v>23</v>
      </c>
      <c r="I16" s="83" t="s">
        <v>18</v>
      </c>
      <c r="J16" s="83" t="s">
        <v>38</v>
      </c>
    </row>
    <row r="17" spans="1:10" ht="45" x14ac:dyDescent="0.25">
      <c r="A17" s="81" t="s">
        <v>971</v>
      </c>
      <c r="B17" s="81" t="s">
        <v>969</v>
      </c>
      <c r="C17" s="81" t="s">
        <v>327</v>
      </c>
      <c r="D17" s="81" t="s">
        <v>322</v>
      </c>
      <c r="E17" s="81" t="s">
        <v>274</v>
      </c>
      <c r="F17" s="82">
        <v>44957.356944444</v>
      </c>
      <c r="G17" s="82">
        <v>45393.648611110999</v>
      </c>
      <c r="H17" s="81" t="s">
        <v>23</v>
      </c>
      <c r="I17" s="81" t="s">
        <v>18</v>
      </c>
      <c r="J17" s="81" t="s">
        <v>260</v>
      </c>
    </row>
    <row r="18" spans="1:10" ht="45" x14ac:dyDescent="0.25">
      <c r="A18" s="83" t="s">
        <v>977</v>
      </c>
      <c r="B18" s="83" t="s">
        <v>978</v>
      </c>
      <c r="C18" s="83" t="s">
        <v>998</v>
      </c>
      <c r="D18" s="83" t="s">
        <v>322</v>
      </c>
      <c r="E18" s="83" t="s">
        <v>572</v>
      </c>
      <c r="F18" s="84">
        <v>44957.667361111002</v>
      </c>
      <c r="G18" s="84">
        <v>45394.625694444003</v>
      </c>
      <c r="H18" s="83" t="s">
        <v>23</v>
      </c>
      <c r="I18" s="83" t="s">
        <v>18</v>
      </c>
      <c r="J18" s="83" t="s">
        <v>38</v>
      </c>
    </row>
    <row r="19" spans="1:10" ht="45" x14ac:dyDescent="0.25">
      <c r="A19" s="81" t="s">
        <v>1003</v>
      </c>
      <c r="B19" s="81" t="s">
        <v>995</v>
      </c>
      <c r="C19" s="81" t="s">
        <v>343</v>
      </c>
      <c r="D19" s="81" t="s">
        <v>322</v>
      </c>
      <c r="E19" s="81" t="s">
        <v>274</v>
      </c>
      <c r="F19" s="82">
        <v>44958.371527777999</v>
      </c>
      <c r="G19" s="82">
        <v>45398.371527777999</v>
      </c>
      <c r="H19" s="81" t="s">
        <v>23</v>
      </c>
      <c r="I19" s="81" t="s">
        <v>18</v>
      </c>
      <c r="J19" s="81" t="s">
        <v>38</v>
      </c>
    </row>
    <row r="20" spans="1:10" ht="45" x14ac:dyDescent="0.25">
      <c r="A20" s="83" t="s">
        <v>1020</v>
      </c>
      <c r="B20" s="83" t="s">
        <v>1022</v>
      </c>
      <c r="C20" s="83" t="s">
        <v>348</v>
      </c>
      <c r="D20" s="83" t="s">
        <v>322</v>
      </c>
      <c r="E20" s="83" t="s">
        <v>274</v>
      </c>
      <c r="F20" s="84">
        <v>44958.392361111</v>
      </c>
      <c r="G20" s="84">
        <v>45398.350694444001</v>
      </c>
      <c r="H20" s="83" t="s">
        <v>23</v>
      </c>
      <c r="I20" s="83" t="s">
        <v>18</v>
      </c>
      <c r="J20" s="83" t="s">
        <v>38</v>
      </c>
    </row>
    <row r="21" spans="1:10" ht="45" x14ac:dyDescent="0.25">
      <c r="A21" s="81" t="s">
        <v>1043</v>
      </c>
      <c r="B21" s="81" t="s">
        <v>1044</v>
      </c>
      <c r="C21" s="81" t="s">
        <v>343</v>
      </c>
      <c r="D21" s="81" t="s">
        <v>322</v>
      </c>
      <c r="E21" s="81" t="s">
        <v>274</v>
      </c>
      <c r="F21" s="82">
        <v>44958.587500000001</v>
      </c>
      <c r="G21" s="82">
        <v>45398.337500000001</v>
      </c>
      <c r="H21" s="81" t="s">
        <v>23</v>
      </c>
      <c r="I21" s="81" t="s">
        <v>18</v>
      </c>
      <c r="J21" s="81" t="s">
        <v>38</v>
      </c>
    </row>
    <row r="22" spans="1:10" ht="45" x14ac:dyDescent="0.25">
      <c r="A22" s="83" t="s">
        <v>1080</v>
      </c>
      <c r="B22" s="83" t="s">
        <v>1084</v>
      </c>
      <c r="C22" s="83" t="s">
        <v>573</v>
      </c>
      <c r="D22" s="83" t="s">
        <v>322</v>
      </c>
      <c r="E22" s="83" t="s">
        <v>274</v>
      </c>
      <c r="F22" s="84">
        <v>44958.693055556003</v>
      </c>
      <c r="G22" s="84">
        <v>45398.359722221998</v>
      </c>
      <c r="H22" s="83" t="s">
        <v>23</v>
      </c>
      <c r="I22" s="83" t="s">
        <v>18</v>
      </c>
      <c r="J22" s="83" t="s">
        <v>38</v>
      </c>
    </row>
    <row r="23" spans="1:10" ht="45" x14ac:dyDescent="0.25">
      <c r="A23" s="81" t="s">
        <v>1087</v>
      </c>
      <c r="B23" s="81" t="s">
        <v>1088</v>
      </c>
      <c r="C23" s="81" t="s">
        <v>343</v>
      </c>
      <c r="D23" s="81" t="s">
        <v>322</v>
      </c>
      <c r="E23" s="81" t="s">
        <v>274</v>
      </c>
      <c r="F23" s="82">
        <v>44958.702083333003</v>
      </c>
      <c r="G23" s="82">
        <v>45398.368750000001</v>
      </c>
      <c r="H23" s="81" t="s">
        <v>23</v>
      </c>
      <c r="I23" s="81" t="s">
        <v>18</v>
      </c>
      <c r="J23" s="81" t="s">
        <v>38</v>
      </c>
    </row>
    <row r="24" spans="1:10" ht="45" x14ac:dyDescent="0.25">
      <c r="A24" s="83" t="s">
        <v>1097</v>
      </c>
      <c r="B24" s="83" t="s">
        <v>1098</v>
      </c>
      <c r="C24" s="83" t="s">
        <v>343</v>
      </c>
      <c r="D24" s="83" t="s">
        <v>322</v>
      </c>
      <c r="E24" s="83" t="s">
        <v>335</v>
      </c>
      <c r="F24" s="84">
        <v>44959.334722222004</v>
      </c>
      <c r="G24" s="84">
        <v>45394.626388889003</v>
      </c>
      <c r="H24" s="83" t="s">
        <v>23</v>
      </c>
      <c r="I24" s="83" t="s">
        <v>18</v>
      </c>
      <c r="J24" s="83" t="s">
        <v>38</v>
      </c>
    </row>
    <row r="25" spans="1:10" ht="45" x14ac:dyDescent="0.25">
      <c r="A25" s="81" t="s">
        <v>1103</v>
      </c>
      <c r="B25" s="81" t="s">
        <v>1104</v>
      </c>
      <c r="C25" s="81" t="s">
        <v>343</v>
      </c>
      <c r="D25" s="81" t="s">
        <v>322</v>
      </c>
      <c r="E25" s="81" t="s">
        <v>274</v>
      </c>
      <c r="F25" s="82">
        <v>44959.387499999997</v>
      </c>
      <c r="G25" s="82">
        <v>45398.345833332998</v>
      </c>
      <c r="H25" s="81" t="s">
        <v>23</v>
      </c>
      <c r="I25" s="81" t="s">
        <v>18</v>
      </c>
      <c r="J25" s="81" t="s">
        <v>38</v>
      </c>
    </row>
    <row r="26" spans="1:10" ht="75" x14ac:dyDescent="0.25">
      <c r="A26" s="61" t="s">
        <v>1108</v>
      </c>
      <c r="B26" s="61" t="s">
        <v>1107</v>
      </c>
      <c r="C26" s="61" t="s">
        <v>327</v>
      </c>
      <c r="D26" s="61" t="s">
        <v>322</v>
      </c>
      <c r="E26" s="61" t="s">
        <v>274</v>
      </c>
      <c r="F26" s="74">
        <v>44959.390972221998</v>
      </c>
      <c r="G26" s="74">
        <v>45398.349305556003</v>
      </c>
      <c r="H26" s="61" t="s">
        <v>23</v>
      </c>
      <c r="I26" s="61" t="s">
        <v>18</v>
      </c>
      <c r="J26" s="61" t="s">
        <v>260</v>
      </c>
    </row>
    <row r="27" spans="1:10" ht="45" x14ac:dyDescent="0.25">
      <c r="A27" s="65" t="s">
        <v>1237</v>
      </c>
      <c r="B27" s="65" t="s">
        <v>1229</v>
      </c>
      <c r="C27" s="65" t="s">
        <v>327</v>
      </c>
      <c r="D27" s="65" t="s">
        <v>322</v>
      </c>
      <c r="E27" s="65" t="s">
        <v>274</v>
      </c>
      <c r="F27" s="73">
        <v>44960.363888888998</v>
      </c>
      <c r="G27" s="73">
        <v>45398.655555555997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1" t="s">
        <v>1248</v>
      </c>
      <c r="B28" s="61" t="s">
        <v>1250</v>
      </c>
      <c r="C28" s="61" t="s">
        <v>669</v>
      </c>
      <c r="D28" s="61" t="s">
        <v>322</v>
      </c>
      <c r="E28" s="61" t="s">
        <v>274</v>
      </c>
      <c r="F28" s="74">
        <v>44960.439583332998</v>
      </c>
      <c r="G28" s="74">
        <v>45399.397916667003</v>
      </c>
      <c r="H28" s="61" t="s">
        <v>23</v>
      </c>
      <c r="I28" s="61" t="s">
        <v>18</v>
      </c>
      <c r="J28" s="61" t="s">
        <v>260</v>
      </c>
    </row>
    <row r="29" spans="1:10" ht="45" x14ac:dyDescent="0.25">
      <c r="A29" s="65" t="s">
        <v>1274</v>
      </c>
      <c r="B29" s="65" t="s">
        <v>1275</v>
      </c>
      <c r="C29" s="65" t="s">
        <v>343</v>
      </c>
      <c r="D29" s="65" t="s">
        <v>322</v>
      </c>
      <c r="E29" s="65" t="s">
        <v>274</v>
      </c>
      <c r="F29" s="73">
        <v>44960.685416667002</v>
      </c>
      <c r="G29" s="73">
        <v>45399.643750000003</v>
      </c>
      <c r="H29" s="65" t="s">
        <v>23</v>
      </c>
      <c r="I29" s="65" t="s">
        <v>18</v>
      </c>
      <c r="J29" s="65" t="s">
        <v>260</v>
      </c>
    </row>
    <row r="30" spans="1:10" ht="45" x14ac:dyDescent="0.25">
      <c r="A30" s="61" t="s">
        <v>1338</v>
      </c>
      <c r="B30" s="61" t="s">
        <v>1339</v>
      </c>
      <c r="C30" s="61" t="s">
        <v>343</v>
      </c>
      <c r="D30" s="61" t="s">
        <v>322</v>
      </c>
      <c r="E30" s="61" t="s">
        <v>274</v>
      </c>
      <c r="F30" s="74">
        <v>44963.472222222001</v>
      </c>
      <c r="G30" s="74">
        <v>45400.430555555999</v>
      </c>
      <c r="H30" s="61" t="s">
        <v>23</v>
      </c>
      <c r="I30" s="61" t="s">
        <v>18</v>
      </c>
      <c r="J30" s="61" t="s">
        <v>260</v>
      </c>
    </row>
    <row r="31" spans="1:10" ht="45" x14ac:dyDescent="0.25">
      <c r="A31" s="65" t="s">
        <v>1368</v>
      </c>
      <c r="B31" s="65" t="s">
        <v>1376</v>
      </c>
      <c r="C31" s="65" t="s">
        <v>701</v>
      </c>
      <c r="D31" s="65" t="s">
        <v>322</v>
      </c>
      <c r="E31" s="65" t="s">
        <v>274</v>
      </c>
      <c r="F31" s="73">
        <v>44963.631944444001</v>
      </c>
      <c r="G31" s="73">
        <v>45400.590277777999</v>
      </c>
      <c r="H31" s="65" t="s">
        <v>23</v>
      </c>
      <c r="I31" s="65" t="s">
        <v>18</v>
      </c>
      <c r="J31" s="65" t="s">
        <v>255</v>
      </c>
    </row>
    <row r="32" spans="1:10" ht="45" x14ac:dyDescent="0.25">
      <c r="A32" s="61" t="s">
        <v>1370</v>
      </c>
      <c r="B32" s="61" t="s">
        <v>1379</v>
      </c>
      <c r="C32" s="61" t="s">
        <v>701</v>
      </c>
      <c r="D32" s="61" t="s">
        <v>322</v>
      </c>
      <c r="E32" s="61" t="s">
        <v>274</v>
      </c>
      <c r="F32" s="74">
        <v>44963.634027777996</v>
      </c>
      <c r="G32" s="74">
        <v>45400.592361110997</v>
      </c>
      <c r="H32" s="61" t="s">
        <v>23</v>
      </c>
      <c r="I32" s="61" t="s">
        <v>18</v>
      </c>
      <c r="J32" s="61" t="s">
        <v>255</v>
      </c>
    </row>
    <row r="33" spans="1:10" ht="60" x14ac:dyDescent="0.25">
      <c r="A33" s="81" t="s">
        <v>1445</v>
      </c>
      <c r="B33" s="81" t="s">
        <v>1446</v>
      </c>
      <c r="C33" s="81" t="s">
        <v>1567</v>
      </c>
      <c r="D33" s="81" t="s">
        <v>322</v>
      </c>
      <c r="E33" s="81" t="s">
        <v>274</v>
      </c>
      <c r="F33" s="82">
        <v>44964.545138889</v>
      </c>
      <c r="G33" s="82">
        <v>45401.545138889</v>
      </c>
      <c r="H33" s="81" t="s">
        <v>23</v>
      </c>
      <c r="I33" s="81" t="s">
        <v>18</v>
      </c>
      <c r="J33" s="81" t="s">
        <v>38</v>
      </c>
    </row>
    <row r="34" spans="1:10" ht="45" x14ac:dyDescent="0.25">
      <c r="A34" s="61" t="s">
        <v>1452</v>
      </c>
      <c r="B34" s="61" t="s">
        <v>1453</v>
      </c>
      <c r="C34" s="61" t="s">
        <v>343</v>
      </c>
      <c r="D34" s="61" t="s">
        <v>322</v>
      </c>
      <c r="E34" s="61" t="s">
        <v>274</v>
      </c>
      <c r="F34" s="74">
        <v>44964.596527777998</v>
      </c>
      <c r="G34" s="74">
        <v>45401.554861110999</v>
      </c>
      <c r="H34" s="61" t="s">
        <v>23</v>
      </c>
      <c r="I34" s="61" t="s">
        <v>18</v>
      </c>
      <c r="J34" s="61" t="s">
        <v>255</v>
      </c>
    </row>
    <row r="35" spans="1:10" ht="45" x14ac:dyDescent="0.25">
      <c r="A35" s="81" t="s">
        <v>1566</v>
      </c>
      <c r="B35" s="81" t="s">
        <v>1565</v>
      </c>
      <c r="C35" s="81" t="s">
        <v>343</v>
      </c>
      <c r="D35" s="65" t="s">
        <v>322</v>
      </c>
      <c r="E35" s="65" t="s">
        <v>274</v>
      </c>
      <c r="F35" s="73">
        <v>44966.405555555997</v>
      </c>
      <c r="G35" s="73">
        <v>45405.363888888998</v>
      </c>
      <c r="H35" s="65" t="s">
        <v>23</v>
      </c>
      <c r="I35" s="65" t="s">
        <v>18</v>
      </c>
      <c r="J35" s="65" t="s">
        <v>334</v>
      </c>
    </row>
    <row r="36" spans="1:10" ht="45" x14ac:dyDescent="0.25">
      <c r="A36" s="59" t="s">
        <v>1569</v>
      </c>
      <c r="B36" s="59" t="s">
        <v>1568</v>
      </c>
      <c r="C36" s="59" t="s">
        <v>630</v>
      </c>
      <c r="D36" s="59" t="s">
        <v>322</v>
      </c>
      <c r="E36" s="59" t="s">
        <v>274</v>
      </c>
      <c r="F36" s="76">
        <v>44966.407638889003</v>
      </c>
      <c r="G36" s="76">
        <v>45405.370833333</v>
      </c>
      <c r="H36" s="59" t="s">
        <v>23</v>
      </c>
      <c r="I36" s="59" t="s">
        <v>18</v>
      </c>
      <c r="J36" s="59" t="s">
        <v>255</v>
      </c>
    </row>
    <row r="38" spans="1:10" x14ac:dyDescent="0.25">
      <c r="A38" s="83" t="s">
        <v>1474</v>
      </c>
      <c r="B38" s="83" t="s">
        <v>1573</v>
      </c>
      <c r="C38" s="83"/>
      <c r="D38" s="83"/>
      <c r="E38" s="83"/>
      <c r="F38" s="84"/>
      <c r="G38" s="84"/>
      <c r="H38" s="83"/>
      <c r="I38" s="83"/>
      <c r="J38" s="83" t="s">
        <v>334</v>
      </c>
    </row>
    <row r="39" spans="1:10" ht="30" x14ac:dyDescent="0.25">
      <c r="A39" s="60" t="s">
        <v>1576</v>
      </c>
      <c r="B39" s="60" t="s">
        <v>1562</v>
      </c>
      <c r="C39" s="60"/>
      <c r="D39" s="60"/>
      <c r="E39" s="60"/>
      <c r="F39" s="79"/>
      <c r="G39" s="79"/>
      <c r="H39" s="60"/>
      <c r="I39" s="60"/>
      <c r="J39" s="60" t="s">
        <v>334</v>
      </c>
    </row>
    <row r="40" spans="1:10" ht="30" x14ac:dyDescent="0.25">
      <c r="A40" s="60" t="s">
        <v>1578</v>
      </c>
      <c r="B40" s="60" t="s">
        <v>1579</v>
      </c>
      <c r="C40" s="60"/>
      <c r="D40" s="60"/>
      <c r="E40" s="60"/>
      <c r="F40" s="79"/>
      <c r="G40" s="79"/>
      <c r="H40" s="60"/>
      <c r="I40" s="60"/>
      <c r="J40" s="60" t="s">
        <v>334</v>
      </c>
    </row>
    <row r="41" spans="1:10" x14ac:dyDescent="0.25">
      <c r="A41" s="60" t="s">
        <v>1592</v>
      </c>
      <c r="B41" s="60" t="s">
        <v>1593</v>
      </c>
      <c r="C41" s="60"/>
      <c r="D41" s="60"/>
      <c r="E41" s="60"/>
      <c r="F41" s="79"/>
      <c r="G41" s="79"/>
      <c r="H41" s="60"/>
      <c r="I41" s="60"/>
      <c r="J41" s="60" t="s">
        <v>334</v>
      </c>
    </row>
    <row r="42" spans="1:10" x14ac:dyDescent="0.25">
      <c r="A42" s="60" t="s">
        <v>1603</v>
      </c>
      <c r="B42" s="60" t="s">
        <v>1605</v>
      </c>
      <c r="C42" s="60"/>
      <c r="D42" s="60"/>
      <c r="E42" s="60"/>
      <c r="F42" s="79"/>
      <c r="G42" s="79"/>
      <c r="H42" s="60"/>
      <c r="I42" s="60"/>
      <c r="J42" s="60" t="s">
        <v>334</v>
      </c>
    </row>
    <row r="43" spans="1:10" x14ac:dyDescent="0.25">
      <c r="A43" s="58"/>
      <c r="B43" s="58"/>
      <c r="C43" s="58"/>
      <c r="D43" s="58"/>
      <c r="E43" s="58"/>
      <c r="F43" s="77"/>
      <c r="G43" s="77"/>
      <c r="H43" s="58"/>
      <c r="I43" s="58"/>
      <c r="J43" s="58" t="s">
        <v>334</v>
      </c>
    </row>
    <row r="44" spans="1:10" x14ac:dyDescent="0.25">
      <c r="A44" s="58"/>
      <c r="B44" s="58"/>
      <c r="C44" s="58"/>
      <c r="D44" s="58"/>
      <c r="E44" s="58"/>
      <c r="F44" s="77"/>
      <c r="G44" s="77"/>
      <c r="H44" s="58"/>
      <c r="I44" s="58"/>
      <c r="J44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410" workbookViewId="0">
      <selection activeCell="D452" sqref="D452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1547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1548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1549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1550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653</v>
      </c>
    </row>
    <row r="56" spans="2:4" x14ac:dyDescent="0.25">
      <c r="D56" s="57" t="s">
        <v>304</v>
      </c>
    </row>
    <row r="57" spans="2:4" x14ac:dyDescent="0.25">
      <c r="D57" s="53" t="s">
        <v>1616</v>
      </c>
    </row>
    <row r="59" spans="2:4" x14ac:dyDescent="0.25">
      <c r="D59" s="96" t="s">
        <v>1616</v>
      </c>
    </row>
    <row r="106" spans="4:4" x14ac:dyDescent="0.25">
      <c r="D106" s="49" t="s">
        <v>1547</v>
      </c>
    </row>
    <row r="108" spans="4:4" x14ac:dyDescent="0.25">
      <c r="D108" s="96" t="s">
        <v>1641</v>
      </c>
    </row>
    <row r="130" spans="4:26" x14ac:dyDescent="0.25">
      <c r="D130" s="96" t="s">
        <v>307</v>
      </c>
    </row>
    <row r="131" spans="4:26" x14ac:dyDescent="0.25">
      <c r="D131" s="49" t="s">
        <v>1617</v>
      </c>
      <c r="M131" s="96" t="s">
        <v>1642</v>
      </c>
    </row>
    <row r="132" spans="4:26" x14ac:dyDescent="0.25">
      <c r="D132" s="49" t="s">
        <v>1618</v>
      </c>
      <c r="M132" s="96" t="s">
        <v>1642</v>
      </c>
    </row>
    <row r="133" spans="4:26" x14ac:dyDescent="0.25">
      <c r="D133" s="49" t="s">
        <v>1619</v>
      </c>
      <c r="M133" s="96" t="s">
        <v>1642</v>
      </c>
    </row>
    <row r="134" spans="4:26" x14ac:dyDescent="0.25">
      <c r="D134" s="49" t="s">
        <v>1620</v>
      </c>
      <c r="M134" s="96" t="s">
        <v>1642</v>
      </c>
    </row>
    <row r="135" spans="4:26" x14ac:dyDescent="0.25">
      <c r="D135" s="49" t="s">
        <v>1621</v>
      </c>
      <c r="M135" s="96" t="s">
        <v>1642</v>
      </c>
    </row>
    <row r="136" spans="4:26" x14ac:dyDescent="0.25">
      <c r="D136" s="49" t="s">
        <v>1622</v>
      </c>
      <c r="M136" s="96" t="s">
        <v>1642</v>
      </c>
    </row>
    <row r="137" spans="4:26" x14ac:dyDescent="0.25">
      <c r="D137" s="49" t="s">
        <v>1623</v>
      </c>
      <c r="M137" s="96" t="s">
        <v>1642</v>
      </c>
    </row>
    <row r="138" spans="4:26" x14ac:dyDescent="0.25">
      <c r="D138" s="49" t="s">
        <v>1624</v>
      </c>
      <c r="M138" s="96" t="s">
        <v>1642</v>
      </c>
    </row>
    <row r="140" spans="4:26" x14ac:dyDescent="0.25">
      <c r="D140" s="54" t="s">
        <v>34</v>
      </c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 spans="4:26" x14ac:dyDescent="0.25">
      <c r="D141" s="54" t="s">
        <v>705</v>
      </c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 spans="4:26" x14ac:dyDescent="0.25">
      <c r="D142" s="54" t="s">
        <v>1643</v>
      </c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 spans="4:26" x14ac:dyDescent="0.25">
      <c r="D143" s="54" t="s">
        <v>671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60" spans="4:4" x14ac:dyDescent="0.25">
      <c r="D160" s="96" t="s">
        <v>1641</v>
      </c>
    </row>
    <row r="191" spans="4:4" x14ac:dyDescent="0.25">
      <c r="D191" s="96" t="s">
        <v>1616</v>
      </c>
    </row>
    <row r="239" spans="4:35" x14ac:dyDescent="0.25">
      <c r="D239" s="55" t="s">
        <v>344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</row>
    <row r="240" spans="4:35" x14ac:dyDescent="0.25">
      <c r="D240" s="55" t="s">
        <v>316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</row>
    <row r="241" spans="4:35" x14ac:dyDescent="0.25">
      <c r="D241" s="55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</row>
    <row r="242" spans="4:35" x14ac:dyDescent="0.25">
      <c r="D242" s="55" t="s">
        <v>1658</v>
      </c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</row>
    <row r="243" spans="4:35" x14ac:dyDescent="0.25">
      <c r="D243" s="55" t="s">
        <v>1659</v>
      </c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</row>
    <row r="244" spans="4:35" x14ac:dyDescent="0.25">
      <c r="D244" s="55" t="s">
        <v>429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</row>
    <row r="245" spans="4:35" x14ac:dyDescent="0.25">
      <c r="D245" s="55" t="s">
        <v>1660</v>
      </c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</row>
    <row r="246" spans="4:35" x14ac:dyDescent="0.25">
      <c r="D246" s="55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</row>
    <row r="247" spans="4:35" x14ac:dyDescent="0.25">
      <c r="D247" s="55" t="s">
        <v>262</v>
      </c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</row>
    <row r="248" spans="4:35" x14ac:dyDescent="0.25">
      <c r="D248" s="55" t="s">
        <v>261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</row>
    <row r="249" spans="4:35" x14ac:dyDescent="0.25">
      <c r="D249" s="55" t="s">
        <v>345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</row>
    <row r="251" spans="4:35" x14ac:dyDescent="0.25">
      <c r="D251" s="96" t="s">
        <v>1641</v>
      </c>
    </row>
    <row r="307" spans="2:4" x14ac:dyDescent="0.25">
      <c r="B307" s="48">
        <v>0</v>
      </c>
      <c r="D307" s="49" t="s">
        <v>1628</v>
      </c>
    </row>
    <row r="308" spans="2:4" x14ac:dyDescent="0.25">
      <c r="D308" s="57" t="s">
        <v>302</v>
      </c>
    </row>
    <row r="309" spans="2:4" x14ac:dyDescent="0.25">
      <c r="D309" s="53" t="s">
        <v>35</v>
      </c>
    </row>
    <row r="452" spans="2:4" x14ac:dyDescent="0.25">
      <c r="B452" s="48">
        <v>0</v>
      </c>
      <c r="D452" s="49" t="s">
        <v>1635</v>
      </c>
    </row>
    <row r="453" spans="2:4" x14ac:dyDescent="0.25">
      <c r="D453" s="57" t="s">
        <v>301</v>
      </c>
    </row>
    <row r="454" spans="2:4" x14ac:dyDescent="0.25">
      <c r="D454" s="53" t="s">
        <v>35</v>
      </c>
    </row>
    <row r="538" spans="2:4" x14ac:dyDescent="0.25">
      <c r="B538" s="48">
        <v>0</v>
      </c>
      <c r="D538" s="49" t="s">
        <v>1656</v>
      </c>
    </row>
    <row r="539" spans="2:4" x14ac:dyDescent="0.25">
      <c r="D539" s="57" t="s">
        <v>302</v>
      </c>
    </row>
    <row r="540" spans="2:4" x14ac:dyDescent="0.25">
      <c r="D540" s="53" t="s">
        <v>35</v>
      </c>
    </row>
    <row r="666" spans="2:4" x14ac:dyDescent="0.25">
      <c r="B666" s="46">
        <v>0</v>
      </c>
      <c r="D666" s="49" t="s">
        <v>1670</v>
      </c>
    </row>
    <row r="667" spans="2:4" x14ac:dyDescent="0.25">
      <c r="D667" s="57" t="s">
        <v>303</v>
      </c>
    </row>
    <row r="668" spans="2:4" x14ac:dyDescent="0.25">
      <c r="D668" s="53" t="s">
        <v>35</v>
      </c>
    </row>
    <row r="738" spans="2:4" x14ac:dyDescent="0.25">
      <c r="B738" s="48">
        <v>0</v>
      </c>
      <c r="D738" s="49" t="s">
        <v>1668</v>
      </c>
    </row>
    <row r="739" spans="2:4" x14ac:dyDescent="0.25">
      <c r="D739" s="57" t="s">
        <v>301</v>
      </c>
    </row>
    <row r="740" spans="2:4" x14ac:dyDescent="0.25">
      <c r="D740" s="53" t="s">
        <v>1669</v>
      </c>
    </row>
    <row r="741" spans="2:4" x14ac:dyDescent="0.25">
      <c r="D741" s="66" t="s">
        <v>1670</v>
      </c>
    </row>
    <row r="743" spans="2:4" x14ac:dyDescent="0.25">
      <c r="D743" s="96" t="s">
        <v>1653</v>
      </c>
    </row>
    <row r="802" spans="2:4" x14ac:dyDescent="0.25">
      <c r="B802" s="46">
        <v>0</v>
      </c>
      <c r="D802" s="49" t="s">
        <v>1650</v>
      </c>
    </row>
    <row r="803" spans="2:4" x14ac:dyDescent="0.25">
      <c r="D803" s="57" t="s">
        <v>303</v>
      </c>
    </row>
    <row r="804" spans="2:4" x14ac:dyDescent="0.25">
      <c r="D804" s="53" t="s">
        <v>35</v>
      </c>
    </row>
    <row r="845" spans="2:4" x14ac:dyDescent="0.25">
      <c r="B845" s="48">
        <v>0</v>
      </c>
      <c r="D845" s="49" t="s">
        <v>1674</v>
      </c>
    </row>
    <row r="846" spans="2:4" x14ac:dyDescent="0.25">
      <c r="D846" s="57" t="s">
        <v>302</v>
      </c>
    </row>
    <row r="848" spans="2:4" x14ac:dyDescent="0.25">
      <c r="D848" s="96" t="s">
        <v>1672</v>
      </c>
    </row>
    <row r="850" spans="4:4" x14ac:dyDescent="0.25">
      <c r="D850" s="96" t="s">
        <v>885</v>
      </c>
    </row>
    <row r="851" spans="4:4" x14ac:dyDescent="0.25">
      <c r="D851" s="96" t="s">
        <v>264</v>
      </c>
    </row>
    <row r="852" spans="4:4" x14ac:dyDescent="0.25">
      <c r="D852" s="96" t="s">
        <v>275</v>
      </c>
    </row>
    <row r="853" spans="4:4" x14ac:dyDescent="0.25">
      <c r="D853" s="96" t="s">
        <v>271</v>
      </c>
    </row>
    <row r="854" spans="4:4" x14ac:dyDescent="0.25">
      <c r="D854" s="96" t="s">
        <v>319</v>
      </c>
    </row>
    <row r="855" spans="4:4" x14ac:dyDescent="0.25">
      <c r="D855" s="96" t="s">
        <v>320</v>
      </c>
    </row>
    <row r="856" spans="4:4" x14ac:dyDescent="0.25">
      <c r="D856" s="96" t="s">
        <v>1673</v>
      </c>
    </row>
    <row r="865" spans="2:4" x14ac:dyDescent="0.25">
      <c r="B865" s="46">
        <v>0</v>
      </c>
      <c r="D865" s="49" t="s">
        <v>851</v>
      </c>
    </row>
    <row r="866" spans="2:4" x14ac:dyDescent="0.25">
      <c r="D866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10" workbookViewId="0">
      <selection activeCell="A10" sqref="A10"/>
    </sheetView>
  </sheetViews>
  <sheetFormatPr defaultColWidth="2.85546875" defaultRowHeight="15" x14ac:dyDescent="0.25"/>
  <cols>
    <col min="1" max="1" width="9.140625" style="144" bestFit="1" customWidth="1"/>
    <col min="2" max="2" width="39.855468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7" width="10.7109375" style="144" bestFit="1" customWidth="1"/>
    <col min="8" max="8" width="8.5703125" style="144" bestFit="1" customWidth="1"/>
    <col min="9" max="9" width="7.5703125" style="144" bestFit="1" customWidth="1"/>
    <col min="10" max="10" width="10.7109375" style="144" customWidth="1"/>
    <col min="11" max="16384" width="2.85546875" style="144"/>
  </cols>
  <sheetData>
    <row r="2" spans="1:10" ht="18.75" x14ac:dyDescent="0.25">
      <c r="A2" s="277" t="s">
        <v>537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 x14ac:dyDescent="0.25">
      <c r="A3" s="278" t="s">
        <v>1625</v>
      </c>
      <c r="B3" s="278"/>
      <c r="C3" s="278"/>
      <c r="D3" s="278"/>
      <c r="E3" s="278"/>
      <c r="F3" s="278"/>
      <c r="G3" s="278"/>
      <c r="H3" s="278"/>
      <c r="I3" s="278"/>
    </row>
    <row r="4" spans="1:10" ht="45" x14ac:dyDescent="0.25">
      <c r="A4" s="145" t="s">
        <v>358</v>
      </c>
      <c r="B4" s="145" t="s">
        <v>32</v>
      </c>
      <c r="C4" s="145" t="s">
        <v>31</v>
      </c>
      <c r="D4" s="145" t="s">
        <v>323</v>
      </c>
      <c r="E4" s="145" t="s">
        <v>357</v>
      </c>
      <c r="F4" s="145" t="s">
        <v>478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312</v>
      </c>
      <c r="B5" s="150" t="s">
        <v>311</v>
      </c>
      <c r="C5" s="150" t="s">
        <v>310</v>
      </c>
      <c r="D5" s="150" t="s">
        <v>322</v>
      </c>
      <c r="E5" s="150" t="s">
        <v>274</v>
      </c>
      <c r="F5" s="151">
        <v>44673.446527777996</v>
      </c>
      <c r="G5" s="151">
        <v>45077.708333333001</v>
      </c>
      <c r="H5" s="150" t="s">
        <v>309</v>
      </c>
      <c r="I5" s="150" t="s">
        <v>18</v>
      </c>
      <c r="J5" s="150" t="s">
        <v>17</v>
      </c>
    </row>
    <row r="6" spans="1:10" ht="45" x14ac:dyDescent="0.25">
      <c r="A6" s="152" t="s">
        <v>333</v>
      </c>
      <c r="B6" s="152" t="s">
        <v>332</v>
      </c>
      <c r="C6" s="152" t="s">
        <v>310</v>
      </c>
      <c r="D6" s="152" t="s">
        <v>322</v>
      </c>
      <c r="E6" s="152" t="s">
        <v>331</v>
      </c>
      <c r="F6" s="153">
        <v>44693.600694444001</v>
      </c>
      <c r="G6" s="153">
        <v>45077.708333333001</v>
      </c>
      <c r="H6" s="152" t="s">
        <v>309</v>
      </c>
      <c r="I6" s="152" t="s">
        <v>18</v>
      </c>
      <c r="J6" s="152" t="s">
        <v>38</v>
      </c>
    </row>
    <row r="7" spans="1:10" ht="45" x14ac:dyDescent="0.25">
      <c r="A7" s="154" t="s">
        <v>670</v>
      </c>
      <c r="B7" s="146" t="s">
        <v>672</v>
      </c>
      <c r="C7" s="146" t="s">
        <v>440</v>
      </c>
      <c r="D7" s="146" t="s">
        <v>322</v>
      </c>
      <c r="E7" s="146" t="s">
        <v>274</v>
      </c>
      <c r="F7" s="147">
        <v>44903.420833333003</v>
      </c>
      <c r="G7" s="147">
        <v>45336.661805556003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59" t="s">
        <v>775</v>
      </c>
      <c r="B8" s="148" t="s">
        <v>774</v>
      </c>
      <c r="C8" s="148" t="s">
        <v>573</v>
      </c>
      <c r="D8" s="148" t="s">
        <v>322</v>
      </c>
      <c r="E8" s="148" t="s">
        <v>274</v>
      </c>
      <c r="F8" s="149">
        <v>44930.588194443997</v>
      </c>
      <c r="G8" s="149">
        <v>45366.546527778002</v>
      </c>
      <c r="H8" s="148" t="s">
        <v>23</v>
      </c>
      <c r="I8" s="148" t="s">
        <v>18</v>
      </c>
      <c r="J8" s="148" t="s">
        <v>260</v>
      </c>
    </row>
    <row r="9" spans="1:10" ht="45" x14ac:dyDescent="0.25">
      <c r="A9" s="160" t="s">
        <v>971</v>
      </c>
      <c r="B9" s="160" t="s">
        <v>969</v>
      </c>
      <c r="C9" s="160" t="s">
        <v>327</v>
      </c>
      <c r="D9" s="160" t="s">
        <v>322</v>
      </c>
      <c r="E9" s="160" t="s">
        <v>274</v>
      </c>
      <c r="F9" s="161">
        <v>44957.356944444</v>
      </c>
      <c r="G9" s="161">
        <v>45393.648611110999</v>
      </c>
      <c r="H9" s="160" t="s">
        <v>23</v>
      </c>
      <c r="I9" s="160" t="s">
        <v>18</v>
      </c>
      <c r="J9" s="160" t="s">
        <v>260</v>
      </c>
    </row>
    <row r="10" spans="1:10" ht="75" x14ac:dyDescent="0.25">
      <c r="A10" s="155" t="s">
        <v>1108</v>
      </c>
      <c r="B10" s="155" t="s">
        <v>1107</v>
      </c>
      <c r="C10" s="155" t="s">
        <v>327</v>
      </c>
      <c r="D10" s="155" t="s">
        <v>322</v>
      </c>
      <c r="E10" s="155" t="s">
        <v>274</v>
      </c>
      <c r="F10" s="162">
        <v>44959.390972221998</v>
      </c>
      <c r="G10" s="162">
        <v>45398.349305556003</v>
      </c>
      <c r="H10" s="155" t="s">
        <v>23</v>
      </c>
      <c r="I10" s="155" t="s">
        <v>18</v>
      </c>
      <c r="J10" s="155" t="s">
        <v>260</v>
      </c>
    </row>
    <row r="11" spans="1:10" ht="45" x14ac:dyDescent="0.25">
      <c r="A11" s="160" t="s">
        <v>1237</v>
      </c>
      <c r="B11" s="160" t="s">
        <v>1229</v>
      </c>
      <c r="C11" s="160" t="s">
        <v>327</v>
      </c>
      <c r="D11" s="160" t="s">
        <v>322</v>
      </c>
      <c r="E11" s="160" t="s">
        <v>274</v>
      </c>
      <c r="F11" s="161">
        <v>44960.363888888998</v>
      </c>
      <c r="G11" s="161">
        <v>45398.655555555997</v>
      </c>
      <c r="H11" s="160" t="s">
        <v>23</v>
      </c>
      <c r="I11" s="160" t="s">
        <v>18</v>
      </c>
      <c r="J11" s="160" t="s">
        <v>260</v>
      </c>
    </row>
    <row r="12" spans="1:10" ht="45" x14ac:dyDescent="0.25">
      <c r="A12" s="155" t="s">
        <v>1248</v>
      </c>
      <c r="B12" s="155" t="s">
        <v>1250</v>
      </c>
      <c r="C12" s="155" t="s">
        <v>669</v>
      </c>
      <c r="D12" s="155" t="s">
        <v>322</v>
      </c>
      <c r="E12" s="155" t="s">
        <v>274</v>
      </c>
      <c r="F12" s="162">
        <v>44960.439583332998</v>
      </c>
      <c r="G12" s="162">
        <v>45399.397916667003</v>
      </c>
      <c r="H12" s="155" t="s">
        <v>23</v>
      </c>
      <c r="I12" s="155" t="s">
        <v>18</v>
      </c>
      <c r="J12" s="155" t="s">
        <v>260</v>
      </c>
    </row>
    <row r="13" spans="1:10" ht="45" x14ac:dyDescent="0.25">
      <c r="A13" s="160" t="s">
        <v>1274</v>
      </c>
      <c r="B13" s="146" t="s">
        <v>1275</v>
      </c>
      <c r="C13" s="146" t="s">
        <v>343</v>
      </c>
      <c r="D13" s="146" t="s">
        <v>322</v>
      </c>
      <c r="E13" s="146" t="s">
        <v>274</v>
      </c>
      <c r="F13" s="147">
        <v>44960.685416667002</v>
      </c>
      <c r="G13" s="147">
        <v>45399.643750000003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55" t="s">
        <v>1338</v>
      </c>
      <c r="B14" s="148" t="s">
        <v>1339</v>
      </c>
      <c r="C14" s="148" t="s">
        <v>343</v>
      </c>
      <c r="D14" s="148" t="s">
        <v>322</v>
      </c>
      <c r="E14" s="148" t="s">
        <v>274</v>
      </c>
      <c r="F14" s="149">
        <v>44963.472222222001</v>
      </c>
      <c r="G14" s="149">
        <v>45400.430555555999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60" t="s">
        <v>1368</v>
      </c>
      <c r="B15" s="146" t="s">
        <v>1376</v>
      </c>
      <c r="C15" s="146" t="s">
        <v>701</v>
      </c>
      <c r="D15" s="146" t="s">
        <v>322</v>
      </c>
      <c r="E15" s="146" t="s">
        <v>274</v>
      </c>
      <c r="F15" s="147">
        <v>44963.631944444001</v>
      </c>
      <c r="G15" s="147">
        <v>45400.590277777999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1370</v>
      </c>
      <c r="B16" s="148" t="s">
        <v>1379</v>
      </c>
      <c r="C16" s="148" t="s">
        <v>701</v>
      </c>
      <c r="D16" s="148" t="s">
        <v>322</v>
      </c>
      <c r="E16" s="148" t="s">
        <v>274</v>
      </c>
      <c r="F16" s="149">
        <v>44963.634027777996</v>
      </c>
      <c r="G16" s="149">
        <v>45400.592361110997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1452</v>
      </c>
      <c r="B17" s="146" t="s">
        <v>1453</v>
      </c>
      <c r="C17" s="146" t="s">
        <v>343</v>
      </c>
      <c r="D17" s="146" t="s">
        <v>322</v>
      </c>
      <c r="E17" s="146" t="s">
        <v>274</v>
      </c>
      <c r="F17" s="147">
        <v>44964.596527777998</v>
      </c>
      <c r="G17" s="147">
        <v>45401.554861110999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55" t="s">
        <v>1566</v>
      </c>
      <c r="B18" s="155" t="s">
        <v>1565</v>
      </c>
      <c r="C18" s="155" t="s">
        <v>343</v>
      </c>
      <c r="D18" s="155" t="s">
        <v>322</v>
      </c>
      <c r="E18" s="155" t="s">
        <v>274</v>
      </c>
      <c r="F18" s="162">
        <v>44966.405555555997</v>
      </c>
      <c r="G18" s="162">
        <v>45405.363888888998</v>
      </c>
      <c r="H18" s="155" t="s">
        <v>23</v>
      </c>
      <c r="I18" s="155" t="s">
        <v>18</v>
      </c>
      <c r="J18" s="155" t="s">
        <v>260</v>
      </c>
    </row>
    <row r="19" spans="1:10" ht="45" x14ac:dyDescent="0.25">
      <c r="A19" s="146" t="s">
        <v>1569</v>
      </c>
      <c r="B19" s="146" t="s">
        <v>1568</v>
      </c>
      <c r="C19" s="146" t="s">
        <v>630</v>
      </c>
      <c r="D19" s="146" t="s">
        <v>322</v>
      </c>
      <c r="E19" s="146" t="s">
        <v>274</v>
      </c>
      <c r="F19" s="147">
        <v>44966.407638889003</v>
      </c>
      <c r="G19" s="147">
        <v>45405.370833333</v>
      </c>
      <c r="H19" s="146" t="s">
        <v>23</v>
      </c>
      <c r="I19" s="146" t="s">
        <v>18</v>
      </c>
      <c r="J19" s="146" t="s">
        <v>255</v>
      </c>
    </row>
    <row r="20" spans="1:10" ht="45" x14ac:dyDescent="0.25">
      <c r="A20" s="148" t="s">
        <v>1592</v>
      </c>
      <c r="B20" s="148" t="s">
        <v>1593</v>
      </c>
      <c r="C20" s="148" t="s">
        <v>630</v>
      </c>
      <c r="D20" s="148" t="s">
        <v>322</v>
      </c>
      <c r="E20" s="148" t="s">
        <v>274</v>
      </c>
      <c r="F20" s="149">
        <v>44966.409027777998</v>
      </c>
      <c r="G20" s="149">
        <v>45405.367361110999</v>
      </c>
      <c r="H20" s="148" t="s">
        <v>23</v>
      </c>
      <c r="I20" s="148" t="s">
        <v>18</v>
      </c>
      <c r="J20" s="148" t="s">
        <v>260</v>
      </c>
    </row>
    <row r="21" spans="1:10" ht="45" x14ac:dyDescent="0.25">
      <c r="A21" s="146" t="s">
        <v>1576</v>
      </c>
      <c r="B21" s="146" t="s">
        <v>1562</v>
      </c>
      <c r="C21" s="146" t="s">
        <v>327</v>
      </c>
      <c r="D21" s="146" t="s">
        <v>322</v>
      </c>
      <c r="E21" s="146" t="s">
        <v>274</v>
      </c>
      <c r="F21" s="147">
        <v>44966.422916666997</v>
      </c>
      <c r="G21" s="147">
        <v>45405.381249999999</v>
      </c>
      <c r="H21" s="146" t="s">
        <v>23</v>
      </c>
      <c r="I21" s="146" t="s">
        <v>18</v>
      </c>
      <c r="J21" s="146" t="s">
        <v>260</v>
      </c>
    </row>
    <row r="22" spans="1:10" ht="45" x14ac:dyDescent="0.25">
      <c r="A22" s="148" t="s">
        <v>1578</v>
      </c>
      <c r="B22" s="148" t="s">
        <v>1579</v>
      </c>
      <c r="C22" s="148" t="s">
        <v>343</v>
      </c>
      <c r="D22" s="148" t="s">
        <v>322</v>
      </c>
      <c r="E22" s="148" t="s">
        <v>274</v>
      </c>
      <c r="F22" s="149">
        <v>44966.4375</v>
      </c>
      <c r="G22" s="149">
        <v>45405.395833333001</v>
      </c>
      <c r="H22" s="148" t="s">
        <v>23</v>
      </c>
      <c r="I22" s="148" t="s">
        <v>18</v>
      </c>
      <c r="J22" s="148" t="s">
        <v>260</v>
      </c>
    </row>
    <row r="23" spans="1:10" ht="45" x14ac:dyDescent="0.25">
      <c r="A23" s="146" t="s">
        <v>1603</v>
      </c>
      <c r="B23" s="146" t="s">
        <v>1605</v>
      </c>
      <c r="C23" s="146" t="s">
        <v>343</v>
      </c>
      <c r="D23" s="146" t="s">
        <v>322</v>
      </c>
      <c r="E23" s="146" t="s">
        <v>274</v>
      </c>
      <c r="F23" s="147">
        <v>44966.655555555997</v>
      </c>
      <c r="G23" s="147">
        <v>45405.613888888998</v>
      </c>
      <c r="H23" s="146" t="s">
        <v>23</v>
      </c>
      <c r="I23" s="146" t="s">
        <v>18</v>
      </c>
      <c r="J23" s="146" t="s">
        <v>260</v>
      </c>
    </row>
    <row r="25" spans="1:10" ht="45" x14ac:dyDescent="0.25">
      <c r="A25" s="163" t="s">
        <v>1627</v>
      </c>
      <c r="B25" s="163" t="s">
        <v>1626</v>
      </c>
      <c r="C25" s="163"/>
      <c r="D25" s="163"/>
      <c r="E25" s="163"/>
      <c r="F25" s="164"/>
      <c r="G25" s="164"/>
      <c r="H25" s="163"/>
      <c r="I25" s="163"/>
      <c r="J25" s="165" t="s">
        <v>334</v>
      </c>
    </row>
    <row r="26" spans="1:10" x14ac:dyDescent="0.25">
      <c r="A26" s="152" t="s">
        <v>1634</v>
      </c>
      <c r="B26" s="156" t="s">
        <v>1629</v>
      </c>
      <c r="C26" s="156"/>
      <c r="D26" s="156"/>
      <c r="E26" s="156"/>
      <c r="F26" s="157"/>
      <c r="G26" s="157"/>
      <c r="H26" s="156"/>
      <c r="I26" s="156"/>
      <c r="J26" s="158" t="s">
        <v>334</v>
      </c>
    </row>
    <row r="27" spans="1:10" x14ac:dyDescent="0.25">
      <c r="A27" s="156" t="s">
        <v>1649</v>
      </c>
      <c r="B27" s="156" t="s">
        <v>1648</v>
      </c>
      <c r="C27" s="156"/>
      <c r="D27" s="156"/>
      <c r="E27" s="156"/>
      <c r="F27" s="157"/>
      <c r="G27" s="157"/>
      <c r="H27" s="156"/>
      <c r="I27" s="156"/>
      <c r="J27" s="158" t="s">
        <v>334</v>
      </c>
    </row>
    <row r="28" spans="1:10" ht="30" x14ac:dyDescent="0.25">
      <c r="A28" s="156" t="s">
        <v>1654</v>
      </c>
      <c r="B28" s="156" t="s">
        <v>1655</v>
      </c>
      <c r="C28" s="156"/>
      <c r="D28" s="156"/>
      <c r="E28" s="156"/>
      <c r="F28" s="157"/>
      <c r="G28" s="157"/>
      <c r="H28" s="156"/>
      <c r="I28" s="156"/>
      <c r="J28" s="158" t="s">
        <v>334</v>
      </c>
    </row>
    <row r="29" spans="1:10" ht="30" x14ac:dyDescent="0.25">
      <c r="A29" s="158" t="s">
        <v>1657</v>
      </c>
      <c r="B29" s="156" t="s">
        <v>1665</v>
      </c>
      <c r="C29" s="156"/>
      <c r="D29" s="156"/>
      <c r="E29" s="156"/>
      <c r="F29" s="157"/>
      <c r="G29" s="157"/>
      <c r="H29" s="156"/>
      <c r="I29" s="156"/>
      <c r="J29" s="158" t="s">
        <v>334</v>
      </c>
    </row>
    <row r="30" spans="1:10" ht="75" x14ac:dyDescent="0.25">
      <c r="A30" s="166" t="s">
        <v>1666</v>
      </c>
      <c r="B30" s="166" t="s">
        <v>1667</v>
      </c>
      <c r="C30" s="167" t="s">
        <v>1657</v>
      </c>
      <c r="D30" s="166" t="s">
        <v>1665</v>
      </c>
      <c r="E30" s="156"/>
      <c r="F30" s="157"/>
      <c r="G30" s="157"/>
      <c r="H30" s="156"/>
      <c r="I30" s="156"/>
      <c r="J30" s="158" t="s">
        <v>334</v>
      </c>
    </row>
    <row r="31" spans="1:10" x14ac:dyDescent="0.25">
      <c r="A31" s="156" t="s">
        <v>1671</v>
      </c>
      <c r="B31" s="156"/>
      <c r="C31" s="156"/>
      <c r="D31" s="156"/>
      <c r="E31" s="156"/>
      <c r="F31" s="157"/>
      <c r="G31" s="157"/>
      <c r="H31" s="156"/>
      <c r="I31" s="156"/>
      <c r="J31" s="158" t="s">
        <v>334</v>
      </c>
    </row>
    <row r="32" spans="1:10" x14ac:dyDescent="0.25">
      <c r="A32" s="156"/>
      <c r="B32" s="156"/>
      <c r="C32" s="156"/>
      <c r="D32" s="156"/>
      <c r="E32" s="156"/>
      <c r="F32" s="157"/>
      <c r="G32" s="157"/>
      <c r="H32" s="156"/>
      <c r="I32" s="156"/>
      <c r="J32" s="1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26"/>
  <sheetViews>
    <sheetView topLeftCell="A1410" workbookViewId="0">
      <selection activeCell="D1410" sqref="D1410"/>
    </sheetView>
  </sheetViews>
  <sheetFormatPr defaultColWidth="2.85546875" defaultRowHeight="15" x14ac:dyDescent="0.25"/>
  <cols>
    <col min="1" max="3" width="2.85546875" style="96"/>
    <col min="4" max="4" width="2.85546875" style="96" customWidth="1"/>
    <col min="5" max="16384" width="2.85546875" style="96"/>
  </cols>
  <sheetData>
    <row r="2" spans="2:4" x14ac:dyDescent="0.25">
      <c r="B2" s="49" t="s">
        <v>1551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302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1552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1553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1554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141" spans="2:4" x14ac:dyDescent="0.25">
      <c r="B141" s="48">
        <v>0</v>
      </c>
      <c r="D141" s="49" t="s">
        <v>1656</v>
      </c>
    </row>
    <row r="142" spans="2:4" x14ac:dyDescent="0.25">
      <c r="D142" s="57" t="s">
        <v>302</v>
      </c>
    </row>
    <row r="143" spans="2:4" x14ac:dyDescent="0.25">
      <c r="D143" s="53" t="s">
        <v>35</v>
      </c>
    </row>
    <row r="311" spans="2:4" x14ac:dyDescent="0.25">
      <c r="B311" s="48">
        <v>0</v>
      </c>
      <c r="D311" s="49" t="s">
        <v>1670</v>
      </c>
    </row>
    <row r="312" spans="2:4" x14ac:dyDescent="0.25">
      <c r="D312" s="57" t="s">
        <v>302</v>
      </c>
    </row>
    <row r="313" spans="2:4" x14ac:dyDescent="0.25">
      <c r="D313" s="53" t="s">
        <v>35</v>
      </c>
    </row>
    <row r="425" spans="2:4" x14ac:dyDescent="0.25">
      <c r="B425" s="48">
        <v>0</v>
      </c>
      <c r="D425" s="49" t="s">
        <v>1650</v>
      </c>
    </row>
    <row r="426" spans="2:4" x14ac:dyDescent="0.25">
      <c r="D426" s="57" t="s">
        <v>302</v>
      </c>
    </row>
    <row r="428" spans="2:4" x14ac:dyDescent="0.25">
      <c r="D428" s="96" t="s">
        <v>36</v>
      </c>
    </row>
    <row r="429" spans="2:4" x14ac:dyDescent="0.25">
      <c r="D429" s="52" t="s">
        <v>1651</v>
      </c>
    </row>
    <row r="431" spans="2:4" x14ac:dyDescent="0.25">
      <c r="D431" s="96" t="s">
        <v>1648</v>
      </c>
    </row>
    <row r="454" spans="4:23" x14ac:dyDescent="0.25">
      <c r="D454" s="49" t="s">
        <v>1551</v>
      </c>
    </row>
    <row r="456" spans="4:23" x14ac:dyDescent="0.25">
      <c r="D456" s="96" t="s">
        <v>307</v>
      </c>
    </row>
    <row r="457" spans="4:23" x14ac:dyDescent="0.25">
      <c r="D457" s="49" t="s">
        <v>1679</v>
      </c>
    </row>
    <row r="459" spans="4:23" x14ac:dyDescent="0.25">
      <c r="D459" s="54" t="s">
        <v>33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</row>
    <row r="460" spans="4:23" x14ac:dyDescent="0.25">
      <c r="D460" s="54" t="s">
        <v>365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</row>
    <row r="461" spans="4:23" x14ac:dyDescent="0.25">
      <c r="D461" s="54" t="s">
        <v>627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</row>
    <row r="462" spans="4:23" x14ac:dyDescent="0.25">
      <c r="D462" s="54" t="s">
        <v>1327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</row>
    <row r="463" spans="4:23" x14ac:dyDescent="0.25">
      <c r="D463" s="54" t="s">
        <v>1477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</row>
    <row r="464" spans="4:23" x14ac:dyDescent="0.25">
      <c r="D464" s="54" t="s">
        <v>1478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</row>
    <row r="465" spans="4:40" x14ac:dyDescent="0.25">
      <c r="D465" s="54" t="s">
        <v>1479</v>
      </c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</row>
    <row r="466" spans="4:40" x14ac:dyDescent="0.25">
      <c r="D466" s="54" t="s">
        <v>1480</v>
      </c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</row>
    <row r="467" spans="4:40" x14ac:dyDescent="0.25">
      <c r="D467" s="54" t="s">
        <v>483</v>
      </c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</row>
    <row r="468" spans="4:40" x14ac:dyDescent="0.25">
      <c r="D468" s="54" t="s">
        <v>257</v>
      </c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</row>
    <row r="469" spans="4:40" x14ac:dyDescent="0.25">
      <c r="D469" s="54" t="s">
        <v>619</v>
      </c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</row>
    <row r="470" spans="4:40" x14ac:dyDescent="0.25">
      <c r="D470" s="54" t="s">
        <v>277</v>
      </c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</row>
    <row r="471" spans="4:40" x14ac:dyDescent="0.25">
      <c r="D471" s="54" t="s">
        <v>1680</v>
      </c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</row>
    <row r="473" spans="4:40" x14ac:dyDescent="0.25">
      <c r="D473" s="55" t="s">
        <v>344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spans="4:40" x14ac:dyDescent="0.25">
      <c r="D474" s="55" t="s">
        <v>316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spans="4:40" x14ac:dyDescent="0.25">
      <c r="D475" s="55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spans="4:40" x14ac:dyDescent="0.25">
      <c r="D476" s="55" t="s">
        <v>278</v>
      </c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spans="4:40" x14ac:dyDescent="0.25">
      <c r="D477" s="55" t="s">
        <v>280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spans="4:40" x14ac:dyDescent="0.25">
      <c r="D478" s="37" t="s">
        <v>1683</v>
      </c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spans="4:40" x14ac:dyDescent="0.25">
      <c r="D479" s="37" t="s">
        <v>1684</v>
      </c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spans="4:40" x14ac:dyDescent="0.25">
      <c r="D480" s="55" t="s">
        <v>1685</v>
      </c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spans="4:40" x14ac:dyDescent="0.25">
      <c r="D481" s="55" t="s">
        <v>1687</v>
      </c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spans="4:40" x14ac:dyDescent="0.25">
      <c r="D482" s="55" t="s">
        <v>1681</v>
      </c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spans="4:40" x14ac:dyDescent="0.25">
      <c r="D483" s="55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spans="4:40" x14ac:dyDescent="0.25">
      <c r="D484" s="55" t="s">
        <v>468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spans="4:40" x14ac:dyDescent="0.25">
      <c r="D485" s="55" t="s">
        <v>280</v>
      </c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spans="4:40" x14ac:dyDescent="0.25">
      <c r="D486" s="55" t="s">
        <v>1686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spans="4:40" x14ac:dyDescent="0.25">
      <c r="D487" s="55" t="s">
        <v>1687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spans="4:40" x14ac:dyDescent="0.25">
      <c r="D488" s="55" t="s">
        <v>1682</v>
      </c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spans="4:40" x14ac:dyDescent="0.25">
      <c r="D489" s="55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spans="4:40" x14ac:dyDescent="0.25">
      <c r="D490" s="55" t="s">
        <v>261</v>
      </c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spans="4:40" x14ac:dyDescent="0.25">
      <c r="D491" s="55" t="s">
        <v>262</v>
      </c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spans="4:40" x14ac:dyDescent="0.25">
      <c r="D492" s="55" t="s">
        <v>345</v>
      </c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4" spans="4:40" x14ac:dyDescent="0.25">
      <c r="D494" s="96" t="s">
        <v>1720</v>
      </c>
    </row>
    <row r="532" spans="2:4" x14ac:dyDescent="0.25">
      <c r="B532" s="48">
        <v>0</v>
      </c>
      <c r="D532" s="49" t="s">
        <v>1704</v>
      </c>
    </row>
    <row r="533" spans="2:4" x14ac:dyDescent="0.25">
      <c r="D533" s="57" t="s">
        <v>302</v>
      </c>
    </row>
    <row r="535" spans="2:4" x14ac:dyDescent="0.25">
      <c r="D535" s="96" t="s">
        <v>36</v>
      </c>
    </row>
    <row r="536" spans="2:4" x14ac:dyDescent="0.25">
      <c r="D536" s="52" t="s">
        <v>1705</v>
      </c>
    </row>
    <row r="538" spans="2:4" x14ac:dyDescent="0.25">
      <c r="D538" s="96" t="s">
        <v>1701</v>
      </c>
    </row>
    <row r="564" spans="4:41" x14ac:dyDescent="0.25">
      <c r="D564" s="96" t="s">
        <v>267</v>
      </c>
    </row>
    <row r="565" spans="4:41" x14ac:dyDescent="0.25">
      <c r="D565" s="169" t="s">
        <v>1631</v>
      </c>
    </row>
    <row r="567" spans="4:41" x14ac:dyDescent="0.25">
      <c r="D567" s="54" t="s">
        <v>269</v>
      </c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C567" s="54" t="s">
        <v>911</v>
      </c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</row>
    <row r="568" spans="4:41" x14ac:dyDescent="0.25">
      <c r="D568" s="54" t="s">
        <v>1465</v>
      </c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C568" s="54" t="s">
        <v>467</v>
      </c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</row>
    <row r="569" spans="4:41" x14ac:dyDescent="0.25">
      <c r="D569" s="54" t="s">
        <v>1466</v>
      </c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C569" s="54" t="s">
        <v>264</v>
      </c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</row>
    <row r="570" spans="4:41" x14ac:dyDescent="0.25">
      <c r="D570" s="54" t="s">
        <v>1467</v>
      </c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C570" s="54" t="s">
        <v>1707</v>
      </c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</row>
    <row r="571" spans="4:41" x14ac:dyDescent="0.25">
      <c r="D571" s="54" t="s">
        <v>1468</v>
      </c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</row>
    <row r="572" spans="4:41" x14ac:dyDescent="0.25">
      <c r="D572" s="54" t="s">
        <v>1469</v>
      </c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</row>
    <row r="573" spans="4:41" x14ac:dyDescent="0.25">
      <c r="D573" s="54" t="s">
        <v>1706</v>
      </c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</row>
    <row r="575" spans="4:41" x14ac:dyDescent="0.25">
      <c r="D575" s="55" t="s">
        <v>344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</row>
    <row r="576" spans="4:41" x14ac:dyDescent="0.25">
      <c r="D576" s="55" t="s">
        <v>316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</row>
    <row r="577" spans="4:19" x14ac:dyDescent="0.25">
      <c r="D577" s="55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</row>
    <row r="578" spans="4:19" x14ac:dyDescent="0.25">
      <c r="D578" s="55" t="s">
        <v>1471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</row>
    <row r="579" spans="4:19" x14ac:dyDescent="0.25">
      <c r="D579" s="55" t="s">
        <v>280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</row>
    <row r="580" spans="4:19" x14ac:dyDescent="0.25">
      <c r="D580" s="55" t="s">
        <v>1708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</row>
    <row r="581" spans="4:19" x14ac:dyDescent="0.25">
      <c r="D581" s="55" t="s">
        <v>1473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</row>
    <row r="582" spans="4:19" x14ac:dyDescent="0.25">
      <c r="D582" s="55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</row>
    <row r="583" spans="4:19" x14ac:dyDescent="0.25">
      <c r="D583" s="55" t="s">
        <v>912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</row>
    <row r="584" spans="4:19" x14ac:dyDescent="0.25">
      <c r="D584" s="55" t="s">
        <v>280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</row>
    <row r="585" spans="4:19" x14ac:dyDescent="0.25">
      <c r="D585" s="55" t="s">
        <v>1709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</row>
    <row r="586" spans="4:19" x14ac:dyDescent="0.25">
      <c r="D586" s="55" t="s">
        <v>1710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</row>
    <row r="587" spans="4:19" x14ac:dyDescent="0.25">
      <c r="D587" s="55" t="s">
        <v>1711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</row>
    <row r="588" spans="4:19" x14ac:dyDescent="0.25">
      <c r="D588" s="55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</row>
    <row r="589" spans="4:19" x14ac:dyDescent="0.25">
      <c r="D589" s="55" t="s">
        <v>261</v>
      </c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</row>
    <row r="590" spans="4:19" x14ac:dyDescent="0.25">
      <c r="D590" s="55" t="s">
        <v>262</v>
      </c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</row>
    <row r="591" spans="4:19" x14ac:dyDescent="0.25">
      <c r="D591" s="55" t="s">
        <v>345</v>
      </c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</row>
    <row r="593" spans="4:4" x14ac:dyDescent="0.25">
      <c r="D593" s="96" t="s">
        <v>1712</v>
      </c>
    </row>
    <row r="632" spans="4:16" x14ac:dyDescent="0.25">
      <c r="D632" s="96" t="s">
        <v>267</v>
      </c>
    </row>
    <row r="633" spans="4:16" x14ac:dyDescent="0.25">
      <c r="D633" s="49" t="s">
        <v>1631</v>
      </c>
      <c r="L633" s="170" t="s">
        <v>1714</v>
      </c>
      <c r="M633" s="170" t="s">
        <v>452</v>
      </c>
      <c r="O633" s="49" t="s">
        <v>1713</v>
      </c>
    </row>
    <row r="635" spans="4:16" x14ac:dyDescent="0.25">
      <c r="D635" s="54" t="s">
        <v>911</v>
      </c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</row>
    <row r="636" spans="4:16" x14ac:dyDescent="0.25">
      <c r="D636" s="54" t="s">
        <v>467</v>
      </c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</row>
    <row r="637" spans="4:16" x14ac:dyDescent="0.25">
      <c r="D637" s="54" t="s">
        <v>264</v>
      </c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</row>
    <row r="638" spans="4:16" x14ac:dyDescent="0.25">
      <c r="D638" s="54" t="s">
        <v>1433</v>
      </c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</row>
    <row r="639" spans="4:16" x14ac:dyDescent="0.25">
      <c r="D639" s="54" t="s">
        <v>1715</v>
      </c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</row>
    <row r="640" spans="4:16" x14ac:dyDescent="0.25">
      <c r="D640" s="54" t="s">
        <v>1716</v>
      </c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</row>
    <row r="641" spans="4:40" x14ac:dyDescent="0.25">
      <c r="D641" s="54" t="s">
        <v>259</v>
      </c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</row>
    <row r="643" spans="4:40" x14ac:dyDescent="0.25">
      <c r="D643" s="55" t="s">
        <v>344</v>
      </c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spans="4:40" x14ac:dyDescent="0.25">
      <c r="D644" s="55" t="s">
        <v>316</v>
      </c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spans="4:40" x14ac:dyDescent="0.25">
      <c r="D645" s="55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spans="4:40" x14ac:dyDescent="0.25">
      <c r="D646" s="55" t="s">
        <v>912</v>
      </c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spans="4:40" x14ac:dyDescent="0.25">
      <c r="D647" s="55" t="s">
        <v>280</v>
      </c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spans="4:40" x14ac:dyDescent="0.25">
      <c r="D648" s="55" t="s">
        <v>1709</v>
      </c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spans="4:40" x14ac:dyDescent="0.25">
      <c r="D649" s="55" t="s">
        <v>1717</v>
      </c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spans="4:40" x14ac:dyDescent="0.25">
      <c r="D650" s="55" t="s">
        <v>1718</v>
      </c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spans="4:40" x14ac:dyDescent="0.25">
      <c r="D651" s="55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spans="4:40" x14ac:dyDescent="0.25">
      <c r="D652" s="55" t="s">
        <v>912</v>
      </c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spans="4:40" x14ac:dyDescent="0.25">
      <c r="D653" s="55" t="s">
        <v>280</v>
      </c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spans="4:40" x14ac:dyDescent="0.25">
      <c r="D654" s="55" t="s">
        <v>1719</v>
      </c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spans="4:40" x14ac:dyDescent="0.25">
      <c r="D655" s="55" t="s">
        <v>1717</v>
      </c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spans="4:40" x14ac:dyDescent="0.25">
      <c r="D656" s="55" t="s">
        <v>1711</v>
      </c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spans="4:40" x14ac:dyDescent="0.25">
      <c r="D657" s="55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spans="4:40" x14ac:dyDescent="0.25">
      <c r="D658" s="55" t="s">
        <v>261</v>
      </c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spans="4:40" x14ac:dyDescent="0.25">
      <c r="D659" s="55" t="s">
        <v>262</v>
      </c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spans="4:40" x14ac:dyDescent="0.25">
      <c r="D660" s="55" t="s">
        <v>345</v>
      </c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2" spans="4:40" x14ac:dyDescent="0.25">
      <c r="D662" s="96" t="s">
        <v>1712</v>
      </c>
    </row>
    <row r="677" spans="4:4" x14ac:dyDescent="0.25">
      <c r="D677" s="49" t="s">
        <v>1697</v>
      </c>
    </row>
    <row r="679" spans="4:4" x14ac:dyDescent="0.25">
      <c r="D679" s="96" t="s">
        <v>1712</v>
      </c>
    </row>
    <row r="715" spans="2:4" x14ac:dyDescent="0.25">
      <c r="B715" s="46">
        <v>0</v>
      </c>
      <c r="D715" s="49" t="s">
        <v>1628</v>
      </c>
    </row>
    <row r="716" spans="2:4" x14ac:dyDescent="0.25">
      <c r="D716" s="57" t="s">
        <v>303</v>
      </c>
    </row>
    <row r="717" spans="2:4" x14ac:dyDescent="0.25">
      <c r="D717" s="53" t="s">
        <v>35</v>
      </c>
    </row>
    <row r="903" spans="2:4" x14ac:dyDescent="0.25">
      <c r="B903" s="48">
        <v>0</v>
      </c>
      <c r="D903" s="49" t="s">
        <v>1721</v>
      </c>
    </row>
    <row r="904" spans="2:4" x14ac:dyDescent="0.25">
      <c r="D904" s="57" t="s">
        <v>302</v>
      </c>
    </row>
    <row r="905" spans="2:4" x14ac:dyDescent="0.25">
      <c r="D905" s="53" t="s">
        <v>1722</v>
      </c>
    </row>
    <row r="907" spans="2:4" x14ac:dyDescent="0.25">
      <c r="D907" s="96" t="s">
        <v>1722</v>
      </c>
    </row>
    <row r="917" spans="39:39" x14ac:dyDescent="0.25">
      <c r="AM917" s="96" t="s">
        <v>1724</v>
      </c>
    </row>
    <row r="918" spans="39:39" x14ac:dyDescent="0.25">
      <c r="AM918" s="49" t="s">
        <v>1723</v>
      </c>
    </row>
    <row r="956" spans="4:21" x14ac:dyDescent="0.25">
      <c r="D956" s="54" t="s">
        <v>330</v>
      </c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</row>
    <row r="957" spans="4:21" x14ac:dyDescent="0.25">
      <c r="D957" s="54" t="s">
        <v>426</v>
      </c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</row>
    <row r="958" spans="4:21" x14ac:dyDescent="0.25">
      <c r="D958" s="54" t="s">
        <v>257</v>
      </c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</row>
    <row r="959" spans="4:21" x14ac:dyDescent="0.25">
      <c r="D959" s="54" t="s">
        <v>258</v>
      </c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</row>
    <row r="960" spans="4:21" x14ac:dyDescent="0.25">
      <c r="D960" s="54" t="s">
        <v>1725</v>
      </c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</row>
    <row r="961" spans="4:21" x14ac:dyDescent="0.25">
      <c r="D961" s="54" t="s">
        <v>259</v>
      </c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</row>
    <row r="963" spans="4:21" x14ac:dyDescent="0.25">
      <c r="D963" s="55" t="s">
        <v>344</v>
      </c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</row>
    <row r="964" spans="4:21" x14ac:dyDescent="0.25">
      <c r="D964" s="55" t="s">
        <v>316</v>
      </c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</row>
    <row r="965" spans="4:21" x14ac:dyDescent="0.25">
      <c r="D965" s="55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</row>
    <row r="966" spans="4:21" x14ac:dyDescent="0.25">
      <c r="D966" s="55" t="s">
        <v>278</v>
      </c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</row>
    <row r="967" spans="4:21" x14ac:dyDescent="0.25">
      <c r="D967" s="55" t="s">
        <v>280</v>
      </c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</row>
    <row r="968" spans="4:21" x14ac:dyDescent="0.25">
      <c r="D968" s="55" t="s">
        <v>1726</v>
      </c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</row>
    <row r="969" spans="4:21" x14ac:dyDescent="0.25">
      <c r="D969" s="55" t="s">
        <v>1727</v>
      </c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</row>
    <row r="970" spans="4:21" x14ac:dyDescent="0.25">
      <c r="D970" s="55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</row>
    <row r="971" spans="4:21" x14ac:dyDescent="0.25">
      <c r="D971" s="55" t="s">
        <v>261</v>
      </c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</row>
    <row r="972" spans="4:21" x14ac:dyDescent="0.25">
      <c r="D972" s="55" t="s">
        <v>262</v>
      </c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</row>
    <row r="973" spans="4:21" x14ac:dyDescent="0.25">
      <c r="D973" s="55" t="s">
        <v>345</v>
      </c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</row>
    <row r="975" spans="4:21" x14ac:dyDescent="0.25">
      <c r="D975" s="96" t="s">
        <v>1728</v>
      </c>
    </row>
    <row r="1045" spans="2:4" x14ac:dyDescent="0.25">
      <c r="B1045" s="48">
        <v>0</v>
      </c>
      <c r="D1045" s="49" t="s">
        <v>451</v>
      </c>
    </row>
    <row r="1046" spans="2:4" x14ac:dyDescent="0.25">
      <c r="D1046" s="57" t="s">
        <v>302</v>
      </c>
    </row>
    <row r="1047" spans="2:4" x14ac:dyDescent="0.25">
      <c r="D1047" s="53" t="s">
        <v>1729</v>
      </c>
    </row>
    <row r="1049" spans="2:4" x14ac:dyDescent="0.25">
      <c r="D1049" s="96" t="s">
        <v>1729</v>
      </c>
    </row>
    <row r="1092" spans="4:4" x14ac:dyDescent="0.25">
      <c r="D1092" s="96" t="s">
        <v>307</v>
      </c>
    </row>
    <row r="1093" spans="4:4" x14ac:dyDescent="0.25">
      <c r="D1093" s="49" t="s">
        <v>1730</v>
      </c>
    </row>
    <row r="1095" spans="4:4" x14ac:dyDescent="0.25">
      <c r="D1095" s="96" t="s">
        <v>1731</v>
      </c>
    </row>
    <row r="1169" spans="2:4" x14ac:dyDescent="0.25">
      <c r="B1169" s="48">
        <v>0</v>
      </c>
      <c r="D1169" s="49" t="s">
        <v>1743</v>
      </c>
    </row>
    <row r="1170" spans="2:4" x14ac:dyDescent="0.25">
      <c r="D1170" s="57" t="s">
        <v>301</v>
      </c>
    </row>
    <row r="1172" spans="2:4" x14ac:dyDescent="0.25">
      <c r="D1172" s="96" t="s">
        <v>36</v>
      </c>
    </row>
    <row r="1173" spans="2:4" x14ac:dyDescent="0.25">
      <c r="D1173" s="52" t="s">
        <v>1780</v>
      </c>
    </row>
    <row r="1175" spans="2:4" x14ac:dyDescent="0.25">
      <c r="D1175" s="96" t="s">
        <v>1732</v>
      </c>
    </row>
    <row r="1223" spans="4:18" x14ac:dyDescent="0.25">
      <c r="D1223" s="96" t="s">
        <v>267</v>
      </c>
    </row>
    <row r="1224" spans="4:18" x14ac:dyDescent="0.25">
      <c r="D1224" s="49" t="s">
        <v>1734</v>
      </c>
    </row>
    <row r="1225" spans="4:18" x14ac:dyDescent="0.25">
      <c r="D1225" s="49" t="s">
        <v>1735</v>
      </c>
    </row>
    <row r="1226" spans="4:18" x14ac:dyDescent="0.25">
      <c r="D1226" s="49" t="s">
        <v>1736</v>
      </c>
    </row>
    <row r="1228" spans="4:18" x14ac:dyDescent="0.25">
      <c r="D1228" s="54" t="s">
        <v>1775</v>
      </c>
      <c r="E1228" s="50"/>
      <c r="F1228" s="50"/>
      <c r="G1228" s="50"/>
      <c r="H1228" s="50"/>
      <c r="I1228" s="50"/>
      <c r="J1228" s="50"/>
      <c r="K1228" s="50"/>
      <c r="L1228" s="50"/>
      <c r="M1228" s="50"/>
      <c r="N1228" s="50"/>
      <c r="O1228" s="50"/>
      <c r="P1228" s="50"/>
      <c r="Q1228" s="50"/>
      <c r="R1228" s="50"/>
    </row>
    <row r="1229" spans="4:18" x14ac:dyDescent="0.25">
      <c r="D1229" s="54" t="s">
        <v>1776</v>
      </c>
      <c r="E1229" s="50"/>
      <c r="F1229" s="50"/>
      <c r="G1229" s="50"/>
      <c r="H1229" s="50"/>
      <c r="I1229" s="50"/>
      <c r="J1229" s="50"/>
      <c r="K1229" s="50"/>
      <c r="L1229" s="50"/>
      <c r="M1229" s="50"/>
      <c r="N1229" s="50"/>
      <c r="O1229" s="50"/>
      <c r="P1229" s="50"/>
      <c r="Q1229" s="50"/>
      <c r="R1229" s="50"/>
    </row>
    <row r="1230" spans="4:18" x14ac:dyDescent="0.25">
      <c r="D1230" s="54" t="s">
        <v>264</v>
      </c>
      <c r="E1230" s="50"/>
      <c r="F1230" s="50"/>
      <c r="G1230" s="50"/>
      <c r="H1230" s="50"/>
      <c r="I1230" s="50"/>
      <c r="J1230" s="50"/>
      <c r="K1230" s="50"/>
      <c r="L1230" s="50"/>
      <c r="M1230" s="50"/>
      <c r="N1230" s="50"/>
      <c r="O1230" s="50"/>
      <c r="P1230" s="50"/>
      <c r="Q1230" s="50"/>
      <c r="R1230" s="50"/>
    </row>
    <row r="1231" spans="4:18" x14ac:dyDescent="0.25">
      <c r="D1231" s="54" t="s">
        <v>275</v>
      </c>
      <c r="E1231" s="50"/>
      <c r="F1231" s="50"/>
      <c r="G1231" s="50"/>
      <c r="H1231" s="50"/>
      <c r="I1231" s="50"/>
      <c r="J1231" s="50"/>
      <c r="K1231" s="50"/>
      <c r="L1231" s="50"/>
      <c r="M1231" s="50"/>
      <c r="N1231" s="50"/>
      <c r="O1231" s="50"/>
      <c r="P1231" s="50"/>
      <c r="Q1231" s="50"/>
      <c r="R1231" s="50"/>
    </row>
    <row r="1232" spans="4:18" x14ac:dyDescent="0.25">
      <c r="D1232" s="54" t="s">
        <v>271</v>
      </c>
      <c r="E1232" s="50"/>
      <c r="F1232" s="50"/>
      <c r="G1232" s="50"/>
      <c r="H1232" s="50"/>
      <c r="I1232" s="50"/>
      <c r="J1232" s="50"/>
      <c r="K1232" s="50"/>
      <c r="L1232" s="50"/>
      <c r="M1232" s="50"/>
      <c r="N1232" s="50"/>
      <c r="O1232" s="50"/>
      <c r="P1232" s="50"/>
      <c r="Q1232" s="50"/>
      <c r="R1232" s="50"/>
    </row>
    <row r="1233" spans="4:40" x14ac:dyDescent="0.25">
      <c r="D1233" s="54" t="s">
        <v>1433</v>
      </c>
      <c r="E1233" s="50"/>
      <c r="F1233" s="50"/>
      <c r="G1233" s="50"/>
      <c r="H1233" s="50"/>
      <c r="I1233" s="50"/>
      <c r="J1233" s="50"/>
      <c r="K1233" s="50"/>
      <c r="L1233" s="50"/>
      <c r="M1233" s="50"/>
      <c r="N1233" s="50"/>
      <c r="O1233" s="50"/>
      <c r="P1233" s="50"/>
      <c r="Q1233" s="50"/>
      <c r="R1233" s="50"/>
    </row>
    <row r="1234" spans="4:40" x14ac:dyDescent="0.25">
      <c r="D1234" s="54" t="s">
        <v>1777</v>
      </c>
      <c r="E1234" s="50"/>
      <c r="F1234" s="50"/>
      <c r="G1234" s="50"/>
      <c r="H1234" s="50"/>
      <c r="I1234" s="50"/>
      <c r="J1234" s="50"/>
      <c r="K1234" s="50"/>
      <c r="L1234" s="50"/>
      <c r="M1234" s="50"/>
      <c r="N1234" s="50"/>
      <c r="O1234" s="50"/>
      <c r="P1234" s="50"/>
      <c r="Q1234" s="50"/>
      <c r="R1234" s="50"/>
    </row>
    <row r="1235" spans="4:40" x14ac:dyDescent="0.25">
      <c r="D1235" s="54" t="s">
        <v>1778</v>
      </c>
      <c r="E1235" s="50"/>
      <c r="F1235" s="50"/>
      <c r="G1235" s="50"/>
      <c r="H1235" s="50"/>
      <c r="I1235" s="50"/>
      <c r="J1235" s="50"/>
      <c r="K1235" s="50"/>
      <c r="L1235" s="50"/>
      <c r="M1235" s="50"/>
      <c r="N1235" s="50"/>
      <c r="O1235" s="50"/>
      <c r="P1235" s="50"/>
      <c r="Q1235" s="50"/>
      <c r="R1235" s="50"/>
    </row>
    <row r="1236" spans="4:40" x14ac:dyDescent="0.25">
      <c r="D1236" s="54" t="s">
        <v>1779</v>
      </c>
      <c r="E1236" s="50"/>
      <c r="F1236" s="50"/>
      <c r="G1236" s="50"/>
      <c r="H1236" s="50"/>
      <c r="I1236" s="50"/>
      <c r="J1236" s="50"/>
      <c r="K1236" s="50"/>
      <c r="L1236" s="50"/>
      <c r="M1236" s="50"/>
      <c r="N1236" s="50"/>
      <c r="O1236" s="50"/>
      <c r="P1236" s="50"/>
      <c r="Q1236" s="50"/>
      <c r="R1236" s="50"/>
    </row>
    <row r="1237" spans="4:40" x14ac:dyDescent="0.25">
      <c r="D1237" s="54" t="s">
        <v>276</v>
      </c>
      <c r="E1237" s="50"/>
      <c r="F1237" s="50"/>
      <c r="G1237" s="50"/>
      <c r="H1237" s="50"/>
      <c r="I1237" s="50"/>
      <c r="J1237" s="50"/>
      <c r="K1237" s="50"/>
      <c r="L1237" s="50"/>
      <c r="M1237" s="50"/>
      <c r="N1237" s="50"/>
      <c r="O1237" s="50"/>
      <c r="P1237" s="50"/>
      <c r="Q1237" s="50"/>
      <c r="R1237" s="50"/>
    </row>
    <row r="1238" spans="4:40" x14ac:dyDescent="0.25">
      <c r="D1238" s="54" t="s">
        <v>1781</v>
      </c>
      <c r="E1238" s="50"/>
      <c r="F1238" s="50"/>
      <c r="G1238" s="50"/>
      <c r="H1238" s="50"/>
      <c r="I1238" s="50"/>
      <c r="J1238" s="50"/>
      <c r="K1238" s="50"/>
      <c r="L1238" s="50"/>
      <c r="M1238" s="50"/>
      <c r="N1238" s="50"/>
      <c r="O1238" s="50"/>
      <c r="P1238" s="50"/>
      <c r="Q1238" s="50"/>
      <c r="R1238" s="50"/>
    </row>
    <row r="1239" spans="4:40" x14ac:dyDescent="0.25">
      <c r="D1239" s="54" t="s">
        <v>461</v>
      </c>
      <c r="E1239" s="50"/>
      <c r="F1239" s="50"/>
      <c r="G1239" s="50"/>
      <c r="H1239" s="50"/>
      <c r="I1239" s="50"/>
      <c r="J1239" s="50"/>
      <c r="K1239" s="50"/>
      <c r="L1239" s="50"/>
      <c r="M1239" s="50"/>
      <c r="N1239" s="50"/>
      <c r="O1239" s="50"/>
      <c r="P1239" s="50"/>
      <c r="Q1239" s="50"/>
      <c r="R1239" s="50"/>
    </row>
    <row r="1241" spans="4:40" x14ac:dyDescent="0.25">
      <c r="D1241" s="55" t="s">
        <v>344</v>
      </c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</row>
    <row r="1242" spans="4:40" x14ac:dyDescent="0.25">
      <c r="D1242" s="55" t="s">
        <v>316</v>
      </c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</row>
    <row r="1243" spans="4:40" x14ac:dyDescent="0.25">
      <c r="D1243" s="55"/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</row>
    <row r="1244" spans="4:40" x14ac:dyDescent="0.25">
      <c r="D1244" s="55" t="s">
        <v>265</v>
      </c>
      <c r="E1244" s="51"/>
      <c r="F1244" s="51"/>
      <c r="G1244" s="51"/>
      <c r="H1244" s="51"/>
      <c r="I1244" s="51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</row>
    <row r="1245" spans="4:40" x14ac:dyDescent="0.25">
      <c r="D1245" s="55" t="s">
        <v>280</v>
      </c>
      <c r="E1245" s="51"/>
      <c r="F1245" s="51"/>
      <c r="G1245" s="51"/>
      <c r="H1245" s="51"/>
      <c r="I1245" s="51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</row>
    <row r="1246" spans="4:40" x14ac:dyDescent="0.25">
      <c r="D1246" s="55" t="s">
        <v>855</v>
      </c>
      <c r="E1246" s="51"/>
      <c r="F1246" s="51"/>
      <c r="G1246" s="51"/>
      <c r="H1246" s="51"/>
      <c r="I1246" s="51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</row>
    <row r="1247" spans="4:40" x14ac:dyDescent="0.25">
      <c r="D1247" s="55" t="s">
        <v>1782</v>
      </c>
      <c r="E1247" s="51"/>
      <c r="F1247" s="51"/>
      <c r="G1247" s="51"/>
      <c r="H1247" s="51"/>
      <c r="I1247" s="51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</row>
    <row r="1248" spans="4:40" x14ac:dyDescent="0.25">
      <c r="D1248" s="55" t="s">
        <v>769</v>
      </c>
      <c r="E1248" s="51"/>
      <c r="F1248" s="51"/>
      <c r="G1248" s="51"/>
      <c r="H1248" s="51"/>
      <c r="I1248" s="51"/>
      <c r="J1248" s="51"/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</row>
    <row r="1249" spans="4:40" x14ac:dyDescent="0.25">
      <c r="D1249" s="55" t="s">
        <v>1783</v>
      </c>
      <c r="E1249" s="51"/>
      <c r="F1249" s="51"/>
      <c r="G1249" s="51"/>
      <c r="H1249" s="51"/>
      <c r="I1249" s="51"/>
      <c r="J1249" s="51"/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</row>
    <row r="1250" spans="4:40" x14ac:dyDescent="0.25">
      <c r="D1250" s="55" t="s">
        <v>1784</v>
      </c>
      <c r="E1250" s="51"/>
      <c r="F1250" s="51"/>
      <c r="G1250" s="51"/>
      <c r="H1250" s="51"/>
      <c r="I1250" s="51"/>
      <c r="J1250" s="51"/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</row>
    <row r="1251" spans="4:40" x14ac:dyDescent="0.25">
      <c r="D1251" s="55">
        <v>209529</v>
      </c>
      <c r="E1251" s="51"/>
      <c r="F1251" s="51"/>
      <c r="G1251" s="51"/>
      <c r="H1251" s="51"/>
      <c r="I1251" s="51"/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</row>
    <row r="1252" spans="4:40" x14ac:dyDescent="0.25">
      <c r="D1252" s="55" t="s">
        <v>259</v>
      </c>
      <c r="E1252" s="51"/>
      <c r="F1252" s="51"/>
      <c r="G1252" s="51"/>
      <c r="H1252" s="51"/>
      <c r="I1252" s="51"/>
      <c r="J1252" s="51"/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</row>
    <row r="1253" spans="4:40" x14ac:dyDescent="0.25">
      <c r="D1253" s="55"/>
      <c r="E1253" s="51"/>
      <c r="F1253" s="51"/>
      <c r="G1253" s="51"/>
      <c r="H1253" s="51"/>
      <c r="I1253" s="51"/>
      <c r="J1253" s="51"/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</row>
    <row r="1254" spans="4:40" x14ac:dyDescent="0.25">
      <c r="D1254" s="55" t="s">
        <v>261</v>
      </c>
      <c r="E1254" s="51"/>
      <c r="F1254" s="51"/>
      <c r="G1254" s="51"/>
      <c r="H1254" s="51"/>
      <c r="I1254" s="51"/>
      <c r="J1254" s="51"/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</row>
    <row r="1255" spans="4:40" x14ac:dyDescent="0.25">
      <c r="D1255" s="55" t="s">
        <v>262</v>
      </c>
      <c r="E1255" s="51"/>
      <c r="F1255" s="51"/>
      <c r="G1255" s="51"/>
      <c r="H1255" s="51"/>
      <c r="I1255" s="51"/>
      <c r="J1255" s="51"/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</row>
    <row r="1256" spans="4:40" x14ac:dyDescent="0.25">
      <c r="D1256" s="55" t="s">
        <v>345</v>
      </c>
      <c r="E1256" s="51"/>
      <c r="F1256" s="51"/>
      <c r="G1256" s="51"/>
      <c r="H1256" s="51"/>
      <c r="I1256" s="51"/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</row>
    <row r="1258" spans="4:40" x14ac:dyDescent="0.25">
      <c r="D1258" s="96" t="s">
        <v>1785</v>
      </c>
    </row>
    <row r="1324" spans="2:4" x14ac:dyDescent="0.25">
      <c r="B1324" s="48">
        <v>0</v>
      </c>
      <c r="D1324" s="49" t="s">
        <v>1745</v>
      </c>
    </row>
    <row r="1325" spans="2:4" x14ac:dyDescent="0.25">
      <c r="D1325" s="57" t="s">
        <v>301</v>
      </c>
    </row>
    <row r="1326" spans="2:4" x14ac:dyDescent="0.25">
      <c r="D1326" s="53" t="s">
        <v>1403</v>
      </c>
    </row>
    <row r="1327" spans="2:4" x14ac:dyDescent="0.25">
      <c r="D1327" s="66" t="s">
        <v>1743</v>
      </c>
    </row>
    <row r="1330" spans="4:4" x14ac:dyDescent="0.25">
      <c r="D1330" s="96" t="s">
        <v>1733</v>
      </c>
    </row>
    <row r="1410" spans="2:4" x14ac:dyDescent="0.25">
      <c r="B1410" s="46">
        <v>0</v>
      </c>
      <c r="D1410" s="49" t="s">
        <v>1747</v>
      </c>
    </row>
    <row r="1411" spans="2:4" x14ac:dyDescent="0.25">
      <c r="D1411" s="57" t="s">
        <v>303</v>
      </c>
    </row>
    <row r="1412" spans="2:4" x14ac:dyDescent="0.25">
      <c r="D1412" s="53" t="s">
        <v>35</v>
      </c>
    </row>
    <row r="1453" spans="2:4" x14ac:dyDescent="0.25">
      <c r="B1453" s="46">
        <v>0</v>
      </c>
      <c r="D1453" s="49" t="s">
        <v>1786</v>
      </c>
    </row>
    <row r="1454" spans="2:4" x14ac:dyDescent="0.25">
      <c r="D1454" s="57" t="s">
        <v>303</v>
      </c>
    </row>
    <row r="1455" spans="2:4" x14ac:dyDescent="0.25">
      <c r="D1455" s="53" t="s">
        <v>35</v>
      </c>
    </row>
    <row r="1496" spans="2:4" x14ac:dyDescent="0.25">
      <c r="B1496" s="46">
        <v>0</v>
      </c>
      <c r="D1496" s="49" t="s">
        <v>1805</v>
      </c>
    </row>
    <row r="1497" spans="2:4" x14ac:dyDescent="0.25">
      <c r="D1497" s="57" t="s">
        <v>303</v>
      </c>
    </row>
    <row r="1582" spans="2:4" x14ac:dyDescent="0.25">
      <c r="B1582" s="46">
        <v>0</v>
      </c>
      <c r="D1582" s="49" t="s">
        <v>851</v>
      </c>
    </row>
    <row r="1583" spans="2:4" x14ac:dyDescent="0.25">
      <c r="D1583" s="57" t="s">
        <v>303</v>
      </c>
    </row>
    <row r="1625" spans="2:4" x14ac:dyDescent="0.25">
      <c r="B1625" s="46">
        <v>0</v>
      </c>
      <c r="D1625" s="49" t="s">
        <v>851</v>
      </c>
    </row>
    <row r="1626" spans="2:4" x14ac:dyDescent="0.25">
      <c r="D1626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3" workbookViewId="0">
      <selection activeCell="A13" sqref="A13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9.570312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77" t="s">
        <v>537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 x14ac:dyDescent="0.25">
      <c r="A3" s="278" t="s">
        <v>1688</v>
      </c>
      <c r="B3" s="278"/>
      <c r="C3" s="278"/>
      <c r="D3" s="278"/>
      <c r="E3" s="278"/>
      <c r="F3" s="278"/>
      <c r="G3" s="278"/>
      <c r="H3" s="278"/>
      <c r="I3" s="278"/>
    </row>
    <row r="4" spans="1:10" ht="45" x14ac:dyDescent="0.25">
      <c r="A4" s="145" t="s">
        <v>358</v>
      </c>
      <c r="B4" s="145" t="s">
        <v>32</v>
      </c>
      <c r="C4" s="145" t="s">
        <v>31</v>
      </c>
      <c r="D4" s="145" t="s">
        <v>323</v>
      </c>
      <c r="E4" s="145" t="s">
        <v>357</v>
      </c>
      <c r="F4" s="145" t="s">
        <v>478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312</v>
      </c>
      <c r="B5" s="150" t="s">
        <v>311</v>
      </c>
      <c r="C5" s="150" t="s">
        <v>310</v>
      </c>
      <c r="D5" s="150" t="s">
        <v>322</v>
      </c>
      <c r="E5" s="150" t="s">
        <v>274</v>
      </c>
      <c r="F5" s="151">
        <v>44673.446527777996</v>
      </c>
      <c r="G5" s="151">
        <v>45077.708333333001</v>
      </c>
      <c r="H5" s="150" t="s">
        <v>309</v>
      </c>
      <c r="I5" s="150" t="s">
        <v>18</v>
      </c>
      <c r="J5" s="150" t="s">
        <v>17</v>
      </c>
    </row>
    <row r="6" spans="1:10" ht="45" x14ac:dyDescent="0.25">
      <c r="A6" s="159" t="s">
        <v>670</v>
      </c>
      <c r="B6" s="148" t="s">
        <v>672</v>
      </c>
      <c r="C6" s="148" t="s">
        <v>440</v>
      </c>
      <c r="D6" s="148" t="s">
        <v>322</v>
      </c>
      <c r="E6" s="148" t="s">
        <v>274</v>
      </c>
      <c r="F6" s="149">
        <v>44903.420833333003</v>
      </c>
      <c r="G6" s="149">
        <v>45336.661805556003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54" t="s">
        <v>775</v>
      </c>
      <c r="B7" s="146" t="s">
        <v>774</v>
      </c>
      <c r="C7" s="146" t="s">
        <v>573</v>
      </c>
      <c r="D7" s="146" t="s">
        <v>322</v>
      </c>
      <c r="E7" s="146" t="s">
        <v>274</v>
      </c>
      <c r="F7" s="147">
        <v>44930.588194443997</v>
      </c>
      <c r="G7" s="147">
        <v>45366.546527778002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1274</v>
      </c>
      <c r="B8" s="148" t="s">
        <v>1275</v>
      </c>
      <c r="C8" s="148" t="s">
        <v>343</v>
      </c>
      <c r="D8" s="148" t="s">
        <v>322</v>
      </c>
      <c r="E8" s="148" t="s">
        <v>274</v>
      </c>
      <c r="F8" s="149">
        <v>44960.685416667002</v>
      </c>
      <c r="G8" s="149">
        <v>45399.643750000003</v>
      </c>
      <c r="H8" s="148" t="s">
        <v>23</v>
      </c>
      <c r="I8" s="148" t="s">
        <v>18</v>
      </c>
      <c r="J8" s="148" t="s">
        <v>260</v>
      </c>
    </row>
    <row r="9" spans="1:10" ht="45" x14ac:dyDescent="0.25">
      <c r="A9" s="146" t="s">
        <v>1338</v>
      </c>
      <c r="B9" s="146" t="s">
        <v>1339</v>
      </c>
      <c r="C9" s="146" t="s">
        <v>343</v>
      </c>
      <c r="D9" s="146" t="s">
        <v>322</v>
      </c>
      <c r="E9" s="146" t="s">
        <v>274</v>
      </c>
      <c r="F9" s="147">
        <v>44963.472222222001</v>
      </c>
      <c r="G9" s="147">
        <v>45400.430555555999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1368</v>
      </c>
      <c r="B10" s="148" t="s">
        <v>1376</v>
      </c>
      <c r="C10" s="148" t="s">
        <v>701</v>
      </c>
      <c r="D10" s="148" t="s">
        <v>322</v>
      </c>
      <c r="E10" s="148" t="s">
        <v>274</v>
      </c>
      <c r="F10" s="149">
        <v>44963.631944444001</v>
      </c>
      <c r="G10" s="149">
        <v>45400.590277777999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1370</v>
      </c>
      <c r="B11" s="146" t="s">
        <v>1379</v>
      </c>
      <c r="C11" s="146" t="s">
        <v>701</v>
      </c>
      <c r="D11" s="146" t="s">
        <v>322</v>
      </c>
      <c r="E11" s="146" t="s">
        <v>274</v>
      </c>
      <c r="F11" s="147">
        <v>44963.634027777996</v>
      </c>
      <c r="G11" s="147">
        <v>45400.592361110997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1452</v>
      </c>
      <c r="B12" s="148" t="s">
        <v>1453</v>
      </c>
      <c r="C12" s="148" t="s">
        <v>343</v>
      </c>
      <c r="D12" s="148" t="s">
        <v>322</v>
      </c>
      <c r="E12" s="148" t="s">
        <v>274</v>
      </c>
      <c r="F12" s="149">
        <v>44964.596527777998</v>
      </c>
      <c r="G12" s="149">
        <v>45401.554861110999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1569</v>
      </c>
      <c r="B13" s="146" t="s">
        <v>1568</v>
      </c>
      <c r="C13" s="146" t="s">
        <v>630</v>
      </c>
      <c r="D13" s="146" t="s">
        <v>322</v>
      </c>
      <c r="E13" s="146" t="s">
        <v>274</v>
      </c>
      <c r="F13" s="147">
        <v>44966.407638889003</v>
      </c>
      <c r="G13" s="147">
        <v>45405.370833333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1592</v>
      </c>
      <c r="B14" s="148" t="s">
        <v>1593</v>
      </c>
      <c r="C14" s="148" t="s">
        <v>630</v>
      </c>
      <c r="D14" s="148" t="s">
        <v>322</v>
      </c>
      <c r="E14" s="148" t="s">
        <v>274</v>
      </c>
      <c r="F14" s="149">
        <v>44966.409027777998</v>
      </c>
      <c r="G14" s="149">
        <v>45405.367361110999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1576</v>
      </c>
      <c r="B15" s="146" t="s">
        <v>1562</v>
      </c>
      <c r="C15" s="146" t="s">
        <v>327</v>
      </c>
      <c r="D15" s="146" t="s">
        <v>322</v>
      </c>
      <c r="E15" s="146" t="s">
        <v>274</v>
      </c>
      <c r="F15" s="147">
        <v>44966.422916666997</v>
      </c>
      <c r="G15" s="147">
        <v>45405.381249999999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1578</v>
      </c>
      <c r="B16" s="148" t="s">
        <v>1579</v>
      </c>
      <c r="C16" s="148" t="s">
        <v>343</v>
      </c>
      <c r="D16" s="148" t="s">
        <v>322</v>
      </c>
      <c r="E16" s="148" t="s">
        <v>274</v>
      </c>
      <c r="F16" s="149">
        <v>44966.4375</v>
      </c>
      <c r="G16" s="149">
        <v>45405.395833333001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1603</v>
      </c>
      <c r="B17" s="146" t="s">
        <v>1605</v>
      </c>
      <c r="C17" s="146" t="s">
        <v>343</v>
      </c>
      <c r="D17" s="146" t="s">
        <v>322</v>
      </c>
      <c r="E17" s="146" t="s">
        <v>274</v>
      </c>
      <c r="F17" s="147">
        <v>44966.655555555997</v>
      </c>
      <c r="G17" s="147">
        <v>45405.613888888998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1627</v>
      </c>
      <c r="B18" s="148" t="s">
        <v>1626</v>
      </c>
      <c r="C18" s="148" t="s">
        <v>772</v>
      </c>
      <c r="D18" s="148" t="s">
        <v>322</v>
      </c>
      <c r="E18" s="148" t="s">
        <v>274</v>
      </c>
      <c r="F18" s="149">
        <v>44967.365277778001</v>
      </c>
      <c r="G18" s="149">
        <v>45405.656944444003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50" t="s">
        <v>1634</v>
      </c>
      <c r="B19" s="150" t="s">
        <v>1629</v>
      </c>
      <c r="C19" s="150" t="s">
        <v>416</v>
      </c>
      <c r="D19" s="150" t="s">
        <v>322</v>
      </c>
      <c r="E19" s="150" t="s">
        <v>274</v>
      </c>
      <c r="F19" s="151">
        <v>44967.389583333003</v>
      </c>
      <c r="G19" s="151">
        <v>45408.347916667</v>
      </c>
      <c r="H19" s="150" t="s">
        <v>23</v>
      </c>
      <c r="I19" s="150" t="s">
        <v>18</v>
      </c>
      <c r="J19" s="150" t="s">
        <v>255</v>
      </c>
    </row>
    <row r="20" spans="1:10" ht="45" x14ac:dyDescent="0.25">
      <c r="A20" s="155" t="s">
        <v>1649</v>
      </c>
      <c r="B20" s="155" t="s">
        <v>1648</v>
      </c>
      <c r="C20" s="155" t="s">
        <v>317</v>
      </c>
      <c r="D20" s="163" t="s">
        <v>322</v>
      </c>
      <c r="E20" s="163" t="s">
        <v>274</v>
      </c>
      <c r="F20" s="164">
        <v>44967.482638889</v>
      </c>
      <c r="G20" s="164">
        <v>45408.440972222001</v>
      </c>
      <c r="H20" s="163" t="s">
        <v>23</v>
      </c>
      <c r="I20" s="163" t="s">
        <v>18</v>
      </c>
      <c r="J20" s="163" t="s">
        <v>255</v>
      </c>
    </row>
    <row r="21" spans="1:10" ht="45" x14ac:dyDescent="0.25">
      <c r="A21" s="150" t="s">
        <v>1654</v>
      </c>
      <c r="B21" s="150" t="s">
        <v>1655</v>
      </c>
      <c r="C21" s="150" t="s">
        <v>348</v>
      </c>
      <c r="D21" s="150" t="s">
        <v>322</v>
      </c>
      <c r="E21" s="150" t="s">
        <v>274</v>
      </c>
      <c r="F21" s="151">
        <v>44967.584027778001</v>
      </c>
      <c r="G21" s="151">
        <v>45408.542361111002</v>
      </c>
      <c r="H21" s="150" t="s">
        <v>23</v>
      </c>
      <c r="I21" s="150" t="s">
        <v>18</v>
      </c>
      <c r="J21" s="150" t="s">
        <v>255</v>
      </c>
    </row>
    <row r="22" spans="1:10" ht="45" x14ac:dyDescent="0.25">
      <c r="A22" s="152" t="s">
        <v>1657</v>
      </c>
      <c r="B22" s="152" t="s">
        <v>1665</v>
      </c>
      <c r="C22" s="152" t="s">
        <v>348</v>
      </c>
      <c r="D22" s="152" t="s">
        <v>322</v>
      </c>
      <c r="E22" s="152" t="s">
        <v>274</v>
      </c>
      <c r="F22" s="153">
        <v>44967.584722222004</v>
      </c>
      <c r="G22" s="153">
        <v>45408.543055556001</v>
      </c>
      <c r="H22" s="152" t="s">
        <v>23</v>
      </c>
      <c r="I22" s="152" t="s">
        <v>18</v>
      </c>
      <c r="J22" s="152" t="s">
        <v>255</v>
      </c>
    </row>
    <row r="23" spans="1:10" ht="45" x14ac:dyDescent="0.25">
      <c r="A23" s="171" t="s">
        <v>1666</v>
      </c>
      <c r="B23" s="171" t="s">
        <v>1667</v>
      </c>
      <c r="C23" s="171" t="s">
        <v>348</v>
      </c>
      <c r="D23" s="171" t="s">
        <v>322</v>
      </c>
      <c r="E23" s="171" t="s">
        <v>274</v>
      </c>
      <c r="F23" s="172">
        <v>44967.588888888997</v>
      </c>
      <c r="G23" s="172">
        <v>45408.547222221998</v>
      </c>
      <c r="H23" s="171" t="s">
        <v>23</v>
      </c>
      <c r="I23" s="171" t="s">
        <v>18</v>
      </c>
      <c r="J23" s="171" t="s">
        <v>255</v>
      </c>
    </row>
    <row r="24" spans="1:10" ht="90" x14ac:dyDescent="0.25">
      <c r="A24" s="156"/>
      <c r="B24" s="156"/>
      <c r="C24" s="171" t="s">
        <v>1654</v>
      </c>
      <c r="D24" s="171" t="s">
        <v>1655</v>
      </c>
      <c r="E24" s="156"/>
      <c r="F24" s="157"/>
      <c r="G24" s="157"/>
      <c r="H24" s="156"/>
      <c r="I24" s="156"/>
      <c r="J24" s="156"/>
    </row>
    <row r="26" spans="1:10" x14ac:dyDescent="0.25">
      <c r="A26" s="163" t="s">
        <v>1702</v>
      </c>
      <c r="B26" s="165" t="s">
        <v>1703</v>
      </c>
      <c r="C26" s="163"/>
      <c r="D26" s="163"/>
      <c r="E26" s="163"/>
      <c r="F26" s="164"/>
      <c r="G26" s="164"/>
      <c r="H26" s="163"/>
      <c r="I26" s="163"/>
      <c r="J26" s="165" t="s">
        <v>334</v>
      </c>
    </row>
    <row r="27" spans="1:10" ht="30" x14ac:dyDescent="0.25">
      <c r="A27" s="155" t="s">
        <v>1737</v>
      </c>
      <c r="B27" s="175" t="s">
        <v>1742</v>
      </c>
      <c r="C27" s="155"/>
      <c r="D27" s="163"/>
      <c r="E27" s="163"/>
      <c r="F27" s="164"/>
      <c r="G27" s="164"/>
      <c r="H27" s="163"/>
      <c r="I27" s="163"/>
      <c r="J27" s="165" t="s">
        <v>334</v>
      </c>
    </row>
    <row r="28" spans="1:10" ht="45" x14ac:dyDescent="0.25">
      <c r="A28" s="166" t="s">
        <v>1738</v>
      </c>
      <c r="B28" s="166" t="s">
        <v>1744</v>
      </c>
      <c r="C28" s="166" t="s">
        <v>1737</v>
      </c>
      <c r="D28" s="166" t="s">
        <v>1742</v>
      </c>
      <c r="E28" s="166"/>
      <c r="F28" s="173"/>
      <c r="G28" s="173"/>
      <c r="H28" s="166"/>
      <c r="I28" s="166"/>
      <c r="J28" s="167" t="s">
        <v>334</v>
      </c>
    </row>
    <row r="29" spans="1:10" x14ac:dyDescent="0.25">
      <c r="A29" s="156" t="s">
        <v>1741</v>
      </c>
      <c r="B29" s="156" t="s">
        <v>1746</v>
      </c>
      <c r="C29" s="156"/>
      <c r="D29" s="156"/>
      <c r="E29" s="156"/>
      <c r="F29" s="157"/>
      <c r="G29" s="157"/>
      <c r="H29" s="156"/>
      <c r="I29" s="156"/>
      <c r="J29" s="158" t="s">
        <v>334</v>
      </c>
    </row>
    <row r="30" spans="1:10" x14ac:dyDescent="0.25">
      <c r="A30" s="156" t="s">
        <v>1770</v>
      </c>
      <c r="B30" s="158" t="s">
        <v>1767</v>
      </c>
      <c r="C30" s="156"/>
      <c r="D30" s="156"/>
      <c r="E30" s="156"/>
      <c r="F30" s="157"/>
      <c r="G30" s="157"/>
      <c r="H30" s="156"/>
      <c r="I30" s="156"/>
      <c r="J30" s="158" t="s">
        <v>334</v>
      </c>
    </row>
    <row r="31" spans="1:10" x14ac:dyDescent="0.25">
      <c r="A31" s="156"/>
      <c r="B31" s="156"/>
      <c r="C31" s="156"/>
      <c r="D31" s="156"/>
      <c r="E31" s="156"/>
      <c r="F31" s="157"/>
      <c r="G31" s="157"/>
      <c r="H31" s="156"/>
      <c r="I31" s="156"/>
      <c r="J31" s="158" t="s">
        <v>334</v>
      </c>
    </row>
    <row r="32" spans="1:10" x14ac:dyDescent="0.25">
      <c r="A32" s="156"/>
      <c r="B32" s="156"/>
      <c r="C32" s="156"/>
      <c r="D32" s="156"/>
      <c r="E32" s="156"/>
      <c r="F32" s="157"/>
      <c r="G32" s="157"/>
      <c r="H32" s="156"/>
      <c r="I32" s="156"/>
      <c r="J32" s="158" t="s">
        <v>334</v>
      </c>
    </row>
    <row r="33" spans="1:10" x14ac:dyDescent="0.25">
      <c r="A33" s="156"/>
      <c r="B33" s="156"/>
      <c r="C33" s="156"/>
      <c r="D33" s="156"/>
      <c r="E33" s="156"/>
      <c r="F33" s="157"/>
      <c r="G33" s="157"/>
      <c r="H33" s="156"/>
      <c r="I33" s="156"/>
      <c r="J33" s="158" t="s">
        <v>334</v>
      </c>
    </row>
    <row r="34" spans="1:10" x14ac:dyDescent="0.25">
      <c r="A34" s="156"/>
      <c r="B34" s="156"/>
      <c r="C34" s="156"/>
      <c r="D34" s="156"/>
      <c r="E34" s="156"/>
      <c r="F34" s="157"/>
      <c r="G34" s="157"/>
      <c r="H34" s="156"/>
      <c r="I34" s="156"/>
      <c r="J34" s="1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W1891"/>
  <sheetViews>
    <sheetView topLeftCell="A844" workbookViewId="0">
      <selection activeCell="A850" sqref="A850:XFD879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1555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35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1548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1556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1557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1628</v>
      </c>
    </row>
    <row r="56" spans="2:4" x14ac:dyDescent="0.25">
      <c r="D56" s="57" t="s">
        <v>303</v>
      </c>
    </row>
    <row r="57" spans="2:4" x14ac:dyDescent="0.25">
      <c r="D57" s="53" t="s">
        <v>35</v>
      </c>
    </row>
    <row r="259" spans="2:4" x14ac:dyDescent="0.25">
      <c r="B259" s="46">
        <v>0</v>
      </c>
      <c r="D259" s="49" t="s">
        <v>1635</v>
      </c>
    </row>
    <row r="260" spans="2:4" x14ac:dyDescent="0.25">
      <c r="D260" s="57" t="s">
        <v>303</v>
      </c>
    </row>
    <row r="261" spans="2:4" x14ac:dyDescent="0.25">
      <c r="D261" s="53" t="s">
        <v>35</v>
      </c>
    </row>
    <row r="345" spans="2:4" x14ac:dyDescent="0.25">
      <c r="B345" s="48">
        <v>0</v>
      </c>
      <c r="D345" s="49" t="s">
        <v>1656</v>
      </c>
    </row>
    <row r="346" spans="2:4" x14ac:dyDescent="0.25">
      <c r="D346" s="57" t="s">
        <v>302</v>
      </c>
    </row>
    <row r="348" spans="2:4" x14ac:dyDescent="0.25">
      <c r="D348" s="96" t="s">
        <v>36</v>
      </c>
    </row>
    <row r="349" spans="2:4" x14ac:dyDescent="0.25">
      <c r="D349" s="52" t="s">
        <v>1661</v>
      </c>
    </row>
    <row r="351" spans="2:4" x14ac:dyDescent="0.25">
      <c r="D351" s="96" t="s">
        <v>1644</v>
      </c>
    </row>
    <row r="388" spans="4:4" x14ac:dyDescent="0.25">
      <c r="D388" s="96" t="s">
        <v>458</v>
      </c>
    </row>
    <row r="389" spans="4:4" x14ac:dyDescent="0.25">
      <c r="D389" s="28" t="s">
        <v>1645</v>
      </c>
    </row>
    <row r="391" spans="4:4" x14ac:dyDescent="0.25">
      <c r="D391" s="96" t="s">
        <v>1652</v>
      </c>
    </row>
    <row r="438" spans="4:49" x14ac:dyDescent="0.25">
      <c r="D438" s="96" t="s">
        <v>336</v>
      </c>
      <c r="AA438" s="96" t="s">
        <v>690</v>
      </c>
    </row>
    <row r="439" spans="4:49" x14ac:dyDescent="0.25">
      <c r="D439" s="49" t="s">
        <v>1662</v>
      </c>
      <c r="AA439" s="49" t="s">
        <v>1760</v>
      </c>
    </row>
    <row r="440" spans="4:49" x14ac:dyDescent="0.25">
      <c r="D440" s="49" t="s">
        <v>1663</v>
      </c>
    </row>
    <row r="441" spans="4:49" x14ac:dyDescent="0.25">
      <c r="D441" s="49" t="s">
        <v>1664</v>
      </c>
      <c r="M441" s="28" t="s">
        <v>1676</v>
      </c>
    </row>
    <row r="443" spans="4:49" x14ac:dyDescent="0.25">
      <c r="D443" s="49" t="s">
        <v>1551</v>
      </c>
    </row>
    <row r="445" spans="4:49" x14ac:dyDescent="0.25">
      <c r="D445" s="49" t="s">
        <v>884</v>
      </c>
      <c r="X445" s="49" t="s">
        <v>883</v>
      </c>
    </row>
    <row r="447" spans="4:49" x14ac:dyDescent="0.25">
      <c r="D447" s="54" t="s">
        <v>33</v>
      </c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X447" s="54" t="s">
        <v>33</v>
      </c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</row>
    <row r="448" spans="4:49" x14ac:dyDescent="0.25">
      <c r="D448" s="97" t="s">
        <v>879</v>
      </c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X448" s="97" t="s">
        <v>881</v>
      </c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  <c r="AO448" s="98"/>
      <c r="AP448" s="98"/>
      <c r="AQ448" s="98"/>
      <c r="AR448" s="98"/>
      <c r="AS448" s="98"/>
      <c r="AT448" s="98"/>
      <c r="AU448" s="98"/>
      <c r="AV448" s="98"/>
      <c r="AW448" s="98"/>
    </row>
    <row r="449" spans="4:49" x14ac:dyDescent="0.25">
      <c r="D449" s="54" t="s">
        <v>878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X449" s="54" t="s">
        <v>878</v>
      </c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</row>
    <row r="450" spans="4:49" x14ac:dyDescent="0.25">
      <c r="D450" s="97" t="s">
        <v>880</v>
      </c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X450" s="97" t="s">
        <v>882</v>
      </c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  <c r="AO450" s="98"/>
      <c r="AP450" s="98"/>
      <c r="AQ450" s="98"/>
      <c r="AR450" s="98"/>
      <c r="AS450" s="98"/>
      <c r="AT450" s="98"/>
      <c r="AU450" s="98"/>
      <c r="AV450" s="98"/>
      <c r="AW450" s="98"/>
    </row>
    <row r="451" spans="4:49" x14ac:dyDescent="0.25">
      <c r="D451" s="54" t="s">
        <v>873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X451" s="54" t="s">
        <v>873</v>
      </c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</row>
    <row r="452" spans="4:49" x14ac:dyDescent="0.25">
      <c r="D452" s="54" t="s">
        <v>874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X452" s="54" t="s">
        <v>874</v>
      </c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</row>
    <row r="453" spans="4:49" x14ac:dyDescent="0.25">
      <c r="D453" s="54" t="s">
        <v>877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X453" s="54" t="s">
        <v>877</v>
      </c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</row>
    <row r="454" spans="4:49" x14ac:dyDescent="0.25">
      <c r="D454" s="54" t="s">
        <v>875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X454" s="54" t="s">
        <v>875</v>
      </c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</row>
    <row r="455" spans="4:49" x14ac:dyDescent="0.25">
      <c r="D455" s="54" t="s">
        <v>876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X455" s="54" t="s">
        <v>876</v>
      </c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</row>
    <row r="456" spans="4:49" x14ac:dyDescent="0.25">
      <c r="D456" s="54" t="s">
        <v>1675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X456" s="54" t="s">
        <v>1675</v>
      </c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</row>
    <row r="458" spans="4:49" x14ac:dyDescent="0.25">
      <c r="D458" s="54" t="s">
        <v>1748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</row>
    <row r="459" spans="4:49" x14ac:dyDescent="0.25">
      <c r="D459" s="54" t="s">
        <v>1749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</row>
    <row r="460" spans="4:49" x14ac:dyDescent="0.25">
      <c r="D460" s="54" t="s">
        <v>1750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</row>
    <row r="461" spans="4:49" x14ac:dyDescent="0.25">
      <c r="D461" s="54" t="s">
        <v>545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</row>
    <row r="462" spans="4:49" x14ac:dyDescent="0.25">
      <c r="D462" s="54" t="s">
        <v>1751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</row>
    <row r="463" spans="4:49" x14ac:dyDescent="0.25">
      <c r="D463" s="54" t="s">
        <v>1752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</row>
    <row r="464" spans="4:49" x14ac:dyDescent="0.25">
      <c r="D464" s="54" t="s">
        <v>1753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</row>
    <row r="465" spans="4:17" x14ac:dyDescent="0.25">
      <c r="D465" s="54" t="s">
        <v>1754</v>
      </c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</row>
    <row r="466" spans="4:17" x14ac:dyDescent="0.25">
      <c r="D466" s="54" t="s">
        <v>259</v>
      </c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</row>
    <row r="468" spans="4:17" x14ac:dyDescent="0.25">
      <c r="D468" s="85" t="s">
        <v>344</v>
      </c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</row>
    <row r="469" spans="4:17" x14ac:dyDescent="0.25">
      <c r="D469" s="85" t="s">
        <v>316</v>
      </c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</row>
    <row r="470" spans="4:17" x14ac:dyDescent="0.25">
      <c r="D470" s="85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</row>
    <row r="471" spans="4:17" x14ac:dyDescent="0.25">
      <c r="D471" s="85" t="s">
        <v>798</v>
      </c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</row>
    <row r="472" spans="4:17" x14ac:dyDescent="0.25">
      <c r="D472" s="85" t="s">
        <v>280</v>
      </c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</row>
    <row r="473" spans="4:17" x14ac:dyDescent="0.25">
      <c r="D473" s="85" t="s">
        <v>1759</v>
      </c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</row>
    <row r="474" spans="4:17" x14ac:dyDescent="0.25">
      <c r="D474" s="85" t="s">
        <v>1755</v>
      </c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</row>
    <row r="475" spans="4:17" x14ac:dyDescent="0.25">
      <c r="D475" s="85" t="s">
        <v>1756</v>
      </c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</row>
    <row r="476" spans="4:17" x14ac:dyDescent="0.25">
      <c r="D476" s="85" t="s">
        <v>1757</v>
      </c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</row>
    <row r="477" spans="4:17" x14ac:dyDescent="0.25">
      <c r="D477" s="93" t="s">
        <v>1758</v>
      </c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</row>
    <row r="478" spans="4:17" x14ac:dyDescent="0.25">
      <c r="D478" s="85" t="s">
        <v>259</v>
      </c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</row>
    <row r="479" spans="4:17" x14ac:dyDescent="0.25">
      <c r="D479" s="85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</row>
    <row r="480" spans="4:17" x14ac:dyDescent="0.25">
      <c r="D480" s="85" t="s">
        <v>261</v>
      </c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</row>
    <row r="481" spans="4:22" x14ac:dyDescent="0.25">
      <c r="D481" s="85" t="s">
        <v>262</v>
      </c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</row>
    <row r="482" spans="4:22" x14ac:dyDescent="0.25">
      <c r="D482" s="85" t="s">
        <v>345</v>
      </c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</row>
    <row r="484" spans="4:22" x14ac:dyDescent="0.25">
      <c r="D484" s="54" t="s">
        <v>1761</v>
      </c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</row>
    <row r="485" spans="4:22" x14ac:dyDescent="0.25">
      <c r="D485" s="54" t="s">
        <v>545</v>
      </c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</row>
    <row r="486" spans="4:22" x14ac:dyDescent="0.25">
      <c r="D486" s="54" t="s">
        <v>886</v>
      </c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</row>
    <row r="487" spans="4:22" x14ac:dyDescent="0.25">
      <c r="D487" s="54" t="s">
        <v>887</v>
      </c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</row>
    <row r="488" spans="4:22" x14ac:dyDescent="0.25">
      <c r="D488" s="54" t="s">
        <v>888</v>
      </c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</row>
    <row r="489" spans="4:22" x14ac:dyDescent="0.25">
      <c r="D489" s="54" t="s">
        <v>889</v>
      </c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</row>
    <row r="490" spans="4:22" x14ac:dyDescent="0.25">
      <c r="D490" s="54" t="s">
        <v>1762</v>
      </c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</row>
    <row r="492" spans="4:22" x14ac:dyDescent="0.25">
      <c r="D492" s="55" t="s">
        <v>344</v>
      </c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</row>
    <row r="493" spans="4:22" x14ac:dyDescent="0.25">
      <c r="D493" s="55" t="s">
        <v>316</v>
      </c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</row>
    <row r="494" spans="4:22" x14ac:dyDescent="0.25">
      <c r="D494" s="55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</row>
    <row r="495" spans="4:22" x14ac:dyDescent="0.25">
      <c r="D495" s="55" t="s">
        <v>1763</v>
      </c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</row>
    <row r="496" spans="4:22" x14ac:dyDescent="0.25">
      <c r="D496" s="55" t="s">
        <v>280</v>
      </c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</row>
    <row r="497" spans="4:19" x14ac:dyDescent="0.25">
      <c r="D497" s="55" t="s">
        <v>1764</v>
      </c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</row>
    <row r="498" spans="4:19" x14ac:dyDescent="0.25">
      <c r="D498" s="55" t="s">
        <v>1765</v>
      </c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</row>
    <row r="499" spans="4:19" x14ac:dyDescent="0.25">
      <c r="D499" s="55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</row>
    <row r="500" spans="4:19" x14ac:dyDescent="0.25">
      <c r="D500" s="55" t="s">
        <v>261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</row>
    <row r="501" spans="4:19" x14ac:dyDescent="0.25">
      <c r="D501" s="55" t="s">
        <v>262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</row>
    <row r="502" spans="4:19" x14ac:dyDescent="0.25">
      <c r="D502" s="55" t="s">
        <v>345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</row>
    <row r="504" spans="4:19" x14ac:dyDescent="0.25">
      <c r="D504" s="49" t="s">
        <v>1555</v>
      </c>
    </row>
    <row r="506" spans="4:19" x14ac:dyDescent="0.25">
      <c r="D506" s="96" t="s">
        <v>1787</v>
      </c>
    </row>
    <row r="523" spans="4:4" x14ac:dyDescent="0.25">
      <c r="D523" s="49" t="s">
        <v>1697</v>
      </c>
    </row>
    <row r="525" spans="4:4" x14ac:dyDescent="0.25">
      <c r="D525" s="96" t="s">
        <v>1787</v>
      </c>
    </row>
    <row r="562" spans="2:4" x14ac:dyDescent="0.25">
      <c r="B562" s="48">
        <v>0</v>
      </c>
      <c r="D562" s="49" t="s">
        <v>1670</v>
      </c>
    </row>
    <row r="563" spans="2:4" x14ac:dyDescent="0.25">
      <c r="D563" s="57" t="s">
        <v>301</v>
      </c>
    </row>
    <row r="565" spans="2:4" x14ac:dyDescent="0.25">
      <c r="D565" s="96" t="s">
        <v>36</v>
      </c>
    </row>
    <row r="566" spans="2:4" x14ac:dyDescent="0.25">
      <c r="D566" s="52" t="s">
        <v>1766</v>
      </c>
    </row>
    <row r="568" spans="2:4" x14ac:dyDescent="0.25">
      <c r="D568" s="96" t="s">
        <v>1646</v>
      </c>
    </row>
    <row r="606" spans="4:18" x14ac:dyDescent="0.25">
      <c r="D606" s="96" t="s">
        <v>458</v>
      </c>
      <c r="I606" s="96" t="s">
        <v>336</v>
      </c>
    </row>
    <row r="607" spans="4:18" x14ac:dyDescent="0.25">
      <c r="D607" s="28" t="s">
        <v>1647</v>
      </c>
      <c r="I607" s="49" t="s">
        <v>1678</v>
      </c>
      <c r="R607" s="56" t="s">
        <v>1677</v>
      </c>
    </row>
    <row r="609" spans="4:27" x14ac:dyDescent="0.25">
      <c r="D609" s="49" t="s">
        <v>1551</v>
      </c>
    </row>
    <row r="611" spans="4:27" x14ac:dyDescent="0.25">
      <c r="D611" s="54" t="s">
        <v>1761</v>
      </c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</row>
    <row r="612" spans="4:27" x14ac:dyDescent="0.25">
      <c r="D612" s="54" t="s">
        <v>545</v>
      </c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</row>
    <row r="613" spans="4:27" x14ac:dyDescent="0.25">
      <c r="D613" s="54" t="s">
        <v>886</v>
      </c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</row>
    <row r="614" spans="4:27" x14ac:dyDescent="0.25">
      <c r="D614" s="54" t="s">
        <v>887</v>
      </c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</row>
    <row r="615" spans="4:27" x14ac:dyDescent="0.25">
      <c r="D615" s="54" t="s">
        <v>888</v>
      </c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</row>
    <row r="616" spans="4:27" x14ac:dyDescent="0.25">
      <c r="D616" s="54" t="s">
        <v>889</v>
      </c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</row>
    <row r="617" spans="4:27" x14ac:dyDescent="0.25">
      <c r="D617" s="54" t="s">
        <v>1771</v>
      </c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</row>
    <row r="619" spans="4:27" x14ac:dyDescent="0.25">
      <c r="D619" s="55" t="s">
        <v>344</v>
      </c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</row>
    <row r="620" spans="4:27" x14ac:dyDescent="0.25">
      <c r="D620" s="55" t="s">
        <v>316</v>
      </c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</row>
    <row r="621" spans="4:27" x14ac:dyDescent="0.25">
      <c r="D621" s="55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</row>
    <row r="622" spans="4:27" x14ac:dyDescent="0.25">
      <c r="D622" s="55" t="s">
        <v>1763</v>
      </c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</row>
    <row r="623" spans="4:27" x14ac:dyDescent="0.25">
      <c r="D623" s="55" t="s">
        <v>280</v>
      </c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</row>
    <row r="624" spans="4:27" x14ac:dyDescent="0.25">
      <c r="D624" s="55" t="s">
        <v>1772</v>
      </c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</row>
    <row r="625" spans="4:27" x14ac:dyDescent="0.25">
      <c r="D625" s="55" t="s">
        <v>1773</v>
      </c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</row>
    <row r="626" spans="4:27" x14ac:dyDescent="0.25">
      <c r="D626" s="55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</row>
    <row r="627" spans="4:27" x14ac:dyDescent="0.25">
      <c r="D627" s="55" t="s">
        <v>261</v>
      </c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</row>
    <row r="628" spans="4:27" x14ac:dyDescent="0.25">
      <c r="D628" s="55" t="s">
        <v>262</v>
      </c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</row>
    <row r="629" spans="4:27" x14ac:dyDescent="0.25">
      <c r="D629" s="55" t="s">
        <v>345</v>
      </c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</row>
    <row r="631" spans="4:27" x14ac:dyDescent="0.25">
      <c r="D631" s="49" t="s">
        <v>1555</v>
      </c>
    </row>
    <row r="633" spans="4:27" x14ac:dyDescent="0.25">
      <c r="D633" s="96" t="s">
        <v>1774</v>
      </c>
    </row>
    <row r="649" spans="4:4" x14ac:dyDescent="0.25">
      <c r="D649" s="49" t="s">
        <v>1697</v>
      </c>
    </row>
    <row r="651" spans="4:4" x14ac:dyDescent="0.25">
      <c r="D651" s="96" t="s">
        <v>1774</v>
      </c>
    </row>
    <row r="691" spans="2:4" x14ac:dyDescent="0.25">
      <c r="B691" s="48">
        <v>0</v>
      </c>
      <c r="D691" s="49" t="s">
        <v>1747</v>
      </c>
    </row>
    <row r="692" spans="2:4" x14ac:dyDescent="0.25">
      <c r="D692" s="57" t="s">
        <v>301</v>
      </c>
    </row>
    <row r="693" spans="2:4" x14ac:dyDescent="0.25">
      <c r="D693" s="53" t="s">
        <v>35</v>
      </c>
    </row>
    <row r="819" spans="2:4" x14ac:dyDescent="0.25">
      <c r="B819" s="47">
        <v>0</v>
      </c>
      <c r="D819" s="49" t="s">
        <v>1786</v>
      </c>
    </row>
    <row r="820" spans="2:4" x14ac:dyDescent="0.25">
      <c r="D820" s="57" t="s">
        <v>302</v>
      </c>
    </row>
    <row r="822" spans="2:4" x14ac:dyDescent="0.25">
      <c r="D822" s="96" t="s">
        <v>36</v>
      </c>
    </row>
    <row r="823" spans="2:4" x14ac:dyDescent="0.25">
      <c r="D823" s="52" t="s">
        <v>1822</v>
      </c>
    </row>
    <row r="825" spans="2:4" x14ac:dyDescent="0.25">
      <c r="D825" s="96" t="s">
        <v>1767</v>
      </c>
    </row>
    <row r="848" spans="4:4" x14ac:dyDescent="0.25">
      <c r="D848" s="49" t="s">
        <v>1555</v>
      </c>
    </row>
    <row r="850" spans="4:38" x14ac:dyDescent="0.25">
      <c r="D850" s="96" t="s">
        <v>267</v>
      </c>
      <c r="M850" s="96" t="s">
        <v>307</v>
      </c>
    </row>
    <row r="851" spans="4:38" x14ac:dyDescent="0.25">
      <c r="D851" s="49" t="s">
        <v>1791</v>
      </c>
      <c r="M851" s="49" t="s">
        <v>1792</v>
      </c>
      <c r="V851" s="49" t="s">
        <v>334</v>
      </c>
      <c r="Y851" s="44" t="s">
        <v>452</v>
      </c>
      <c r="AA851" s="49" t="s">
        <v>1793</v>
      </c>
    </row>
    <row r="853" spans="4:38" x14ac:dyDescent="0.25">
      <c r="D853" s="54" t="s">
        <v>34</v>
      </c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</row>
    <row r="854" spans="4:38" x14ac:dyDescent="0.25">
      <c r="D854" s="54" t="s">
        <v>638</v>
      </c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</row>
    <row r="855" spans="4:38" x14ac:dyDescent="0.25">
      <c r="D855" s="54" t="s">
        <v>639</v>
      </c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</row>
    <row r="856" spans="4:38" x14ac:dyDescent="0.25">
      <c r="D856" s="54" t="s">
        <v>636</v>
      </c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</row>
    <row r="857" spans="4:38" x14ac:dyDescent="0.25">
      <c r="D857" s="54" t="s">
        <v>640</v>
      </c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</row>
    <row r="858" spans="4:38" x14ac:dyDescent="0.25">
      <c r="D858" s="54" t="s">
        <v>637</v>
      </c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</row>
    <row r="860" spans="4:38" x14ac:dyDescent="0.25">
      <c r="D860" s="54" t="s">
        <v>33</v>
      </c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Z860" s="55" t="s">
        <v>344</v>
      </c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</row>
    <row r="861" spans="4:38" x14ac:dyDescent="0.25">
      <c r="D861" s="54" t="s">
        <v>535</v>
      </c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Z861" s="55" t="s">
        <v>316</v>
      </c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</row>
    <row r="862" spans="4:38" x14ac:dyDescent="0.25">
      <c r="D862" s="54" t="s">
        <v>649</v>
      </c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Z862" s="55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</row>
    <row r="863" spans="4:38" x14ac:dyDescent="0.25">
      <c r="D863" s="54" t="s">
        <v>623</v>
      </c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Z863" s="55" t="s">
        <v>626</v>
      </c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</row>
    <row r="864" spans="4:38" x14ac:dyDescent="0.25">
      <c r="D864" s="38" t="s">
        <v>641</v>
      </c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Z864" s="55" t="s">
        <v>280</v>
      </c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</row>
    <row r="865" spans="4:38" x14ac:dyDescent="0.25">
      <c r="D865" s="38" t="s">
        <v>642</v>
      </c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Z865" s="55" t="s">
        <v>652</v>
      </c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</row>
    <row r="866" spans="4:38" x14ac:dyDescent="0.25">
      <c r="D866" s="38" t="s">
        <v>643</v>
      </c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Z866" s="55" t="s">
        <v>1824</v>
      </c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</row>
    <row r="867" spans="4:38" x14ac:dyDescent="0.25">
      <c r="D867" s="38" t="s">
        <v>644</v>
      </c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Z867" s="55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</row>
    <row r="868" spans="4:38" x14ac:dyDescent="0.25">
      <c r="D868" s="38" t="s">
        <v>645</v>
      </c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Z868" s="55" t="s">
        <v>261</v>
      </c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</row>
    <row r="869" spans="4:38" x14ac:dyDescent="0.25">
      <c r="D869" s="38" t="s">
        <v>646</v>
      </c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Z869" s="55" t="s">
        <v>262</v>
      </c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</row>
    <row r="870" spans="4:38" x14ac:dyDescent="0.25">
      <c r="D870" s="54" t="s">
        <v>633</v>
      </c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Z870" s="55" t="s">
        <v>345</v>
      </c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</row>
    <row r="871" spans="4:38" x14ac:dyDescent="0.25">
      <c r="D871" s="54" t="s">
        <v>361</v>
      </c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</row>
    <row r="872" spans="4:38" x14ac:dyDescent="0.25">
      <c r="D872" s="54" t="s">
        <v>634</v>
      </c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</row>
    <row r="873" spans="4:38" x14ac:dyDescent="0.25">
      <c r="D873" s="54" t="s">
        <v>362</v>
      </c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</row>
    <row r="874" spans="4:38" x14ac:dyDescent="0.25">
      <c r="D874" s="38" t="s">
        <v>647</v>
      </c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</row>
    <row r="875" spans="4:38" x14ac:dyDescent="0.25">
      <c r="D875" s="38" t="s">
        <v>648</v>
      </c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</row>
    <row r="876" spans="4:38" x14ac:dyDescent="0.25">
      <c r="D876" s="38" t="s">
        <v>651</v>
      </c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</row>
    <row r="877" spans="4:38" x14ac:dyDescent="0.25">
      <c r="D877" s="38" t="s">
        <v>650</v>
      </c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</row>
    <row r="878" spans="4:38" x14ac:dyDescent="0.25">
      <c r="D878" s="54" t="s">
        <v>1821</v>
      </c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</row>
    <row r="880" spans="4:38" x14ac:dyDescent="0.25">
      <c r="D880" s="96" t="s">
        <v>1825</v>
      </c>
    </row>
    <row r="928" spans="2:4" x14ac:dyDescent="0.25">
      <c r="B928" s="47">
        <v>0</v>
      </c>
      <c r="D928" s="49" t="s">
        <v>1834</v>
      </c>
    </row>
    <row r="929" spans="4:4" x14ac:dyDescent="0.25">
      <c r="D929" s="57" t="s">
        <v>301</v>
      </c>
    </row>
    <row r="930" spans="4:4" x14ac:dyDescent="0.25">
      <c r="D930" s="53" t="s">
        <v>1403</v>
      </c>
    </row>
    <row r="931" spans="4:4" x14ac:dyDescent="0.25">
      <c r="D931" s="66" t="s">
        <v>1805</v>
      </c>
    </row>
    <row r="934" spans="4:4" x14ac:dyDescent="0.25">
      <c r="D934" s="96" t="s">
        <v>1796</v>
      </c>
    </row>
    <row r="992" spans="2:4" x14ac:dyDescent="0.25">
      <c r="B992" s="47">
        <v>0</v>
      </c>
      <c r="D992" s="49" t="s">
        <v>1803</v>
      </c>
    </row>
    <row r="993" spans="4:4" x14ac:dyDescent="0.25">
      <c r="D993" s="57" t="s">
        <v>301</v>
      </c>
    </row>
    <row r="995" spans="4:4" x14ac:dyDescent="0.25">
      <c r="D995" s="96" t="s">
        <v>36</v>
      </c>
    </row>
    <row r="996" spans="4:4" x14ac:dyDescent="0.25">
      <c r="D996" s="52" t="s">
        <v>1835</v>
      </c>
    </row>
    <row r="998" spans="4:4" x14ac:dyDescent="0.25">
      <c r="D998" s="96" t="s">
        <v>1797</v>
      </c>
    </row>
    <row r="1045" spans="4:40" x14ac:dyDescent="0.25">
      <c r="D1045" s="96" t="s">
        <v>267</v>
      </c>
    </row>
    <row r="1046" spans="4:40" x14ac:dyDescent="0.25">
      <c r="D1046" s="49" t="s">
        <v>1734</v>
      </c>
    </row>
    <row r="1048" spans="4:40" x14ac:dyDescent="0.25">
      <c r="D1048" s="54" t="s">
        <v>269</v>
      </c>
      <c r="E1048" s="50"/>
      <c r="F1048" s="50"/>
      <c r="G1048" s="50"/>
      <c r="H1048" s="50"/>
      <c r="I1048" s="50"/>
      <c r="J1048" s="50"/>
      <c r="K1048" s="50"/>
      <c r="L1048" s="50"/>
      <c r="M1048" s="50"/>
      <c r="N1048" s="50"/>
      <c r="O1048" s="50"/>
      <c r="P1048" s="50"/>
      <c r="Q1048" s="50"/>
      <c r="R1048" s="50"/>
      <c r="S1048" s="50"/>
    </row>
    <row r="1049" spans="4:40" x14ac:dyDescent="0.25">
      <c r="D1049" s="54" t="s">
        <v>264</v>
      </c>
      <c r="E1049" s="50"/>
      <c r="F1049" s="50"/>
      <c r="G1049" s="50"/>
      <c r="H1049" s="50"/>
      <c r="I1049" s="50"/>
      <c r="J1049" s="50"/>
      <c r="K1049" s="50"/>
      <c r="L1049" s="50"/>
      <c r="M1049" s="50"/>
      <c r="N1049" s="50"/>
      <c r="O1049" s="50"/>
      <c r="P1049" s="50"/>
      <c r="Q1049" s="50"/>
      <c r="R1049" s="50"/>
      <c r="S1049" s="50"/>
    </row>
    <row r="1050" spans="4:40" x14ac:dyDescent="0.25">
      <c r="D1050" s="54" t="s">
        <v>275</v>
      </c>
      <c r="E1050" s="50"/>
      <c r="F1050" s="50"/>
      <c r="G1050" s="50"/>
      <c r="H1050" s="50"/>
      <c r="I1050" s="50"/>
      <c r="J1050" s="50"/>
      <c r="K1050" s="50"/>
      <c r="L1050" s="50"/>
      <c r="M1050" s="50"/>
      <c r="N1050" s="50"/>
      <c r="O1050" s="50"/>
      <c r="P1050" s="50"/>
      <c r="Q1050" s="50"/>
      <c r="R1050" s="50"/>
      <c r="S1050" s="50"/>
    </row>
    <row r="1051" spans="4:40" x14ac:dyDescent="0.25">
      <c r="D1051" s="54" t="s">
        <v>271</v>
      </c>
      <c r="E1051" s="50"/>
      <c r="F1051" s="50"/>
      <c r="G1051" s="50"/>
      <c r="H1051" s="50"/>
      <c r="I1051" s="50"/>
      <c r="J1051" s="50"/>
      <c r="K1051" s="50"/>
      <c r="L1051" s="50"/>
      <c r="M1051" s="50"/>
      <c r="N1051" s="50"/>
      <c r="O1051" s="50"/>
      <c r="P1051" s="50"/>
      <c r="Q1051" s="50"/>
      <c r="R1051" s="50"/>
      <c r="S1051" s="50"/>
    </row>
    <row r="1052" spans="4:40" x14ac:dyDescent="0.25">
      <c r="D1052" s="54" t="s">
        <v>1836</v>
      </c>
      <c r="E1052" s="50"/>
      <c r="F1052" s="50"/>
      <c r="G1052" s="50"/>
      <c r="H1052" s="50"/>
      <c r="I1052" s="50"/>
      <c r="J1052" s="50"/>
      <c r="K1052" s="50"/>
      <c r="L1052" s="50"/>
      <c r="M1052" s="50"/>
      <c r="N1052" s="50"/>
      <c r="O1052" s="50"/>
      <c r="P1052" s="50"/>
      <c r="Q1052" s="50"/>
      <c r="R1052" s="50"/>
      <c r="S1052" s="50"/>
    </row>
    <row r="1053" spans="4:40" x14ac:dyDescent="0.25">
      <c r="D1053" s="54" t="s">
        <v>1837</v>
      </c>
      <c r="E1053" s="50"/>
      <c r="F1053" s="50"/>
      <c r="G1053" s="50"/>
      <c r="H1053" s="50"/>
      <c r="I1053" s="50"/>
      <c r="J1053" s="50"/>
      <c r="K1053" s="50"/>
      <c r="L1053" s="50"/>
      <c r="M1053" s="50"/>
      <c r="N1053" s="50"/>
      <c r="O1053" s="50"/>
      <c r="P1053" s="50"/>
      <c r="Q1053" s="50"/>
      <c r="R1053" s="50"/>
      <c r="S1053" s="50"/>
    </row>
    <row r="1055" spans="4:40" x14ac:dyDescent="0.25">
      <c r="D1055" s="55" t="s">
        <v>344</v>
      </c>
      <c r="E1055" s="51"/>
      <c r="F1055" s="51"/>
      <c r="G1055" s="51"/>
      <c r="H1055" s="51"/>
      <c r="I1055" s="51"/>
      <c r="J1055" s="51"/>
      <c r="K1055" s="51"/>
      <c r="L1055" s="51"/>
      <c r="M1055" s="51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</row>
    <row r="1056" spans="4:40" x14ac:dyDescent="0.25">
      <c r="D1056" s="55" t="s">
        <v>316</v>
      </c>
      <c r="E1056" s="51"/>
      <c r="F1056" s="51"/>
      <c r="G1056" s="51"/>
      <c r="H1056" s="51"/>
      <c r="I1056" s="51"/>
      <c r="J1056" s="51"/>
      <c r="K1056" s="51"/>
      <c r="L1056" s="51"/>
      <c r="M1056" s="51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</row>
    <row r="1057" spans="4:40" x14ac:dyDescent="0.25">
      <c r="D1057" s="55"/>
      <c r="E1057" s="51"/>
      <c r="F1057" s="51"/>
      <c r="G1057" s="51"/>
      <c r="H1057" s="51"/>
      <c r="I1057" s="51"/>
      <c r="J1057" s="51"/>
      <c r="K1057" s="51"/>
      <c r="L1057" s="51"/>
      <c r="M1057" s="51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</row>
    <row r="1058" spans="4:40" x14ac:dyDescent="0.25">
      <c r="D1058" s="55" t="s">
        <v>1838</v>
      </c>
      <c r="E1058" s="51"/>
      <c r="F1058" s="51"/>
      <c r="G1058" s="51"/>
      <c r="H1058" s="51"/>
      <c r="I1058" s="51"/>
      <c r="J1058" s="51"/>
      <c r="K1058" s="51"/>
      <c r="L1058" s="51"/>
      <c r="M1058" s="51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</row>
    <row r="1059" spans="4:40" x14ac:dyDescent="0.25">
      <c r="D1059" s="55" t="s">
        <v>280</v>
      </c>
      <c r="E1059" s="51"/>
      <c r="F1059" s="51"/>
      <c r="G1059" s="51"/>
      <c r="H1059" s="51"/>
      <c r="I1059" s="51"/>
      <c r="J1059" s="51"/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</row>
    <row r="1060" spans="4:40" x14ac:dyDescent="0.25">
      <c r="D1060" s="55" t="s">
        <v>907</v>
      </c>
      <c r="E1060" s="51"/>
      <c r="F1060" s="51"/>
      <c r="G1060" s="51"/>
      <c r="H1060" s="51"/>
      <c r="I1060" s="51"/>
      <c r="J1060" s="51"/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</row>
    <row r="1061" spans="4:40" x14ac:dyDescent="0.25">
      <c r="D1061" s="55" t="s">
        <v>1839</v>
      </c>
      <c r="E1061" s="51"/>
      <c r="F1061" s="51"/>
      <c r="G1061" s="51"/>
      <c r="H1061" s="51"/>
      <c r="I1061" s="51"/>
      <c r="J1061" s="51"/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</row>
    <row r="1062" spans="4:40" x14ac:dyDescent="0.25">
      <c r="D1062" s="55" t="s">
        <v>1840</v>
      </c>
      <c r="E1062" s="51"/>
      <c r="F1062" s="51"/>
      <c r="G1062" s="51"/>
      <c r="H1062" s="51"/>
      <c r="I1062" s="51"/>
      <c r="J1062" s="51"/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</row>
    <row r="1063" spans="4:40" x14ac:dyDescent="0.25">
      <c r="D1063" s="55"/>
      <c r="E1063" s="51"/>
      <c r="F1063" s="51"/>
      <c r="G1063" s="51"/>
      <c r="H1063" s="51"/>
      <c r="I1063" s="51"/>
      <c r="J1063" s="51"/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</row>
    <row r="1064" spans="4:40" x14ac:dyDescent="0.25">
      <c r="D1064" s="55" t="s">
        <v>261</v>
      </c>
      <c r="E1064" s="51"/>
      <c r="F1064" s="51"/>
      <c r="G1064" s="51"/>
      <c r="H1064" s="51"/>
      <c r="I1064" s="51"/>
      <c r="J1064" s="51"/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</row>
    <row r="1065" spans="4:40" x14ac:dyDescent="0.25">
      <c r="D1065" s="55" t="s">
        <v>262</v>
      </c>
      <c r="E1065" s="51"/>
      <c r="F1065" s="51"/>
      <c r="G1065" s="51"/>
      <c r="H1065" s="51"/>
      <c r="I1065" s="51"/>
      <c r="J1065" s="51"/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</row>
    <row r="1066" spans="4:40" x14ac:dyDescent="0.25">
      <c r="D1066" s="55" t="s">
        <v>345</v>
      </c>
      <c r="E1066" s="51"/>
      <c r="F1066" s="51"/>
      <c r="G1066" s="51"/>
      <c r="H1066" s="51"/>
      <c r="I1066" s="51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</row>
    <row r="1068" spans="4:40" x14ac:dyDescent="0.25">
      <c r="D1068" s="96" t="s">
        <v>1841</v>
      </c>
    </row>
    <row r="1107" spans="2:4" x14ac:dyDescent="0.25">
      <c r="B1107" s="35">
        <v>0</v>
      </c>
      <c r="D1107" s="49" t="s">
        <v>1799</v>
      </c>
    </row>
    <row r="1108" spans="2:4" x14ac:dyDescent="0.25">
      <c r="D1108" s="57" t="s">
        <v>303</v>
      </c>
    </row>
    <row r="1109" spans="2:4" x14ac:dyDescent="0.25">
      <c r="D1109" s="66" t="s">
        <v>2193</v>
      </c>
    </row>
    <row r="1111" spans="2:4" x14ac:dyDescent="0.25">
      <c r="D1111" s="96" t="s">
        <v>1382</v>
      </c>
    </row>
    <row r="1170" spans="4:13" x14ac:dyDescent="0.25">
      <c r="D1170" s="96" t="s">
        <v>307</v>
      </c>
      <c r="M1170" s="96" t="s">
        <v>1828</v>
      </c>
    </row>
    <row r="1171" spans="4:13" x14ac:dyDescent="0.25">
      <c r="D1171" s="49" t="s">
        <v>1826</v>
      </c>
    </row>
    <row r="1173" spans="4:13" x14ac:dyDescent="0.25">
      <c r="D1173" s="96" t="s">
        <v>1827</v>
      </c>
    </row>
    <row r="1216" spans="2:4" x14ac:dyDescent="0.25">
      <c r="B1216" s="47">
        <v>0</v>
      </c>
      <c r="D1216" s="49" t="s">
        <v>1805</v>
      </c>
    </row>
    <row r="1217" spans="4:4" x14ac:dyDescent="0.25">
      <c r="D1217" s="57" t="s">
        <v>301</v>
      </c>
    </row>
    <row r="1219" spans="4:4" x14ac:dyDescent="0.25">
      <c r="D1219" s="96" t="s">
        <v>36</v>
      </c>
    </row>
    <row r="1220" spans="4:4" x14ac:dyDescent="0.25">
      <c r="D1220" s="52" t="s">
        <v>1842</v>
      </c>
    </row>
    <row r="1222" spans="4:4" x14ac:dyDescent="0.25">
      <c r="D1222" s="96" t="s">
        <v>1768</v>
      </c>
    </row>
    <row r="1260" spans="4:18" x14ac:dyDescent="0.25">
      <c r="D1260" s="96" t="s">
        <v>458</v>
      </c>
      <c r="I1260" s="96" t="s">
        <v>336</v>
      </c>
    </row>
    <row r="1261" spans="4:18" x14ac:dyDescent="0.25">
      <c r="D1261" s="28" t="s">
        <v>1769</v>
      </c>
      <c r="I1261" s="49" t="s">
        <v>1829</v>
      </c>
      <c r="R1261" s="28" t="s">
        <v>1830</v>
      </c>
    </row>
    <row r="1263" spans="4:18" x14ac:dyDescent="0.25">
      <c r="D1263" s="49" t="s">
        <v>1555</v>
      </c>
    </row>
    <row r="1265" spans="4:27" x14ac:dyDescent="0.25">
      <c r="D1265" s="54" t="s">
        <v>1761</v>
      </c>
      <c r="E1265" s="50"/>
      <c r="F1265" s="50"/>
      <c r="G1265" s="50"/>
      <c r="H1265" s="50"/>
      <c r="I1265" s="50"/>
      <c r="J1265" s="50"/>
      <c r="K1265" s="50"/>
      <c r="L1265" s="50"/>
      <c r="M1265" s="50"/>
      <c r="N1265" s="50"/>
      <c r="O1265" s="50"/>
      <c r="P1265" s="50"/>
      <c r="Q1265" s="50"/>
      <c r="R1265" s="50"/>
      <c r="S1265" s="50"/>
      <c r="T1265" s="50"/>
      <c r="U1265" s="50"/>
      <c r="V1265" s="50"/>
    </row>
    <row r="1266" spans="4:27" x14ac:dyDescent="0.25">
      <c r="D1266" s="54" t="s">
        <v>545</v>
      </c>
      <c r="E1266" s="50"/>
      <c r="F1266" s="50"/>
      <c r="G1266" s="50"/>
      <c r="H1266" s="50"/>
      <c r="I1266" s="50"/>
      <c r="J1266" s="50"/>
      <c r="K1266" s="50"/>
      <c r="L1266" s="50"/>
      <c r="M1266" s="50"/>
      <c r="N1266" s="50"/>
      <c r="O1266" s="50"/>
      <c r="P1266" s="50"/>
      <c r="Q1266" s="50"/>
      <c r="R1266" s="50"/>
      <c r="S1266" s="50"/>
      <c r="T1266" s="50"/>
      <c r="U1266" s="50"/>
      <c r="V1266" s="50"/>
    </row>
    <row r="1267" spans="4:27" x14ac:dyDescent="0.25">
      <c r="D1267" s="54" t="s">
        <v>886</v>
      </c>
      <c r="E1267" s="50"/>
      <c r="F1267" s="50"/>
      <c r="G1267" s="50"/>
      <c r="H1267" s="50"/>
      <c r="I1267" s="50"/>
      <c r="J1267" s="50"/>
      <c r="K1267" s="50"/>
      <c r="L1267" s="50"/>
      <c r="M1267" s="50"/>
      <c r="N1267" s="50"/>
      <c r="O1267" s="50"/>
      <c r="P1267" s="50"/>
      <c r="Q1267" s="50"/>
      <c r="R1267" s="50"/>
      <c r="S1267" s="50"/>
      <c r="T1267" s="50"/>
      <c r="U1267" s="50"/>
      <c r="V1267" s="50"/>
    </row>
    <row r="1268" spans="4:27" x14ac:dyDescent="0.25">
      <c r="D1268" s="54" t="s">
        <v>887</v>
      </c>
      <c r="E1268" s="50"/>
      <c r="F1268" s="50"/>
      <c r="G1268" s="50"/>
      <c r="H1268" s="50"/>
      <c r="I1268" s="50"/>
      <c r="J1268" s="50"/>
      <c r="K1268" s="50"/>
      <c r="L1268" s="50"/>
      <c r="M1268" s="50"/>
      <c r="N1268" s="50"/>
      <c r="O1268" s="50"/>
      <c r="P1268" s="50"/>
      <c r="Q1268" s="50"/>
      <c r="R1268" s="50"/>
      <c r="S1268" s="50"/>
      <c r="T1268" s="50"/>
      <c r="U1268" s="50"/>
      <c r="V1268" s="50"/>
    </row>
    <row r="1269" spans="4:27" x14ac:dyDescent="0.25">
      <c r="D1269" s="54" t="s">
        <v>888</v>
      </c>
      <c r="E1269" s="50"/>
      <c r="F1269" s="50"/>
      <c r="G1269" s="50"/>
      <c r="H1269" s="50"/>
      <c r="I1269" s="50"/>
      <c r="J1269" s="50"/>
      <c r="K1269" s="50"/>
      <c r="L1269" s="50"/>
      <c r="M1269" s="50"/>
      <c r="N1269" s="50"/>
      <c r="O1269" s="50"/>
      <c r="P1269" s="50"/>
      <c r="Q1269" s="50"/>
      <c r="R1269" s="50"/>
      <c r="S1269" s="50"/>
      <c r="T1269" s="50"/>
      <c r="U1269" s="50"/>
      <c r="V1269" s="50"/>
    </row>
    <row r="1270" spans="4:27" x14ac:dyDescent="0.25">
      <c r="D1270" s="54" t="s">
        <v>889</v>
      </c>
      <c r="E1270" s="50"/>
      <c r="F1270" s="50"/>
      <c r="G1270" s="50"/>
      <c r="H1270" s="50"/>
      <c r="I1270" s="50"/>
      <c r="J1270" s="50"/>
      <c r="K1270" s="50"/>
      <c r="L1270" s="50"/>
      <c r="M1270" s="50"/>
      <c r="N1270" s="50"/>
      <c r="O1270" s="50"/>
      <c r="P1270" s="50"/>
      <c r="Q1270" s="50"/>
      <c r="R1270" s="50"/>
      <c r="S1270" s="50"/>
      <c r="T1270" s="50"/>
      <c r="U1270" s="50"/>
      <c r="V1270" s="50"/>
    </row>
    <row r="1271" spans="4:27" x14ac:dyDescent="0.25">
      <c r="D1271" s="54" t="s">
        <v>1831</v>
      </c>
      <c r="E1271" s="50"/>
      <c r="F1271" s="50"/>
      <c r="G1271" s="50"/>
      <c r="H1271" s="50"/>
      <c r="I1271" s="50"/>
      <c r="J1271" s="50"/>
      <c r="K1271" s="50"/>
      <c r="L1271" s="50"/>
      <c r="M1271" s="50"/>
      <c r="N1271" s="50"/>
      <c r="O1271" s="50"/>
      <c r="P1271" s="50"/>
      <c r="Q1271" s="50"/>
      <c r="R1271" s="50"/>
      <c r="S1271" s="50"/>
      <c r="T1271" s="50"/>
      <c r="U1271" s="50"/>
      <c r="V1271" s="50"/>
    </row>
    <row r="1273" spans="4:27" x14ac:dyDescent="0.25">
      <c r="D1273" s="55" t="s">
        <v>344</v>
      </c>
      <c r="E1273" s="51"/>
      <c r="F1273" s="51"/>
      <c r="G1273" s="51"/>
      <c r="H1273" s="51"/>
      <c r="I1273" s="51"/>
      <c r="J1273" s="51"/>
      <c r="K1273" s="51"/>
      <c r="L1273" s="51"/>
      <c r="M1273" s="51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</row>
    <row r="1274" spans="4:27" x14ac:dyDescent="0.25">
      <c r="D1274" s="55" t="s">
        <v>316</v>
      </c>
      <c r="E1274" s="51"/>
      <c r="F1274" s="51"/>
      <c r="G1274" s="51"/>
      <c r="H1274" s="51"/>
      <c r="I1274" s="51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</row>
    <row r="1275" spans="4:27" x14ac:dyDescent="0.25">
      <c r="D1275" s="55"/>
      <c r="E1275" s="51"/>
      <c r="F1275" s="51"/>
      <c r="G1275" s="51"/>
      <c r="H1275" s="51"/>
      <c r="I1275" s="51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</row>
    <row r="1276" spans="4:27" x14ac:dyDescent="0.25">
      <c r="D1276" s="55" t="s">
        <v>1763</v>
      </c>
      <c r="E1276" s="51"/>
      <c r="F1276" s="51"/>
      <c r="G1276" s="51"/>
      <c r="H1276" s="51"/>
      <c r="I1276" s="51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</row>
    <row r="1277" spans="4:27" x14ac:dyDescent="0.25">
      <c r="D1277" s="55" t="s">
        <v>280</v>
      </c>
      <c r="E1277" s="51"/>
      <c r="F1277" s="51"/>
      <c r="G1277" s="51"/>
      <c r="H1277" s="51"/>
      <c r="I1277" s="51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</row>
    <row r="1278" spans="4:27" x14ac:dyDescent="0.25">
      <c r="D1278" s="55" t="s">
        <v>1832</v>
      </c>
      <c r="E1278" s="51"/>
      <c r="F1278" s="51"/>
      <c r="G1278" s="51"/>
      <c r="H1278" s="51"/>
      <c r="I1278" s="51"/>
      <c r="J1278" s="51"/>
      <c r="K1278" s="51"/>
      <c r="L1278" s="51"/>
      <c r="M1278" s="51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</row>
    <row r="1279" spans="4:27" x14ac:dyDescent="0.25">
      <c r="D1279" s="55" t="s">
        <v>1833</v>
      </c>
      <c r="E1279" s="51"/>
      <c r="F1279" s="51"/>
      <c r="G1279" s="51"/>
      <c r="H1279" s="51"/>
      <c r="I1279" s="51"/>
      <c r="J1279" s="51"/>
      <c r="K1279" s="51"/>
      <c r="L1279" s="51"/>
      <c r="M1279" s="51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</row>
    <row r="1280" spans="4:27" x14ac:dyDescent="0.25">
      <c r="D1280" s="55"/>
      <c r="E1280" s="51"/>
      <c r="F1280" s="51"/>
      <c r="G1280" s="51"/>
      <c r="H1280" s="51"/>
      <c r="I1280" s="51"/>
      <c r="J1280" s="51"/>
      <c r="K1280" s="51"/>
      <c r="L1280" s="51"/>
      <c r="M1280" s="51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</row>
    <row r="1281" spans="4:27" x14ac:dyDescent="0.25">
      <c r="D1281" s="55" t="s">
        <v>261</v>
      </c>
      <c r="E1281" s="51"/>
      <c r="F1281" s="51"/>
      <c r="G1281" s="51"/>
      <c r="H1281" s="51"/>
      <c r="I1281" s="51"/>
      <c r="J1281" s="51"/>
      <c r="K1281" s="51"/>
      <c r="L1281" s="51"/>
      <c r="M1281" s="51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</row>
    <row r="1282" spans="4:27" x14ac:dyDescent="0.25">
      <c r="D1282" s="55" t="s">
        <v>262</v>
      </c>
      <c r="E1282" s="51"/>
      <c r="F1282" s="51"/>
      <c r="G1282" s="51"/>
      <c r="H1282" s="51"/>
      <c r="I1282" s="51"/>
      <c r="J1282" s="51"/>
      <c r="K1282" s="51"/>
      <c r="L1282" s="51"/>
      <c r="M1282" s="51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</row>
    <row r="1283" spans="4:27" x14ac:dyDescent="0.25">
      <c r="D1283" s="55" t="s">
        <v>345</v>
      </c>
      <c r="E1283" s="51"/>
      <c r="F1283" s="51"/>
      <c r="G1283" s="51"/>
      <c r="H1283" s="51"/>
      <c r="I1283" s="51"/>
      <c r="J1283" s="51"/>
      <c r="K1283" s="51"/>
      <c r="L1283" s="51"/>
      <c r="M1283" s="51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</row>
    <row r="1285" spans="4:27" x14ac:dyDescent="0.25">
      <c r="D1285" s="96" t="s">
        <v>1843</v>
      </c>
    </row>
    <row r="1301" spans="4:4" x14ac:dyDescent="0.25">
      <c r="D1301" s="49" t="s">
        <v>2403</v>
      </c>
    </row>
    <row r="1303" spans="4:4" x14ac:dyDescent="0.25">
      <c r="D1303" s="96" t="s">
        <v>1843</v>
      </c>
    </row>
    <row r="1334" spans="2:4" x14ac:dyDescent="0.25">
      <c r="B1334" s="46">
        <v>0</v>
      </c>
      <c r="D1334" s="49" t="s">
        <v>653</v>
      </c>
    </row>
    <row r="1335" spans="2:4" x14ac:dyDescent="0.25">
      <c r="D1335" s="57" t="s">
        <v>303</v>
      </c>
    </row>
    <row r="1336" spans="2:4" x14ac:dyDescent="0.25">
      <c r="D1336" s="53" t="s">
        <v>1817</v>
      </c>
    </row>
    <row r="1338" spans="2:4" x14ac:dyDescent="0.25">
      <c r="D1338" s="96" t="s">
        <v>1817</v>
      </c>
    </row>
    <row r="1352" spans="39:39" x14ac:dyDescent="0.25">
      <c r="AM1352" s="96" t="s">
        <v>307</v>
      </c>
    </row>
    <row r="1353" spans="39:39" x14ac:dyDescent="0.25">
      <c r="AM1353" s="96" t="s">
        <v>1818</v>
      </c>
    </row>
    <row r="1354" spans="39:39" x14ac:dyDescent="0.25">
      <c r="AM1354" s="49" t="s">
        <v>1273</v>
      </c>
    </row>
    <row r="1356" spans="39:39" x14ac:dyDescent="0.25">
      <c r="AM1356" s="56" t="s">
        <v>1302</v>
      </c>
    </row>
    <row r="1386" spans="4:4" x14ac:dyDescent="0.25">
      <c r="D1386" s="96" t="s">
        <v>1865</v>
      </c>
    </row>
    <row r="1539" spans="4:25" x14ac:dyDescent="0.25">
      <c r="D1539" s="96" t="s">
        <v>307</v>
      </c>
      <c r="M1539" s="96" t="s">
        <v>351</v>
      </c>
    </row>
    <row r="1540" spans="4:25" x14ac:dyDescent="0.25">
      <c r="D1540" s="49" t="s">
        <v>1273</v>
      </c>
      <c r="M1540" s="49" t="s">
        <v>1872</v>
      </c>
    </row>
    <row r="1542" spans="4:25" x14ac:dyDescent="0.25">
      <c r="D1542" s="54" t="s">
        <v>34</v>
      </c>
      <c r="E1542" s="50"/>
      <c r="F1542" s="50"/>
      <c r="G1542" s="50"/>
      <c r="H1542" s="50"/>
      <c r="I1542" s="50"/>
      <c r="J1542" s="50"/>
      <c r="K1542" s="50"/>
      <c r="L1542" s="50"/>
      <c r="M1542" s="50"/>
      <c r="N1542" s="50"/>
      <c r="O1542" s="50"/>
      <c r="P1542" s="50"/>
      <c r="Q1542" s="50"/>
      <c r="R1542" s="50"/>
      <c r="S1542" s="50"/>
      <c r="T1542" s="50"/>
      <c r="U1542" s="50"/>
      <c r="V1542" s="50"/>
      <c r="W1542" s="50"/>
      <c r="X1542" s="50"/>
      <c r="Y1542" s="50"/>
    </row>
    <row r="1543" spans="4:25" x14ac:dyDescent="0.25">
      <c r="D1543" s="54" t="s">
        <v>705</v>
      </c>
      <c r="E1543" s="50"/>
      <c r="F1543" s="50"/>
      <c r="G1543" s="50"/>
      <c r="H1543" s="50"/>
      <c r="I1543" s="50"/>
      <c r="J1543" s="50"/>
      <c r="K1543" s="50"/>
      <c r="L1543" s="50"/>
      <c r="M1543" s="50"/>
      <c r="N1543" s="50"/>
      <c r="O1543" s="50"/>
      <c r="P1543" s="50"/>
      <c r="Q1543" s="50"/>
      <c r="R1543" s="50"/>
      <c r="S1543" s="50"/>
      <c r="T1543" s="50"/>
      <c r="U1543" s="50"/>
      <c r="V1543" s="50"/>
      <c r="W1543" s="50"/>
      <c r="X1543" s="50"/>
      <c r="Y1543" s="50"/>
    </row>
    <row r="1544" spans="4:25" x14ac:dyDescent="0.25">
      <c r="D1544" s="54" t="s">
        <v>1873</v>
      </c>
      <c r="E1544" s="50"/>
      <c r="F1544" s="50"/>
      <c r="G1544" s="50"/>
      <c r="H1544" s="50"/>
      <c r="I1544" s="50"/>
      <c r="J1544" s="50"/>
      <c r="K1544" s="50"/>
      <c r="L1544" s="50"/>
      <c r="M1544" s="50"/>
      <c r="N1544" s="50"/>
      <c r="O1544" s="50"/>
      <c r="P1544" s="50"/>
      <c r="Q1544" s="50"/>
      <c r="R1544" s="50"/>
      <c r="S1544" s="50"/>
      <c r="T1544" s="50"/>
      <c r="U1544" s="50"/>
      <c r="V1544" s="50"/>
      <c r="W1544" s="50"/>
      <c r="X1544" s="50"/>
      <c r="Y1544" s="50"/>
    </row>
    <row r="1546" spans="4:25" x14ac:dyDescent="0.25">
      <c r="D1546" s="96" t="s">
        <v>1865</v>
      </c>
    </row>
    <row r="1586" spans="2:4" x14ac:dyDescent="0.25">
      <c r="B1586" s="47">
        <v>0</v>
      </c>
      <c r="D1586" s="49" t="s">
        <v>1846</v>
      </c>
    </row>
    <row r="1587" spans="2:4" x14ac:dyDescent="0.25">
      <c r="D1587" s="57" t="s">
        <v>301</v>
      </c>
    </row>
    <row r="1588" spans="2:4" x14ac:dyDescent="0.25">
      <c r="D1588" s="53" t="s">
        <v>35</v>
      </c>
    </row>
    <row r="1691" spans="2:4" x14ac:dyDescent="0.25">
      <c r="B1691" s="47">
        <v>0</v>
      </c>
      <c r="D1691" s="49" t="s">
        <v>1849</v>
      </c>
    </row>
    <row r="1692" spans="2:4" x14ac:dyDescent="0.25">
      <c r="D1692" s="57" t="s">
        <v>301</v>
      </c>
    </row>
    <row r="1693" spans="2:4" x14ac:dyDescent="0.25">
      <c r="D1693" s="53" t="s">
        <v>35</v>
      </c>
    </row>
    <row r="1734" spans="2:4" x14ac:dyDescent="0.25">
      <c r="B1734" s="46">
        <v>0</v>
      </c>
      <c r="D1734" s="49" t="s">
        <v>1577</v>
      </c>
    </row>
    <row r="1735" spans="2:4" x14ac:dyDescent="0.25">
      <c r="D1735" s="57" t="s">
        <v>302</v>
      </c>
    </row>
    <row r="1736" spans="2:4" x14ac:dyDescent="0.25">
      <c r="D1736" s="53" t="s">
        <v>1562</v>
      </c>
    </row>
    <row r="1737" spans="2:4" x14ac:dyDescent="0.25">
      <c r="D1737" s="53" t="s">
        <v>35</v>
      </c>
    </row>
    <row r="1890" spans="2:4" x14ac:dyDescent="0.25">
      <c r="B1890" s="46">
        <v>0</v>
      </c>
      <c r="D1890" s="49" t="s">
        <v>851</v>
      </c>
    </row>
    <row r="1891" spans="2:4" x14ac:dyDescent="0.25">
      <c r="D1891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21" workbookViewId="0">
      <selection activeCell="A32" sqref="A32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8" style="174" bestFit="1" customWidth="1"/>
    <col min="4" max="4" width="17" style="174" bestFit="1" customWidth="1"/>
    <col min="5" max="5" width="17.570312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customWidth="1"/>
    <col min="11" max="16384" width="2.85546875" style="174"/>
  </cols>
  <sheetData>
    <row r="2" spans="1:10" ht="18.75" x14ac:dyDescent="0.25">
      <c r="A2" s="277" t="s">
        <v>1217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 x14ac:dyDescent="0.25">
      <c r="A3" s="278" t="s">
        <v>1794</v>
      </c>
      <c r="B3" s="278"/>
      <c r="C3" s="278"/>
      <c r="D3" s="278"/>
      <c r="E3" s="278"/>
      <c r="F3" s="278"/>
      <c r="G3" s="278"/>
      <c r="H3" s="278"/>
      <c r="I3" s="278"/>
    </row>
    <row r="4" spans="1:10" ht="45" x14ac:dyDescent="0.25">
      <c r="A4" s="145" t="s">
        <v>358</v>
      </c>
      <c r="B4" s="145" t="s">
        <v>32</v>
      </c>
      <c r="C4" s="145" t="s">
        <v>31</v>
      </c>
      <c r="D4" s="145" t="s">
        <v>323</v>
      </c>
      <c r="E4" s="145" t="s">
        <v>357</v>
      </c>
      <c r="F4" s="145" t="s">
        <v>478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312</v>
      </c>
      <c r="B5" s="150" t="s">
        <v>311</v>
      </c>
      <c r="C5" s="150" t="s">
        <v>310</v>
      </c>
      <c r="D5" s="150" t="s">
        <v>322</v>
      </c>
      <c r="E5" s="150" t="s">
        <v>274</v>
      </c>
      <c r="F5" s="151">
        <v>44673.446527777996</v>
      </c>
      <c r="G5" s="151">
        <v>45077.708333333001</v>
      </c>
      <c r="H5" s="150" t="s">
        <v>309</v>
      </c>
      <c r="I5" s="150" t="s">
        <v>18</v>
      </c>
      <c r="J5" s="150" t="s">
        <v>17</v>
      </c>
    </row>
    <row r="6" spans="1:10" ht="45" x14ac:dyDescent="0.25">
      <c r="A6" s="148" t="s">
        <v>670</v>
      </c>
      <c r="B6" s="148" t="s">
        <v>672</v>
      </c>
      <c r="C6" s="148" t="s">
        <v>440</v>
      </c>
      <c r="D6" s="148" t="s">
        <v>322</v>
      </c>
      <c r="E6" s="148" t="s">
        <v>274</v>
      </c>
      <c r="F6" s="149">
        <v>44903.420833333003</v>
      </c>
      <c r="G6" s="149">
        <v>45336.661805556003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775</v>
      </c>
      <c r="B7" s="146" t="s">
        <v>774</v>
      </c>
      <c r="C7" s="146" t="s">
        <v>573</v>
      </c>
      <c r="D7" s="146" t="s">
        <v>322</v>
      </c>
      <c r="E7" s="146" t="s">
        <v>274</v>
      </c>
      <c r="F7" s="147">
        <v>44930.588194443997</v>
      </c>
      <c r="G7" s="147">
        <v>45366.546527778002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1274</v>
      </c>
      <c r="B8" s="148" t="s">
        <v>1275</v>
      </c>
      <c r="C8" s="148" t="s">
        <v>343</v>
      </c>
      <c r="D8" s="148" t="s">
        <v>322</v>
      </c>
      <c r="E8" s="148" t="s">
        <v>274</v>
      </c>
      <c r="F8" s="149">
        <v>44960.685416667002</v>
      </c>
      <c r="G8" s="149">
        <v>45399.643750000003</v>
      </c>
      <c r="H8" s="148" t="s">
        <v>23</v>
      </c>
      <c r="I8" s="148" t="s">
        <v>18</v>
      </c>
      <c r="J8" s="148" t="s">
        <v>260</v>
      </c>
    </row>
    <row r="9" spans="1:10" ht="45" x14ac:dyDescent="0.25">
      <c r="A9" s="146" t="s">
        <v>1338</v>
      </c>
      <c r="B9" s="146" t="s">
        <v>1339</v>
      </c>
      <c r="C9" s="146" t="s">
        <v>343</v>
      </c>
      <c r="D9" s="146" t="s">
        <v>322</v>
      </c>
      <c r="E9" s="146" t="s">
        <v>274</v>
      </c>
      <c r="F9" s="147">
        <v>44963.472222222001</v>
      </c>
      <c r="G9" s="147">
        <v>45400.430555555999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1368</v>
      </c>
      <c r="B10" s="148" t="s">
        <v>1376</v>
      </c>
      <c r="C10" s="148" t="s">
        <v>701</v>
      </c>
      <c r="D10" s="148" t="s">
        <v>322</v>
      </c>
      <c r="E10" s="148" t="s">
        <v>274</v>
      </c>
      <c r="F10" s="149">
        <v>44963.631944444001</v>
      </c>
      <c r="G10" s="149">
        <v>45400.590277777999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1370</v>
      </c>
      <c r="B11" s="146" t="s">
        <v>1379</v>
      </c>
      <c r="C11" s="146" t="s">
        <v>701</v>
      </c>
      <c r="D11" s="146" t="s">
        <v>322</v>
      </c>
      <c r="E11" s="146" t="s">
        <v>274</v>
      </c>
      <c r="F11" s="147">
        <v>44963.634027777996</v>
      </c>
      <c r="G11" s="147">
        <v>45400.592361110997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1452</v>
      </c>
      <c r="B12" s="148" t="s">
        <v>1453</v>
      </c>
      <c r="C12" s="148" t="s">
        <v>343</v>
      </c>
      <c r="D12" s="148" t="s">
        <v>322</v>
      </c>
      <c r="E12" s="148" t="s">
        <v>274</v>
      </c>
      <c r="F12" s="149">
        <v>44964.596527777998</v>
      </c>
      <c r="G12" s="149">
        <v>45401.554861110999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1569</v>
      </c>
      <c r="B13" s="146" t="s">
        <v>1568</v>
      </c>
      <c r="C13" s="146" t="s">
        <v>630</v>
      </c>
      <c r="D13" s="146" t="s">
        <v>322</v>
      </c>
      <c r="E13" s="146" t="s">
        <v>274</v>
      </c>
      <c r="F13" s="147">
        <v>44966.407638889003</v>
      </c>
      <c r="G13" s="147">
        <v>45405.370833333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1592</v>
      </c>
      <c r="B14" s="148" t="s">
        <v>1593</v>
      </c>
      <c r="C14" s="148" t="s">
        <v>630</v>
      </c>
      <c r="D14" s="148" t="s">
        <v>322</v>
      </c>
      <c r="E14" s="148" t="s">
        <v>274</v>
      </c>
      <c r="F14" s="149">
        <v>44966.409027777998</v>
      </c>
      <c r="G14" s="149">
        <v>45405.367361110999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1576</v>
      </c>
      <c r="B15" s="146" t="s">
        <v>1562</v>
      </c>
      <c r="C15" s="146" t="s">
        <v>327</v>
      </c>
      <c r="D15" s="146" t="s">
        <v>322</v>
      </c>
      <c r="E15" s="146" t="s">
        <v>274</v>
      </c>
      <c r="F15" s="147">
        <v>44966.422916666997</v>
      </c>
      <c r="G15" s="147">
        <v>45405.381249999999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1578</v>
      </c>
      <c r="B16" s="148" t="s">
        <v>1579</v>
      </c>
      <c r="C16" s="148" t="s">
        <v>343</v>
      </c>
      <c r="D16" s="148" t="s">
        <v>322</v>
      </c>
      <c r="E16" s="148" t="s">
        <v>274</v>
      </c>
      <c r="F16" s="149">
        <v>44966.4375</v>
      </c>
      <c r="G16" s="149">
        <v>45405.395833333001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1603</v>
      </c>
      <c r="B17" s="146" t="s">
        <v>1605</v>
      </c>
      <c r="C17" s="146" t="s">
        <v>343</v>
      </c>
      <c r="D17" s="146" t="s">
        <v>322</v>
      </c>
      <c r="E17" s="146" t="s">
        <v>274</v>
      </c>
      <c r="F17" s="147">
        <v>44966.655555555997</v>
      </c>
      <c r="G17" s="147">
        <v>45405.613888888998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1627</v>
      </c>
      <c r="B18" s="148" t="s">
        <v>1626</v>
      </c>
      <c r="C18" s="148" t="s">
        <v>772</v>
      </c>
      <c r="D18" s="148" t="s">
        <v>322</v>
      </c>
      <c r="E18" s="148" t="s">
        <v>274</v>
      </c>
      <c r="F18" s="149">
        <v>44967.365277778001</v>
      </c>
      <c r="G18" s="149">
        <v>45405.656944444003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50" t="s">
        <v>1634</v>
      </c>
      <c r="B19" s="150" t="s">
        <v>1629</v>
      </c>
      <c r="C19" s="150" t="s">
        <v>416</v>
      </c>
      <c r="D19" s="150" t="s">
        <v>322</v>
      </c>
      <c r="E19" s="150" t="s">
        <v>274</v>
      </c>
      <c r="F19" s="151">
        <v>44967.389583333003</v>
      </c>
      <c r="G19" s="151">
        <v>45408.347916667</v>
      </c>
      <c r="H19" s="150" t="s">
        <v>23</v>
      </c>
      <c r="I19" s="150" t="s">
        <v>18</v>
      </c>
      <c r="J19" s="150" t="s">
        <v>255</v>
      </c>
    </row>
    <row r="20" spans="1:10" ht="45" x14ac:dyDescent="0.25">
      <c r="A20" s="155" t="s">
        <v>1649</v>
      </c>
      <c r="B20" s="155" t="s">
        <v>1648</v>
      </c>
      <c r="C20" s="155" t="s">
        <v>317</v>
      </c>
      <c r="D20" s="155" t="s">
        <v>322</v>
      </c>
      <c r="E20" s="155" t="s">
        <v>274</v>
      </c>
      <c r="F20" s="162">
        <v>44967.482638889</v>
      </c>
      <c r="G20" s="162">
        <v>45408.440972222001</v>
      </c>
      <c r="H20" s="155" t="s">
        <v>23</v>
      </c>
      <c r="I20" s="155" t="s">
        <v>18</v>
      </c>
      <c r="J20" s="155" t="s">
        <v>260</v>
      </c>
    </row>
    <row r="21" spans="1:10" ht="45" x14ac:dyDescent="0.25">
      <c r="A21" s="146" t="s">
        <v>1654</v>
      </c>
      <c r="B21" s="146" t="s">
        <v>1655</v>
      </c>
      <c r="C21" s="146" t="s">
        <v>348</v>
      </c>
      <c r="D21" s="146" t="s">
        <v>322</v>
      </c>
      <c r="E21" s="146" t="s">
        <v>274</v>
      </c>
      <c r="F21" s="147">
        <v>44967.584027778001</v>
      </c>
      <c r="G21" s="147">
        <v>45408.542361111002</v>
      </c>
      <c r="H21" s="146" t="s">
        <v>23</v>
      </c>
      <c r="I21" s="146" t="s">
        <v>18</v>
      </c>
      <c r="J21" s="146" t="s">
        <v>260</v>
      </c>
    </row>
    <row r="22" spans="1:10" ht="45" x14ac:dyDescent="0.25">
      <c r="A22" s="148" t="s">
        <v>1657</v>
      </c>
      <c r="B22" s="148" t="s">
        <v>1665</v>
      </c>
      <c r="C22" s="148" t="s">
        <v>348</v>
      </c>
      <c r="D22" s="148" t="s">
        <v>322</v>
      </c>
      <c r="E22" s="148" t="s">
        <v>274</v>
      </c>
      <c r="F22" s="149">
        <v>44967.584722222004</v>
      </c>
      <c r="G22" s="149">
        <v>45408.543055556001</v>
      </c>
      <c r="H22" s="148" t="s">
        <v>23</v>
      </c>
      <c r="I22" s="148" t="s">
        <v>18</v>
      </c>
      <c r="J22" s="148" t="s">
        <v>260</v>
      </c>
    </row>
    <row r="23" spans="1:10" ht="45" x14ac:dyDescent="0.25">
      <c r="A23" s="146" t="s">
        <v>1702</v>
      </c>
      <c r="B23" s="146" t="s">
        <v>1703</v>
      </c>
      <c r="C23" s="146" t="s">
        <v>343</v>
      </c>
      <c r="D23" s="146" t="s">
        <v>322</v>
      </c>
      <c r="E23" s="146" t="s">
        <v>274</v>
      </c>
      <c r="F23" s="147">
        <v>44970.4375</v>
      </c>
      <c r="G23" s="147">
        <v>45411.395833333001</v>
      </c>
      <c r="H23" s="146" t="s">
        <v>23</v>
      </c>
      <c r="I23" s="146" t="s">
        <v>18</v>
      </c>
      <c r="J23" s="146" t="s">
        <v>260</v>
      </c>
    </row>
    <row r="24" spans="1:10" ht="45" x14ac:dyDescent="0.25">
      <c r="A24" s="155" t="s">
        <v>1737</v>
      </c>
      <c r="B24" s="155" t="s">
        <v>1742</v>
      </c>
      <c r="C24" s="155" t="s">
        <v>1795</v>
      </c>
      <c r="D24" s="155" t="s">
        <v>322</v>
      </c>
      <c r="E24" s="155" t="s">
        <v>274</v>
      </c>
      <c r="F24" s="162">
        <v>44970.590972222002</v>
      </c>
      <c r="G24" s="162">
        <v>45411.549305556</v>
      </c>
      <c r="H24" s="155" t="s">
        <v>23</v>
      </c>
      <c r="I24" s="155" t="s">
        <v>18</v>
      </c>
      <c r="J24" s="155" t="s">
        <v>260</v>
      </c>
    </row>
    <row r="25" spans="1:10" ht="45" x14ac:dyDescent="0.25">
      <c r="A25" s="176" t="s">
        <v>1741</v>
      </c>
      <c r="B25" s="176" t="s">
        <v>1746</v>
      </c>
      <c r="C25" s="176" t="s">
        <v>343</v>
      </c>
      <c r="D25" s="176" t="s">
        <v>322</v>
      </c>
      <c r="E25" s="176" t="s">
        <v>274</v>
      </c>
      <c r="F25" s="177">
        <v>44970.604861111002</v>
      </c>
      <c r="G25" s="177">
        <v>45411.563194444003</v>
      </c>
      <c r="H25" s="176" t="s">
        <v>23</v>
      </c>
      <c r="I25" s="176" t="s">
        <v>18</v>
      </c>
      <c r="J25" s="176" t="s">
        <v>255</v>
      </c>
    </row>
    <row r="26" spans="1:10" ht="45" x14ac:dyDescent="0.25">
      <c r="A26" s="175" t="s">
        <v>1770</v>
      </c>
      <c r="B26" s="155" t="s">
        <v>1767</v>
      </c>
      <c r="C26" s="155" t="s">
        <v>317</v>
      </c>
      <c r="D26" s="155" t="s">
        <v>322</v>
      </c>
      <c r="E26" s="155" t="s">
        <v>274</v>
      </c>
      <c r="F26" s="162">
        <v>44970.701388889</v>
      </c>
      <c r="G26" s="162">
        <v>45411.659722222001</v>
      </c>
      <c r="H26" s="155" t="s">
        <v>23</v>
      </c>
      <c r="I26" s="155" t="s">
        <v>18</v>
      </c>
      <c r="J26" s="155" t="s">
        <v>255</v>
      </c>
    </row>
    <row r="28" spans="1:10" ht="30" x14ac:dyDescent="0.25">
      <c r="A28" s="152" t="s">
        <v>1798</v>
      </c>
      <c r="B28" s="152" t="s">
        <v>1800</v>
      </c>
      <c r="C28" s="152"/>
      <c r="D28" s="152"/>
      <c r="E28" s="152"/>
      <c r="F28" s="153"/>
      <c r="G28" s="153"/>
      <c r="H28" s="152"/>
      <c r="I28" s="152"/>
      <c r="J28" s="178" t="s">
        <v>334</v>
      </c>
    </row>
    <row r="29" spans="1:10" ht="30" x14ac:dyDescent="0.25">
      <c r="A29" s="175" t="s">
        <v>1801</v>
      </c>
      <c r="B29" s="155" t="s">
        <v>1802</v>
      </c>
      <c r="C29" s="155"/>
      <c r="D29" s="155"/>
      <c r="E29" s="155"/>
      <c r="F29" s="162"/>
      <c r="G29" s="162"/>
      <c r="H29" s="155"/>
      <c r="I29" s="155"/>
      <c r="J29" s="175" t="s">
        <v>334</v>
      </c>
    </row>
    <row r="30" spans="1:10" ht="30" x14ac:dyDescent="0.25">
      <c r="A30" s="165" t="s">
        <v>1804</v>
      </c>
      <c r="B30" s="163" t="s">
        <v>1806</v>
      </c>
      <c r="C30" s="163"/>
      <c r="D30" s="163"/>
      <c r="E30" s="163"/>
      <c r="F30" s="164"/>
      <c r="G30" s="164"/>
      <c r="H30" s="163"/>
      <c r="I30" s="163"/>
      <c r="J30" s="165" t="s">
        <v>334</v>
      </c>
    </row>
    <row r="31" spans="1:10" ht="60" x14ac:dyDescent="0.25">
      <c r="A31" s="166" t="s">
        <v>1819</v>
      </c>
      <c r="B31" s="167" t="s">
        <v>1820</v>
      </c>
      <c r="C31" s="167" t="s">
        <v>1804</v>
      </c>
      <c r="D31" s="167" t="s">
        <v>1806</v>
      </c>
      <c r="E31" s="166"/>
      <c r="F31" s="173"/>
      <c r="G31" s="173"/>
      <c r="H31" s="166"/>
      <c r="I31" s="166"/>
      <c r="J31" s="167" t="s">
        <v>334</v>
      </c>
    </row>
    <row r="32" spans="1:10" x14ac:dyDescent="0.25">
      <c r="A32" s="156" t="s">
        <v>1844</v>
      </c>
      <c r="B32" s="156" t="s">
        <v>1845</v>
      </c>
      <c r="C32" s="156"/>
      <c r="D32" s="156"/>
      <c r="E32" s="156"/>
      <c r="F32" s="157"/>
      <c r="G32" s="157"/>
      <c r="H32" s="156"/>
      <c r="I32" s="156"/>
      <c r="J32" s="158" t="s">
        <v>334</v>
      </c>
    </row>
    <row r="33" spans="1:10" x14ac:dyDescent="0.25">
      <c r="A33" s="156" t="s">
        <v>1847</v>
      </c>
      <c r="B33" s="156" t="s">
        <v>1848</v>
      </c>
      <c r="C33" s="156"/>
      <c r="D33" s="156"/>
      <c r="E33" s="156"/>
      <c r="F33" s="157"/>
      <c r="G33" s="157"/>
      <c r="H33" s="156"/>
      <c r="I33" s="156"/>
      <c r="J33" s="158" t="s">
        <v>334</v>
      </c>
    </row>
    <row r="34" spans="1:10" x14ac:dyDescent="0.25">
      <c r="A34" s="156"/>
      <c r="B34" s="156"/>
      <c r="C34" s="156"/>
      <c r="D34" s="156"/>
      <c r="E34" s="156"/>
      <c r="F34" s="157"/>
      <c r="G34" s="157"/>
      <c r="H34" s="156"/>
      <c r="I34" s="156"/>
      <c r="J34" s="158" t="s">
        <v>334</v>
      </c>
    </row>
    <row r="35" spans="1:10" x14ac:dyDescent="0.25">
      <c r="A35" s="156"/>
      <c r="B35" s="156"/>
      <c r="C35" s="156"/>
      <c r="D35" s="156"/>
      <c r="E35" s="156"/>
      <c r="F35" s="157"/>
      <c r="G35" s="157"/>
      <c r="H35" s="156"/>
      <c r="I35" s="156"/>
      <c r="J35" s="158" t="s">
        <v>334</v>
      </c>
    </row>
    <row r="36" spans="1:10" x14ac:dyDescent="0.25">
      <c r="A36" s="156"/>
      <c r="B36" s="156"/>
      <c r="C36" s="156"/>
      <c r="D36" s="156"/>
      <c r="E36" s="156"/>
      <c r="F36" s="157"/>
      <c r="G36" s="157"/>
      <c r="H36" s="156"/>
      <c r="I36" s="156"/>
      <c r="J36" s="1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CR919"/>
  <sheetViews>
    <sheetView topLeftCell="A759" workbookViewId="0">
      <selection activeCell="D801" sqref="D801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1558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1559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1560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1561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444</v>
      </c>
    </row>
    <row r="63" spans="2:4" x14ac:dyDescent="0.25">
      <c r="D63" s="96" t="s">
        <v>328</v>
      </c>
    </row>
    <row r="64" spans="2:4" x14ac:dyDescent="0.25">
      <c r="D64" s="49" t="s">
        <v>1930</v>
      </c>
    </row>
    <row r="66" spans="4:25" x14ac:dyDescent="0.25">
      <c r="D66" s="54" t="s">
        <v>329</v>
      </c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</row>
    <row r="67" spans="4:25" x14ac:dyDescent="0.25">
      <c r="D67" s="54" t="s">
        <v>337</v>
      </c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</row>
    <row r="68" spans="4:25" x14ac:dyDescent="0.25">
      <c r="D68" s="54" t="s">
        <v>623</v>
      </c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</row>
    <row r="69" spans="4:25" x14ac:dyDescent="0.25">
      <c r="D69" s="54" t="s">
        <v>1931</v>
      </c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</row>
    <row r="71" spans="4:25" x14ac:dyDescent="0.25">
      <c r="D71" s="55" t="s">
        <v>344</v>
      </c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</row>
    <row r="72" spans="4:25" x14ac:dyDescent="0.25">
      <c r="D72" s="55" t="s">
        <v>316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</row>
    <row r="73" spans="4:25" x14ac:dyDescent="0.25">
      <c r="D73" s="55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</row>
    <row r="74" spans="4:25" x14ac:dyDescent="0.25">
      <c r="D74" s="55" t="s">
        <v>626</v>
      </c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</row>
    <row r="75" spans="4:25" x14ac:dyDescent="0.25">
      <c r="D75" s="55" t="s">
        <v>280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</row>
    <row r="76" spans="4:25" x14ac:dyDescent="0.25">
      <c r="D76" s="55" t="s">
        <v>624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</row>
    <row r="77" spans="4:25" x14ac:dyDescent="0.25">
      <c r="D77" s="55" t="s">
        <v>625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</row>
    <row r="78" spans="4:25" x14ac:dyDescent="0.25">
      <c r="D78" s="55" t="s">
        <v>1932</v>
      </c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</row>
    <row r="79" spans="4:25" x14ac:dyDescent="0.25">
      <c r="D79" s="55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</row>
    <row r="80" spans="4:25" x14ac:dyDescent="0.25">
      <c r="D80" s="55" t="s">
        <v>261</v>
      </c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</row>
    <row r="81" spans="2:19" x14ac:dyDescent="0.25">
      <c r="D81" s="55" t="s">
        <v>262</v>
      </c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</row>
    <row r="82" spans="2:19" x14ac:dyDescent="0.25">
      <c r="D82" s="55" t="s">
        <v>345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</row>
    <row r="90" spans="2:19" x14ac:dyDescent="0.25">
      <c r="B90" s="48">
        <v>0</v>
      </c>
      <c r="D90" s="49" t="s">
        <v>1577</v>
      </c>
    </row>
    <row r="91" spans="2:19" x14ac:dyDescent="0.25">
      <c r="D91" s="57" t="s">
        <v>304</v>
      </c>
    </row>
    <row r="92" spans="2:19" x14ac:dyDescent="0.25">
      <c r="D92" s="53" t="s">
        <v>35</v>
      </c>
    </row>
    <row r="276" spans="2:4" x14ac:dyDescent="0.25">
      <c r="B276" s="48">
        <v>0</v>
      </c>
      <c r="D276" s="49" t="s">
        <v>1929</v>
      </c>
    </row>
    <row r="277" spans="2:4" x14ac:dyDescent="0.25">
      <c r="D277" s="57" t="s">
        <v>302</v>
      </c>
    </row>
    <row r="278" spans="2:4" x14ac:dyDescent="0.25">
      <c r="D278" s="53" t="s">
        <v>35</v>
      </c>
    </row>
    <row r="280" spans="2:4" x14ac:dyDescent="0.25">
      <c r="D280" s="96" t="s">
        <v>1879</v>
      </c>
    </row>
    <row r="328" spans="4:13" x14ac:dyDescent="0.25">
      <c r="D328" s="96" t="s">
        <v>307</v>
      </c>
      <c r="M328" s="96" t="s">
        <v>351</v>
      </c>
    </row>
    <row r="329" spans="4:13" x14ac:dyDescent="0.25">
      <c r="D329" s="49" t="s">
        <v>1880</v>
      </c>
      <c r="M329" s="49" t="s">
        <v>1881</v>
      </c>
    </row>
    <row r="330" spans="4:13" x14ac:dyDescent="0.25">
      <c r="D330" s="49" t="s">
        <v>1882</v>
      </c>
      <c r="M330" s="49" t="s">
        <v>1883</v>
      </c>
    </row>
    <row r="331" spans="4:13" x14ac:dyDescent="0.25">
      <c r="D331" s="49" t="s">
        <v>1884</v>
      </c>
      <c r="M331" s="49" t="s">
        <v>1885</v>
      </c>
    </row>
    <row r="332" spans="4:13" x14ac:dyDescent="0.25">
      <c r="D332" s="49" t="s">
        <v>1886</v>
      </c>
      <c r="M332" s="49" t="s">
        <v>1887</v>
      </c>
    </row>
    <row r="333" spans="4:13" x14ac:dyDescent="0.25">
      <c r="D333" s="49" t="s">
        <v>1888</v>
      </c>
      <c r="M333" s="49" t="s">
        <v>1889</v>
      </c>
    </row>
    <row r="335" spans="4:13" x14ac:dyDescent="0.25">
      <c r="D335" s="96" t="s">
        <v>1890</v>
      </c>
    </row>
    <row r="431" spans="4:4" x14ac:dyDescent="0.25">
      <c r="D431" s="96" t="s">
        <v>267</v>
      </c>
    </row>
    <row r="432" spans="4:4" x14ac:dyDescent="0.25">
      <c r="D432" s="49" t="s">
        <v>1850</v>
      </c>
    </row>
    <row r="434" spans="4:4" x14ac:dyDescent="0.25">
      <c r="D434" s="49" t="s">
        <v>1853</v>
      </c>
    </row>
    <row r="435" spans="4:4" x14ac:dyDescent="0.25">
      <c r="D435" s="96" t="s">
        <v>1854</v>
      </c>
    </row>
    <row r="436" spans="4:4" x14ac:dyDescent="0.25">
      <c r="D436" s="96" t="s">
        <v>1855</v>
      </c>
    </row>
    <row r="437" spans="4:4" x14ac:dyDescent="0.25">
      <c r="D437" s="96" t="s">
        <v>1856</v>
      </c>
    </row>
    <row r="439" spans="4:4" x14ac:dyDescent="0.25">
      <c r="D439" s="49" t="s">
        <v>1857</v>
      </c>
    </row>
    <row r="440" spans="4:4" x14ac:dyDescent="0.25">
      <c r="D440" s="96" t="s">
        <v>1858</v>
      </c>
    </row>
    <row r="441" spans="4:4" x14ac:dyDescent="0.25">
      <c r="D441" s="96" t="s">
        <v>1859</v>
      </c>
    </row>
    <row r="442" spans="4:4" x14ac:dyDescent="0.25">
      <c r="D442" s="96" t="s">
        <v>1860</v>
      </c>
    </row>
    <row r="444" spans="4:4" x14ac:dyDescent="0.25">
      <c r="D444" s="49" t="s">
        <v>1861</v>
      </c>
    </row>
    <row r="445" spans="4:4" x14ac:dyDescent="0.25">
      <c r="D445" s="96" t="s">
        <v>1862</v>
      </c>
    </row>
    <row r="446" spans="4:4" x14ac:dyDescent="0.25">
      <c r="D446" s="96" t="s">
        <v>1863</v>
      </c>
    </row>
    <row r="447" spans="4:4" x14ac:dyDescent="0.25">
      <c r="D447" s="96" t="s">
        <v>1864</v>
      </c>
    </row>
    <row r="449" spans="4:42" x14ac:dyDescent="0.25">
      <c r="D449" s="54" t="s">
        <v>33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V449" s="54" t="s">
        <v>33</v>
      </c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</row>
    <row r="450" spans="4:42" x14ac:dyDescent="0.25">
      <c r="D450" s="54" t="s">
        <v>1866</v>
      </c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V450" s="54" t="s">
        <v>535</v>
      </c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</row>
    <row r="451" spans="4:42" x14ac:dyDescent="0.25">
      <c r="D451" s="54" t="s">
        <v>1867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V451" s="54" t="s">
        <v>1906</v>
      </c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</row>
    <row r="452" spans="4:42" x14ac:dyDescent="0.25">
      <c r="D452" s="54" t="s">
        <v>1868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V452" s="54" t="s">
        <v>256</v>
      </c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</row>
    <row r="453" spans="4:42" x14ac:dyDescent="0.25">
      <c r="D453" s="54" t="s">
        <v>938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V453" s="54" t="s">
        <v>765</v>
      </c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</row>
    <row r="454" spans="4:42" x14ac:dyDescent="0.25">
      <c r="D454" s="54" t="s">
        <v>1869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V454" s="54" t="s">
        <v>698</v>
      </c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</row>
    <row r="455" spans="4:42" x14ac:dyDescent="0.25">
      <c r="D455" s="54" t="s">
        <v>264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V455" s="54" t="s">
        <v>766</v>
      </c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</row>
    <row r="456" spans="4:42" x14ac:dyDescent="0.25">
      <c r="D456" s="54" t="s">
        <v>275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V456" s="54" t="s">
        <v>455</v>
      </c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</row>
    <row r="457" spans="4:42" x14ac:dyDescent="0.25">
      <c r="D457" s="54" t="s">
        <v>271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V457" s="54" t="s">
        <v>453</v>
      </c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</row>
    <row r="458" spans="4:42" x14ac:dyDescent="0.25">
      <c r="D458" s="54" t="s">
        <v>620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V458" s="54" t="s">
        <v>767</v>
      </c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</row>
    <row r="459" spans="4:42" x14ac:dyDescent="0.25">
      <c r="D459" s="54" t="s">
        <v>1870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V459" s="54" t="s">
        <v>1907</v>
      </c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</row>
    <row r="460" spans="4:42" x14ac:dyDescent="0.25">
      <c r="D460" s="54" t="s">
        <v>1871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</row>
    <row r="462" spans="4:42" x14ac:dyDescent="0.25">
      <c r="D462" s="55" t="s">
        <v>344</v>
      </c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spans="4:42" x14ac:dyDescent="0.25">
      <c r="D463" s="55" t="s">
        <v>316</v>
      </c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spans="4:42" x14ac:dyDescent="0.25">
      <c r="D464" s="55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spans="4:40" x14ac:dyDescent="0.25">
      <c r="D465" s="55" t="s">
        <v>265</v>
      </c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spans="4:40" x14ac:dyDescent="0.25">
      <c r="D466" s="55" t="s">
        <v>280</v>
      </c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spans="4:40" x14ac:dyDescent="0.25">
      <c r="D467" s="55" t="s">
        <v>1900</v>
      </c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spans="4:40" x14ac:dyDescent="0.25">
      <c r="D468" s="55" t="s">
        <v>1901</v>
      </c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spans="4:40" x14ac:dyDescent="0.25">
      <c r="D469" s="55" t="s">
        <v>1902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spans="4:40" x14ac:dyDescent="0.25">
      <c r="D470" s="55" t="s">
        <v>1903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spans="4:40" x14ac:dyDescent="0.25">
      <c r="D471" s="55" t="s">
        <v>1904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spans="4:40" x14ac:dyDescent="0.25">
      <c r="D472" s="55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spans="4:40" x14ac:dyDescent="0.25">
      <c r="D473" s="55" t="s">
        <v>261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spans="4:40" x14ac:dyDescent="0.25">
      <c r="D474" s="55" t="s">
        <v>262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spans="4:40" x14ac:dyDescent="0.25">
      <c r="D475" s="55" t="s">
        <v>345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7" spans="4:40" x14ac:dyDescent="0.25">
      <c r="D477" s="96" t="s">
        <v>1905</v>
      </c>
    </row>
    <row r="492" spans="4:4" x14ac:dyDescent="0.25">
      <c r="D492" s="96" t="s">
        <v>1905</v>
      </c>
    </row>
    <row r="544" spans="2:4" x14ac:dyDescent="0.25">
      <c r="B544" s="48">
        <v>0</v>
      </c>
      <c r="D544" s="49" t="s">
        <v>1849</v>
      </c>
    </row>
    <row r="545" spans="4:4" x14ac:dyDescent="0.25">
      <c r="D545" s="57" t="s">
        <v>302</v>
      </c>
    </row>
    <row r="547" spans="4:4" x14ac:dyDescent="0.25">
      <c r="D547" s="96" t="s">
        <v>36</v>
      </c>
    </row>
    <row r="550" spans="4:4" x14ac:dyDescent="0.25">
      <c r="D550" s="96" t="s">
        <v>1823</v>
      </c>
    </row>
    <row r="574" spans="4:34" x14ac:dyDescent="0.25">
      <c r="D574" s="49" t="s">
        <v>1558</v>
      </c>
    </row>
    <row r="576" spans="4:34" x14ac:dyDescent="0.25">
      <c r="M576" s="96" t="s">
        <v>272</v>
      </c>
      <c r="AH576" s="96" t="s">
        <v>273</v>
      </c>
    </row>
    <row r="577" spans="4:96" x14ac:dyDescent="0.25">
      <c r="D577" s="49" t="s">
        <v>307</v>
      </c>
      <c r="M577" s="49" t="s">
        <v>464</v>
      </c>
      <c r="V577" s="49" t="s">
        <v>465</v>
      </c>
      <c r="AB577" s="49" t="s">
        <v>313</v>
      </c>
      <c r="AH577" s="49" t="s">
        <v>464</v>
      </c>
      <c r="AP577" s="49" t="s">
        <v>465</v>
      </c>
      <c r="AV577" s="49" t="s">
        <v>313</v>
      </c>
    </row>
    <row r="578" spans="4:96" x14ac:dyDescent="0.25">
      <c r="D578" s="96" t="s">
        <v>1891</v>
      </c>
      <c r="M578" s="96" t="s">
        <v>1892</v>
      </c>
      <c r="V578" s="96" t="s">
        <v>1893</v>
      </c>
      <c r="AB578" s="96" t="s">
        <v>1894</v>
      </c>
      <c r="AH578" s="96" t="s">
        <v>1895</v>
      </c>
      <c r="AP578" s="96" t="s">
        <v>1896</v>
      </c>
      <c r="AV578" s="96" t="s">
        <v>1897</v>
      </c>
    </row>
    <row r="580" spans="4:96" x14ac:dyDescent="0.25">
      <c r="D580" s="54" t="s">
        <v>364</v>
      </c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  <c r="AZ580" s="50"/>
      <c r="BA580" s="50"/>
      <c r="BB580" s="50"/>
      <c r="BC580" s="50"/>
      <c r="BD580" s="50"/>
      <c r="BE580" s="50"/>
      <c r="BF580" s="50"/>
      <c r="BG580" s="50"/>
      <c r="BH580" s="50"/>
      <c r="BI580" s="50"/>
      <c r="BJ580" s="50"/>
      <c r="BK580" s="50"/>
      <c r="BL580" s="50"/>
      <c r="BM580" s="50"/>
      <c r="BN580" s="50"/>
      <c r="BO580" s="50"/>
      <c r="BP580" s="50"/>
      <c r="BQ580" s="50"/>
      <c r="BR580" s="50"/>
      <c r="BS580" s="50"/>
      <c r="BT580" s="50"/>
      <c r="BU580" s="50"/>
      <c r="BV580" s="50"/>
      <c r="BW580" s="50"/>
      <c r="BX580" s="50"/>
      <c r="BY580" s="50"/>
      <c r="BZ580" s="50"/>
      <c r="CA580" s="50"/>
      <c r="CB580" s="50"/>
      <c r="CC580" s="50"/>
      <c r="CD580" s="50"/>
      <c r="CE580" s="50"/>
      <c r="CF580" s="50"/>
      <c r="CG580" s="50"/>
      <c r="CH580" s="50"/>
      <c r="CI580" s="50"/>
      <c r="CJ580" s="50"/>
      <c r="CK580" s="50"/>
      <c r="CL580" s="50"/>
      <c r="CM580" s="50"/>
      <c r="CN580" s="50"/>
      <c r="CO580" s="50"/>
      <c r="CP580" s="50"/>
      <c r="CQ580" s="50"/>
      <c r="CR580" s="50"/>
    </row>
    <row r="581" spans="4:96" x14ac:dyDescent="0.25">
      <c r="D581" s="54" t="s">
        <v>338</v>
      </c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  <c r="AZ581" s="50"/>
      <c r="BA581" s="50"/>
      <c r="BB581" s="50"/>
      <c r="BC581" s="50"/>
      <c r="BD581" s="50"/>
      <c r="BE581" s="50"/>
      <c r="BF581" s="50"/>
      <c r="BG581" s="50"/>
      <c r="BH581" s="50"/>
      <c r="BI581" s="50"/>
      <c r="BJ581" s="50"/>
      <c r="BK581" s="50"/>
      <c r="BL581" s="50"/>
      <c r="BM581" s="50"/>
      <c r="BN581" s="50"/>
      <c r="BO581" s="50"/>
      <c r="BP581" s="50"/>
      <c r="BQ581" s="50"/>
      <c r="BR581" s="50"/>
      <c r="BS581" s="50"/>
      <c r="BT581" s="50"/>
      <c r="BU581" s="50"/>
      <c r="BV581" s="50"/>
      <c r="BW581" s="50"/>
      <c r="BX581" s="50"/>
      <c r="BY581" s="50"/>
      <c r="BZ581" s="50"/>
      <c r="CA581" s="50"/>
      <c r="CB581" s="50"/>
      <c r="CC581" s="50"/>
      <c r="CD581" s="50"/>
      <c r="CE581" s="50"/>
      <c r="CF581" s="50"/>
      <c r="CG581" s="50"/>
      <c r="CH581" s="50"/>
      <c r="CI581" s="50"/>
      <c r="CJ581" s="50"/>
      <c r="CK581" s="50"/>
      <c r="CL581" s="50"/>
      <c r="CM581" s="50"/>
      <c r="CN581" s="50"/>
      <c r="CO581" s="50"/>
      <c r="CP581" s="50"/>
      <c r="CQ581" s="50"/>
      <c r="CR581" s="50"/>
    </row>
    <row r="582" spans="4:96" x14ac:dyDescent="0.25">
      <c r="D582" s="55" t="str">
        <f>"select '" &amp; TRIM(D578) &amp; "' AgreementNumber, '" &amp; TRIM(M578) &amp; "' bChassisNumber, '" &amp; TRIM(V578) &amp; "' bEngineNumber, '" &amp; TRIM(AH578) &amp; "' aChassisNumber, '" &amp; TRIM(AP578) &amp; "' aEngineNumber union all"</f>
        <v>select '0000021/4/38/01/2023' AgreementNumber, 'MHKB3BA1JGK036437GS' bChassisNumber, 'K3MG69949GS' bEngineNumber, 'MHKP3BA1JNK180670' aChassisNumber, 'K3MJ30651' aEngineNumber union all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0"/>
      <c r="CD582" s="50"/>
      <c r="CE582" s="50"/>
      <c r="CF582" s="50"/>
      <c r="CG582" s="50"/>
      <c r="CH582" s="50"/>
      <c r="CI582" s="50"/>
      <c r="CJ582" s="50"/>
      <c r="CK582" s="50"/>
      <c r="CL582" s="50"/>
      <c r="CM582" s="50"/>
      <c r="CN582" s="50"/>
      <c r="CO582" s="50"/>
      <c r="CP582" s="50"/>
      <c r="CQ582" s="50"/>
      <c r="CR582" s="50"/>
    </row>
    <row r="583" spans="4:96" x14ac:dyDescent="0.25">
      <c r="D583" s="54" t="s">
        <v>339</v>
      </c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A583" s="50"/>
      <c r="BB583" s="50"/>
      <c r="BC583" s="50"/>
      <c r="BD583" s="50"/>
      <c r="BE583" s="50"/>
      <c r="BF583" s="50"/>
      <c r="BG583" s="50"/>
      <c r="BH583" s="50"/>
      <c r="BI583" s="50"/>
      <c r="BJ583" s="50"/>
      <c r="BK583" s="50"/>
      <c r="BL583" s="50"/>
      <c r="BM583" s="50"/>
      <c r="BN583" s="50"/>
      <c r="BO583" s="50"/>
      <c r="BP583" s="50"/>
      <c r="BQ583" s="50"/>
      <c r="BR583" s="50"/>
      <c r="BS583" s="50"/>
      <c r="BT583" s="50"/>
      <c r="BU583" s="50"/>
      <c r="BV583" s="50"/>
      <c r="BW583" s="50"/>
      <c r="BX583" s="50"/>
      <c r="BY583" s="50"/>
      <c r="BZ583" s="50"/>
      <c r="CA583" s="50"/>
      <c r="CB583" s="50"/>
      <c r="CC583" s="50"/>
      <c r="CD583" s="50"/>
      <c r="CE583" s="50"/>
      <c r="CF583" s="50"/>
      <c r="CG583" s="50"/>
      <c r="CH583" s="50"/>
      <c r="CI583" s="50"/>
      <c r="CJ583" s="50"/>
      <c r="CK583" s="50"/>
      <c r="CL583" s="50"/>
      <c r="CM583" s="50"/>
      <c r="CN583" s="50"/>
      <c r="CO583" s="50"/>
      <c r="CP583" s="50"/>
      <c r="CQ583" s="50"/>
      <c r="CR583" s="50"/>
    </row>
    <row r="584" spans="4:96" x14ac:dyDescent="0.25">
      <c r="D584" s="54" t="s">
        <v>353</v>
      </c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  <c r="AY584" s="50"/>
      <c r="AZ584" s="50"/>
      <c r="BA584" s="50"/>
      <c r="BB584" s="50"/>
      <c r="BC584" s="50"/>
      <c r="BD584" s="50"/>
      <c r="BE584" s="50"/>
      <c r="BF584" s="50"/>
      <c r="BG584" s="50"/>
      <c r="BH584" s="50"/>
      <c r="BI584" s="50"/>
      <c r="BJ584" s="50"/>
      <c r="BK584" s="50"/>
      <c r="BL584" s="50"/>
      <c r="BM584" s="50"/>
      <c r="BN584" s="50"/>
      <c r="BO584" s="50"/>
      <c r="BP584" s="50"/>
      <c r="BQ584" s="50"/>
      <c r="BR584" s="50"/>
      <c r="BS584" s="50"/>
      <c r="BT584" s="50"/>
      <c r="BU584" s="50"/>
      <c r="BV584" s="50"/>
      <c r="BW584" s="50"/>
      <c r="BX584" s="50"/>
      <c r="BY584" s="50"/>
      <c r="BZ584" s="50"/>
      <c r="CA584" s="50"/>
      <c r="CB584" s="50"/>
      <c r="CC584" s="50"/>
      <c r="CD584" s="50"/>
      <c r="CE584" s="50"/>
      <c r="CF584" s="50"/>
      <c r="CG584" s="50"/>
      <c r="CH584" s="50"/>
      <c r="CI584" s="50"/>
      <c r="CJ584" s="50"/>
      <c r="CK584" s="50"/>
      <c r="CL584" s="50"/>
      <c r="CM584" s="50"/>
      <c r="CN584" s="50"/>
      <c r="CO584" s="50"/>
      <c r="CP584" s="50"/>
      <c r="CQ584" s="50"/>
      <c r="CR584" s="50"/>
    </row>
    <row r="585" spans="4:96" x14ac:dyDescent="0.25">
      <c r="D585" s="55" t="s">
        <v>341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</row>
    <row r="586" spans="4:96" x14ac:dyDescent="0.25">
      <c r="D586" s="55" t="s">
        <v>428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</row>
    <row r="587" spans="4:96" x14ac:dyDescent="0.25">
      <c r="D587" s="55" t="s">
        <v>441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</row>
    <row r="588" spans="4:96" x14ac:dyDescent="0.25">
      <c r="D588" s="55" t="s">
        <v>340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</row>
    <row r="589" spans="4:96" x14ac:dyDescent="0.25">
      <c r="D589" s="55" t="s">
        <v>433</v>
      </c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</row>
    <row r="590" spans="4:96" x14ac:dyDescent="0.25">
      <c r="D590" s="37" t="s">
        <v>483</v>
      </c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</row>
    <row r="591" spans="4:96" x14ac:dyDescent="0.25">
      <c r="D591" s="55" t="s">
        <v>257</v>
      </c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</row>
    <row r="592" spans="4:96" x14ac:dyDescent="0.25">
      <c r="D592" s="55" t="s">
        <v>321</v>
      </c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</row>
    <row r="593" spans="4:96" x14ac:dyDescent="0.25">
      <c r="D593" s="55" t="s">
        <v>277</v>
      </c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</row>
    <row r="594" spans="4:96" x14ac:dyDescent="0.25">
      <c r="D594" s="55" t="s">
        <v>324</v>
      </c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</row>
    <row r="595" spans="4:96" x14ac:dyDescent="0.25">
      <c r="D595" s="55" t="s">
        <v>325</v>
      </c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</row>
    <row r="596" spans="4:96" x14ac:dyDescent="0.25">
      <c r="D596" s="54" t="s">
        <v>354</v>
      </c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  <c r="AY596" s="50"/>
      <c r="AZ596" s="50"/>
      <c r="BA596" s="50"/>
      <c r="BB596" s="50"/>
      <c r="BC596" s="50"/>
      <c r="BD596" s="50"/>
      <c r="BE596" s="50"/>
      <c r="BF596" s="50"/>
      <c r="BG596" s="50"/>
      <c r="BH596" s="50"/>
      <c r="BI596" s="50"/>
      <c r="BJ596" s="50"/>
      <c r="BK596" s="50"/>
      <c r="BL596" s="50"/>
      <c r="BM596" s="50"/>
      <c r="BN596" s="50"/>
      <c r="BO596" s="50"/>
      <c r="BP596" s="50"/>
      <c r="BQ596" s="50"/>
      <c r="BR596" s="50"/>
      <c r="BS596" s="50"/>
      <c r="BT596" s="50"/>
      <c r="BU596" s="50"/>
      <c r="BV596" s="50"/>
      <c r="BW596" s="50"/>
      <c r="BX596" s="50"/>
      <c r="BY596" s="50"/>
      <c r="BZ596" s="50"/>
      <c r="CA596" s="50"/>
      <c r="CB596" s="50"/>
      <c r="CC596" s="50"/>
      <c r="CD596" s="50"/>
      <c r="CE596" s="50"/>
      <c r="CF596" s="50"/>
      <c r="CG596" s="50"/>
      <c r="CH596" s="50"/>
      <c r="CI596" s="50"/>
      <c r="CJ596" s="50"/>
      <c r="CK596" s="50"/>
      <c r="CL596" s="50"/>
      <c r="CM596" s="50"/>
      <c r="CN596" s="50"/>
      <c r="CO596" s="50"/>
      <c r="CP596" s="50"/>
      <c r="CQ596" s="50"/>
      <c r="CR596" s="50"/>
    </row>
    <row r="597" spans="4:96" x14ac:dyDescent="0.25">
      <c r="D597" s="54" t="s">
        <v>469</v>
      </c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  <c r="AY597" s="50"/>
      <c r="AZ597" s="50"/>
      <c r="BA597" s="50"/>
      <c r="BB597" s="50"/>
      <c r="BC597" s="50"/>
      <c r="BD597" s="50"/>
      <c r="BE597" s="50"/>
      <c r="BF597" s="50"/>
      <c r="BG597" s="50"/>
      <c r="BH597" s="50"/>
      <c r="BI597" s="50"/>
      <c r="BJ597" s="50"/>
      <c r="BK597" s="50"/>
      <c r="BL597" s="50"/>
      <c r="BM597" s="50"/>
      <c r="BN597" s="50"/>
      <c r="BO597" s="50"/>
      <c r="BP597" s="50"/>
      <c r="BQ597" s="50"/>
      <c r="BR597" s="50"/>
      <c r="BS597" s="50"/>
      <c r="BT597" s="50"/>
      <c r="BU597" s="50"/>
      <c r="BV597" s="50"/>
      <c r="BW597" s="50"/>
      <c r="BX597" s="50"/>
      <c r="BY597" s="50"/>
      <c r="BZ597" s="50"/>
      <c r="CA597" s="50"/>
      <c r="CB597" s="50"/>
      <c r="CC597" s="50"/>
      <c r="CD597" s="50"/>
      <c r="CE597" s="50"/>
      <c r="CF597" s="50"/>
      <c r="CG597" s="50"/>
      <c r="CH597" s="50"/>
      <c r="CI597" s="50"/>
      <c r="CJ597" s="50"/>
      <c r="CK597" s="50"/>
      <c r="CL597" s="50"/>
      <c r="CM597" s="50"/>
      <c r="CN597" s="50"/>
      <c r="CO597" s="50"/>
      <c r="CP597" s="50"/>
      <c r="CQ597" s="50"/>
      <c r="CR597" s="50"/>
    </row>
    <row r="598" spans="4:96" x14ac:dyDescent="0.25">
      <c r="D598" s="54" t="s">
        <v>470</v>
      </c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  <c r="AY598" s="50"/>
      <c r="AZ598" s="50"/>
      <c r="BA598" s="50"/>
      <c r="BB598" s="50"/>
      <c r="BC598" s="50"/>
      <c r="BD598" s="50"/>
      <c r="BE598" s="50"/>
      <c r="BF598" s="50"/>
      <c r="BG598" s="50"/>
      <c r="BH598" s="50"/>
      <c r="BI598" s="50"/>
      <c r="BJ598" s="50"/>
      <c r="BK598" s="50"/>
      <c r="BL598" s="50"/>
      <c r="BM598" s="50"/>
      <c r="BN598" s="50"/>
      <c r="BO598" s="50"/>
      <c r="BP598" s="50"/>
      <c r="BQ598" s="50"/>
      <c r="BR598" s="50"/>
      <c r="BS598" s="50"/>
      <c r="BT598" s="50"/>
      <c r="BU598" s="50"/>
      <c r="BV598" s="50"/>
      <c r="BW598" s="50"/>
      <c r="BX598" s="50"/>
      <c r="BY598" s="50"/>
      <c r="BZ598" s="50"/>
      <c r="CA598" s="50"/>
      <c r="CB598" s="50"/>
      <c r="CC598" s="50"/>
      <c r="CD598" s="50"/>
      <c r="CE598" s="50"/>
      <c r="CF598" s="50"/>
      <c r="CG598" s="50"/>
      <c r="CH598" s="50"/>
      <c r="CI598" s="50"/>
      <c r="CJ598" s="50"/>
      <c r="CK598" s="50"/>
      <c r="CL598" s="50"/>
      <c r="CM598" s="50"/>
      <c r="CN598" s="50"/>
      <c r="CO598" s="50"/>
      <c r="CP598" s="50"/>
      <c r="CQ598" s="50"/>
      <c r="CR598" s="50"/>
    </row>
    <row r="599" spans="4:96" x14ac:dyDescent="0.25">
      <c r="D599" s="54" t="s">
        <v>471</v>
      </c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  <c r="BB599" s="50"/>
      <c r="BC599" s="50"/>
      <c r="BD599" s="50"/>
      <c r="BE599" s="50"/>
      <c r="BF599" s="50"/>
      <c r="BG599" s="50"/>
      <c r="BH599" s="50"/>
      <c r="BI599" s="50"/>
      <c r="BJ599" s="50"/>
      <c r="BK599" s="50"/>
      <c r="BL599" s="50"/>
      <c r="BM599" s="50"/>
      <c r="BN599" s="50"/>
      <c r="BO599" s="50"/>
      <c r="BP599" s="50"/>
      <c r="BQ599" s="50"/>
      <c r="BR599" s="50"/>
      <c r="BS599" s="50"/>
      <c r="BT599" s="50"/>
      <c r="BU599" s="50"/>
      <c r="BV599" s="50"/>
      <c r="BW599" s="50"/>
      <c r="BX599" s="50"/>
      <c r="BY599" s="50"/>
      <c r="BZ599" s="50"/>
      <c r="CA599" s="50"/>
      <c r="CB599" s="50"/>
      <c r="CC599" s="50"/>
      <c r="CD599" s="50"/>
      <c r="CE599" s="50"/>
      <c r="CF599" s="50"/>
      <c r="CG599" s="50"/>
      <c r="CH599" s="50"/>
      <c r="CI599" s="50"/>
      <c r="CJ599" s="50"/>
      <c r="CK599" s="50"/>
      <c r="CL599" s="50"/>
      <c r="CM599" s="50"/>
      <c r="CN599" s="50"/>
      <c r="CO599" s="50"/>
      <c r="CP599" s="50"/>
      <c r="CQ599" s="50"/>
      <c r="CR599" s="50"/>
    </row>
    <row r="601" spans="4:96" x14ac:dyDescent="0.25">
      <c r="D601" s="49" t="s">
        <v>307</v>
      </c>
      <c r="E601" s="49" t="s">
        <v>506</v>
      </c>
      <c r="F601" s="49" t="s">
        <v>507</v>
      </c>
      <c r="G601" s="49" t="s">
        <v>509</v>
      </c>
      <c r="H601" s="49" t="s">
        <v>510</v>
      </c>
      <c r="I601" s="49" t="s">
        <v>307</v>
      </c>
      <c r="J601" s="49" t="s">
        <v>512</v>
      </c>
      <c r="K601" s="49" t="s">
        <v>513</v>
      </c>
      <c r="L601" s="49" t="s">
        <v>514</v>
      </c>
      <c r="M601" s="49" t="s">
        <v>515</v>
      </c>
      <c r="N601" s="49" t="s">
        <v>516</v>
      </c>
      <c r="O601" s="49" t="s">
        <v>517</v>
      </c>
      <c r="P601" s="49">
        <v>1</v>
      </c>
    </row>
    <row r="602" spans="4:96" x14ac:dyDescent="0.25">
      <c r="D602" s="96" t="s">
        <v>1891</v>
      </c>
      <c r="E602" s="96" t="s">
        <v>1892</v>
      </c>
      <c r="F602" s="96" t="s">
        <v>1893</v>
      </c>
      <c r="G602" s="96" t="s">
        <v>1895</v>
      </c>
      <c r="H602" s="96" t="s">
        <v>1896</v>
      </c>
      <c r="I602" s="96" t="s">
        <v>1898</v>
      </c>
      <c r="J602" s="96">
        <v>19884</v>
      </c>
      <c r="K602" s="96" t="s">
        <v>1892</v>
      </c>
      <c r="L602" s="96" t="s">
        <v>1893</v>
      </c>
      <c r="M602" s="96">
        <v>19213</v>
      </c>
      <c r="N602" s="96" t="s">
        <v>1892</v>
      </c>
      <c r="O602" s="96" t="s">
        <v>1893</v>
      </c>
      <c r="P602" s="96">
        <v>1</v>
      </c>
    </row>
    <row r="604" spans="4:96" x14ac:dyDescent="0.25">
      <c r="D604" s="55" t="s">
        <v>344</v>
      </c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</row>
    <row r="605" spans="4:96" x14ac:dyDescent="0.25">
      <c r="D605" s="55" t="s">
        <v>316</v>
      </c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</row>
    <row r="606" spans="4:96" x14ac:dyDescent="0.25">
      <c r="D606" s="55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</row>
    <row r="607" spans="4:96" x14ac:dyDescent="0.25">
      <c r="D607" s="54" t="str">
        <f>"update Tb_OPL_Unit set ChassisNumber = '" &amp; TRIM(G602) &amp; "', EngineNumber = '" &amp; TRIM(H602) &amp; "' where IdTb_OPL_Unit = " &amp; M602 &amp; ";"</f>
        <v>update Tb_OPL_Unit set ChassisNumber = 'MHKP3BA1JNK180670', EngineNumber = 'K3MJ30651' where IdTb_OPL_Unit = 19213;</v>
      </c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 spans="4:96" x14ac:dyDescent="0.25">
      <c r="D608" s="55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</row>
    <row r="609" spans="4:86" x14ac:dyDescent="0.25">
      <c r="D609" s="54" t="str">
        <f>"update OPLUObjectLease set Remarks = '" &amp; TRIM(G602) &amp; "', EngineNumber = '" &amp; TRIM(H602) &amp; "' where IdUObjLease = " &amp; J602 &amp; ";"</f>
        <v>update OPLUObjectLease set Remarks = 'MHKP3BA1JNK180670', EngineNumber = 'K3MJ30651' where IdUObjLease = 19884;</v>
      </c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 spans="4:86" x14ac:dyDescent="0.25">
      <c r="D610" s="55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</row>
    <row r="611" spans="4:86" x14ac:dyDescent="0.25">
      <c r="D611" s="55" t="s">
        <v>261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</row>
    <row r="612" spans="4:86" x14ac:dyDescent="0.25">
      <c r="D612" s="55" t="s">
        <v>262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</row>
    <row r="613" spans="4:86" x14ac:dyDescent="0.25">
      <c r="D613" s="55" t="s">
        <v>345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</row>
    <row r="615" spans="4:86" x14ac:dyDescent="0.25">
      <c r="D615" s="96" t="s">
        <v>1899</v>
      </c>
      <c r="AN615" s="55" t="s">
        <v>344</v>
      </c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</row>
    <row r="616" spans="4:86" x14ac:dyDescent="0.25">
      <c r="AN616" s="55" t="s">
        <v>316</v>
      </c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</row>
    <row r="617" spans="4:86" x14ac:dyDescent="0.25">
      <c r="AN617" s="55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</row>
    <row r="618" spans="4:86" x14ac:dyDescent="0.25">
      <c r="AN618" s="55" t="s">
        <v>2061</v>
      </c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</row>
    <row r="619" spans="4:86" x14ac:dyDescent="0.25">
      <c r="AN619" s="55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</row>
    <row r="620" spans="4:86" x14ac:dyDescent="0.25">
      <c r="AN620" s="55" t="s">
        <v>2062</v>
      </c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</row>
    <row r="621" spans="4:86" x14ac:dyDescent="0.25">
      <c r="AN621" s="55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</row>
    <row r="622" spans="4:86" x14ac:dyDescent="0.25">
      <c r="AN622" s="55" t="s">
        <v>261</v>
      </c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</row>
    <row r="623" spans="4:86" x14ac:dyDescent="0.25">
      <c r="AN623" s="55" t="s">
        <v>262</v>
      </c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</row>
    <row r="624" spans="4:86" x14ac:dyDescent="0.25">
      <c r="AN624" s="55" t="s">
        <v>345</v>
      </c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</row>
    <row r="661" spans="4:4" x14ac:dyDescent="0.25">
      <c r="D661" s="49" t="s">
        <v>2403</v>
      </c>
    </row>
    <row r="663" spans="4:4" x14ac:dyDescent="0.25">
      <c r="D663" s="96" t="s">
        <v>1899</v>
      </c>
    </row>
    <row r="689" spans="2:4" x14ac:dyDescent="0.25">
      <c r="B689" s="48">
        <v>0</v>
      </c>
      <c r="D689" s="49" t="s">
        <v>1911</v>
      </c>
    </row>
    <row r="690" spans="2:4" x14ac:dyDescent="0.25">
      <c r="D690" s="57" t="s">
        <v>302</v>
      </c>
    </row>
    <row r="692" spans="2:4" x14ac:dyDescent="0.25">
      <c r="D692" s="96" t="s">
        <v>36</v>
      </c>
    </row>
    <row r="693" spans="2:4" x14ac:dyDescent="0.25">
      <c r="D693" s="52" t="s">
        <v>1914</v>
      </c>
    </row>
    <row r="695" spans="2:4" x14ac:dyDescent="0.25">
      <c r="D695" s="96" t="s">
        <v>1908</v>
      </c>
    </row>
    <row r="720" spans="4:20" x14ac:dyDescent="0.25">
      <c r="D720" s="96" t="s">
        <v>307</v>
      </c>
      <c r="M720" s="96" t="s">
        <v>700</v>
      </c>
      <c r="T720" s="96" t="s">
        <v>542</v>
      </c>
    </row>
    <row r="721" spans="4:23" x14ac:dyDescent="0.25">
      <c r="D721" s="49" t="s">
        <v>963</v>
      </c>
      <c r="M721" s="56" t="s">
        <v>761</v>
      </c>
      <c r="T721" s="56" t="s">
        <v>1307</v>
      </c>
    </row>
    <row r="722" spans="4:23" x14ac:dyDescent="0.25">
      <c r="M722" s="28" t="s">
        <v>1918</v>
      </c>
      <c r="T722" s="28" t="s">
        <v>1922</v>
      </c>
    </row>
    <row r="724" spans="4:23" x14ac:dyDescent="0.25">
      <c r="D724" s="54" t="s">
        <v>33</v>
      </c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</row>
    <row r="725" spans="4:23" x14ac:dyDescent="0.25">
      <c r="D725" s="54" t="s">
        <v>365</v>
      </c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</row>
    <row r="726" spans="4:23" x14ac:dyDescent="0.25">
      <c r="D726" s="54" t="s">
        <v>627</v>
      </c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</row>
    <row r="727" spans="4:23" x14ac:dyDescent="0.25">
      <c r="D727" s="54" t="s">
        <v>1327</v>
      </c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</row>
    <row r="728" spans="4:23" x14ac:dyDescent="0.25">
      <c r="D728" s="54" t="s">
        <v>1477</v>
      </c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</row>
    <row r="729" spans="4:23" x14ac:dyDescent="0.25">
      <c r="D729" s="54" t="s">
        <v>1478</v>
      </c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</row>
    <row r="730" spans="4:23" x14ac:dyDescent="0.25">
      <c r="D730" s="54" t="s">
        <v>1479</v>
      </c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</row>
    <row r="731" spans="4:23" x14ac:dyDescent="0.25">
      <c r="D731" s="54" t="s">
        <v>1480</v>
      </c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</row>
    <row r="732" spans="4:23" x14ac:dyDescent="0.25">
      <c r="D732" s="54" t="s">
        <v>483</v>
      </c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</row>
    <row r="733" spans="4:23" x14ac:dyDescent="0.25">
      <c r="D733" s="54" t="s">
        <v>257</v>
      </c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</row>
    <row r="734" spans="4:23" x14ac:dyDescent="0.25">
      <c r="D734" s="54" t="s">
        <v>619</v>
      </c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</row>
    <row r="735" spans="4:23" x14ac:dyDescent="0.25">
      <c r="D735" s="54" t="s">
        <v>277</v>
      </c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</row>
    <row r="736" spans="4:23" x14ac:dyDescent="0.25">
      <c r="D736" s="54" t="s">
        <v>1919</v>
      </c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</row>
    <row r="738" spans="4:40" x14ac:dyDescent="0.25">
      <c r="D738" s="55" t="s">
        <v>344</v>
      </c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spans="4:40" x14ac:dyDescent="0.25">
      <c r="D739" s="55" t="s">
        <v>316</v>
      </c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spans="4:40" x14ac:dyDescent="0.25">
      <c r="D740" s="55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spans="4:40" x14ac:dyDescent="0.25">
      <c r="D741" s="55" t="s">
        <v>278</v>
      </c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spans="4:40" x14ac:dyDescent="0.25">
      <c r="D742" s="55" t="s">
        <v>280</v>
      </c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spans="4:40" x14ac:dyDescent="0.25">
      <c r="D743" s="37" t="s">
        <v>1921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spans="4:40" x14ac:dyDescent="0.25">
      <c r="D744" s="37" t="s">
        <v>1924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spans="4:40" x14ac:dyDescent="0.25">
      <c r="D745" s="55" t="s">
        <v>1926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spans="4:40" x14ac:dyDescent="0.25">
      <c r="D746" s="55" t="s">
        <v>1920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spans="4:40" x14ac:dyDescent="0.25">
      <c r="D747" s="55" t="s">
        <v>1925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spans="4:40" x14ac:dyDescent="0.25">
      <c r="D748" s="55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spans="4:40" x14ac:dyDescent="0.25">
      <c r="D749" s="55" t="s">
        <v>468</v>
      </c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spans="4:40" x14ac:dyDescent="0.25">
      <c r="D750" s="55" t="s">
        <v>280</v>
      </c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spans="4:40" x14ac:dyDescent="0.25">
      <c r="D751" s="55" t="s">
        <v>1923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spans="4:40" x14ac:dyDescent="0.25">
      <c r="D752" s="55" t="s">
        <v>1920</v>
      </c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spans="4:40" x14ac:dyDescent="0.25">
      <c r="D753" s="55" t="s">
        <v>1927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spans="4:40" x14ac:dyDescent="0.25">
      <c r="D754" s="55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spans="4:40" x14ac:dyDescent="0.25">
      <c r="D755" s="55" t="s">
        <v>261</v>
      </c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spans="4:40" x14ac:dyDescent="0.25">
      <c r="D756" s="55" t="s">
        <v>262</v>
      </c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spans="4:40" x14ac:dyDescent="0.25">
      <c r="D757" s="55" t="s">
        <v>345</v>
      </c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9" spans="4:40" x14ac:dyDescent="0.25">
      <c r="D759" s="96" t="s">
        <v>1928</v>
      </c>
    </row>
    <row r="801" spans="2:4" x14ac:dyDescent="0.25">
      <c r="B801" s="48">
        <v>0</v>
      </c>
      <c r="D801" s="49" t="s">
        <v>1917</v>
      </c>
    </row>
    <row r="802" spans="2:4" x14ac:dyDescent="0.25">
      <c r="D802" s="57" t="s">
        <v>301</v>
      </c>
    </row>
    <row r="803" spans="2:4" x14ac:dyDescent="0.25">
      <c r="D803" s="53" t="s">
        <v>35</v>
      </c>
    </row>
    <row r="875" spans="2:29" x14ac:dyDescent="0.25">
      <c r="B875" s="46">
        <v>0</v>
      </c>
      <c r="D875" s="49" t="s">
        <v>1933</v>
      </c>
    </row>
    <row r="877" spans="2:29" x14ac:dyDescent="0.25">
      <c r="D877" s="54" t="s">
        <v>1934</v>
      </c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</row>
    <row r="878" spans="2:29" x14ac:dyDescent="0.25">
      <c r="D878" s="54" t="s">
        <v>1935</v>
      </c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</row>
    <row r="879" spans="2:29" x14ac:dyDescent="0.25">
      <c r="D879" s="54" t="s">
        <v>1936</v>
      </c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</row>
    <row r="881" spans="4:16" x14ac:dyDescent="0.25">
      <c r="D881" s="55" t="s">
        <v>344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</row>
    <row r="882" spans="4:16" x14ac:dyDescent="0.25">
      <c r="D882" s="55" t="s">
        <v>316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</row>
    <row r="883" spans="4:16" x14ac:dyDescent="0.25">
      <c r="D883" s="55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</row>
    <row r="884" spans="4:16" x14ac:dyDescent="0.25">
      <c r="D884" s="55" t="s">
        <v>1937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</row>
    <row r="885" spans="4:16" x14ac:dyDescent="0.25">
      <c r="D885" s="55" t="s">
        <v>280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</row>
    <row r="886" spans="4:16" x14ac:dyDescent="0.25">
      <c r="D886" s="55" t="s">
        <v>1938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</row>
    <row r="887" spans="4:16" x14ac:dyDescent="0.25">
      <c r="D887" s="55" t="s">
        <v>1939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</row>
    <row r="888" spans="4:16" x14ac:dyDescent="0.25">
      <c r="D888" s="55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</row>
    <row r="889" spans="4:16" x14ac:dyDescent="0.25">
      <c r="D889" s="55" t="s">
        <v>261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</row>
    <row r="890" spans="4:16" x14ac:dyDescent="0.25">
      <c r="D890" s="55" t="s">
        <v>262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</row>
    <row r="891" spans="4:16" x14ac:dyDescent="0.25">
      <c r="D891" s="55" t="s">
        <v>345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</row>
    <row r="918" spans="2:4" x14ac:dyDescent="0.25">
      <c r="B918" s="46">
        <v>0</v>
      </c>
      <c r="D918" s="49" t="s">
        <v>851</v>
      </c>
    </row>
    <row r="919" spans="2:4" x14ac:dyDescent="0.25">
      <c r="D919" s="57" t="s">
        <v>303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92D-AB04-4AC2-8EF7-E8E6E6B5B0D6}">
  <dimension ref="A2:J33"/>
  <sheetViews>
    <sheetView topLeftCell="A11" workbookViewId="0">
      <selection activeCell="A18" sqref="A18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8" style="179" bestFit="1" customWidth="1"/>
    <col min="4" max="4" width="17" style="179" bestFit="1" customWidth="1"/>
    <col min="5" max="5" width="17.570312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7109375" style="179" bestFit="1" customWidth="1"/>
    <col min="11" max="16384" width="2.85546875" style="179"/>
  </cols>
  <sheetData>
    <row r="2" spans="1:10" ht="18.75" x14ac:dyDescent="0.25">
      <c r="A2" s="273" t="s">
        <v>1876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1875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61" t="s">
        <v>670</v>
      </c>
      <c r="B6" s="61" t="s">
        <v>672</v>
      </c>
      <c r="C6" s="61" t="s">
        <v>440</v>
      </c>
      <c r="D6" s="61" t="s">
        <v>322</v>
      </c>
      <c r="E6" s="61" t="s">
        <v>274</v>
      </c>
      <c r="F6" s="74">
        <v>44903.420833333003</v>
      </c>
      <c r="G6" s="74">
        <v>45336.661805556003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65" t="s">
        <v>775</v>
      </c>
      <c r="B7" s="65" t="s">
        <v>774</v>
      </c>
      <c r="C7" s="65" t="s">
        <v>573</v>
      </c>
      <c r="D7" s="65" t="s">
        <v>322</v>
      </c>
      <c r="E7" s="65" t="s">
        <v>274</v>
      </c>
      <c r="F7" s="73">
        <v>44930.588194443997</v>
      </c>
      <c r="G7" s="73">
        <v>45366.546527778002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61" t="s">
        <v>1274</v>
      </c>
      <c r="B8" s="61" t="s">
        <v>1275</v>
      </c>
      <c r="C8" s="61" t="s">
        <v>343</v>
      </c>
      <c r="D8" s="61" t="s">
        <v>322</v>
      </c>
      <c r="E8" s="61" t="s">
        <v>274</v>
      </c>
      <c r="F8" s="74">
        <v>44960.685416667002</v>
      </c>
      <c r="G8" s="74">
        <v>45399.643750000003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65" t="s">
        <v>1338</v>
      </c>
      <c r="B9" s="65" t="s">
        <v>1339</v>
      </c>
      <c r="C9" s="65" t="s">
        <v>343</v>
      </c>
      <c r="D9" s="65" t="s">
        <v>322</v>
      </c>
      <c r="E9" s="65" t="s">
        <v>274</v>
      </c>
      <c r="F9" s="73">
        <v>44963.472222222001</v>
      </c>
      <c r="G9" s="73">
        <v>45400.430555555999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1" t="s">
        <v>1368</v>
      </c>
      <c r="B10" s="61" t="s">
        <v>1376</v>
      </c>
      <c r="C10" s="61" t="s">
        <v>701</v>
      </c>
      <c r="D10" s="61" t="s">
        <v>322</v>
      </c>
      <c r="E10" s="61" t="s">
        <v>274</v>
      </c>
      <c r="F10" s="74">
        <v>44963.631944444001</v>
      </c>
      <c r="G10" s="74">
        <v>45400.590277777999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5" t="s">
        <v>1370</v>
      </c>
      <c r="B11" s="65" t="s">
        <v>1379</v>
      </c>
      <c r="C11" s="65" t="s">
        <v>701</v>
      </c>
      <c r="D11" s="65" t="s">
        <v>322</v>
      </c>
      <c r="E11" s="65" t="s">
        <v>274</v>
      </c>
      <c r="F11" s="73">
        <v>44963.634027777996</v>
      </c>
      <c r="G11" s="73">
        <v>45400.592361110997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1" t="s">
        <v>1452</v>
      </c>
      <c r="B12" s="61" t="s">
        <v>1453</v>
      </c>
      <c r="C12" s="61" t="s">
        <v>343</v>
      </c>
      <c r="D12" s="61" t="s">
        <v>322</v>
      </c>
      <c r="E12" s="61" t="s">
        <v>274</v>
      </c>
      <c r="F12" s="74">
        <v>44964.596527777998</v>
      </c>
      <c r="G12" s="74">
        <v>45401.554861110999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5" t="s">
        <v>1569</v>
      </c>
      <c r="B13" s="65" t="s">
        <v>1568</v>
      </c>
      <c r="C13" s="65" t="s">
        <v>630</v>
      </c>
      <c r="D13" s="65" t="s">
        <v>322</v>
      </c>
      <c r="E13" s="65" t="s">
        <v>274</v>
      </c>
      <c r="F13" s="73">
        <v>44966.407638889003</v>
      </c>
      <c r="G13" s="73">
        <v>45405.370833333</v>
      </c>
      <c r="H13" s="65" t="s">
        <v>23</v>
      </c>
      <c r="I13" s="65" t="s">
        <v>18</v>
      </c>
      <c r="J13" s="65" t="s">
        <v>260</v>
      </c>
    </row>
    <row r="14" spans="1:10" ht="45" x14ac:dyDescent="0.25">
      <c r="A14" s="61" t="s">
        <v>1592</v>
      </c>
      <c r="B14" s="61" t="s">
        <v>1593</v>
      </c>
      <c r="C14" s="61" t="s">
        <v>630</v>
      </c>
      <c r="D14" s="61" t="s">
        <v>322</v>
      </c>
      <c r="E14" s="61" t="s">
        <v>274</v>
      </c>
      <c r="F14" s="74">
        <v>44966.409027777998</v>
      </c>
      <c r="G14" s="74">
        <v>45405.367361110999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5" t="s">
        <v>1576</v>
      </c>
      <c r="B15" s="65" t="s">
        <v>1562</v>
      </c>
      <c r="C15" s="65" t="s">
        <v>327</v>
      </c>
      <c r="D15" s="65" t="s">
        <v>322</v>
      </c>
      <c r="E15" s="65" t="s">
        <v>274</v>
      </c>
      <c r="F15" s="73">
        <v>44966.422916666997</v>
      </c>
      <c r="G15" s="73">
        <v>45405.381249999999</v>
      </c>
      <c r="H15" s="65" t="s">
        <v>23</v>
      </c>
      <c r="I15" s="65" t="s">
        <v>18</v>
      </c>
      <c r="J15" s="65" t="s">
        <v>260</v>
      </c>
    </row>
    <row r="16" spans="1:10" ht="45" x14ac:dyDescent="0.25">
      <c r="A16" s="61" t="s">
        <v>1578</v>
      </c>
      <c r="B16" s="61" t="s">
        <v>1579</v>
      </c>
      <c r="C16" s="61" t="s">
        <v>343</v>
      </c>
      <c r="D16" s="61" t="s">
        <v>322</v>
      </c>
      <c r="E16" s="61" t="s">
        <v>274</v>
      </c>
      <c r="F16" s="74">
        <v>44966.4375</v>
      </c>
      <c r="G16" s="74">
        <v>45405.395833333001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5" t="s">
        <v>1603</v>
      </c>
      <c r="B17" s="65" t="s">
        <v>1605</v>
      </c>
      <c r="C17" s="65" t="s">
        <v>343</v>
      </c>
      <c r="D17" s="65" t="s">
        <v>322</v>
      </c>
      <c r="E17" s="65" t="s">
        <v>274</v>
      </c>
      <c r="F17" s="73">
        <v>44966.655555555997</v>
      </c>
      <c r="G17" s="73">
        <v>45405.613888888998</v>
      </c>
      <c r="H17" s="65" t="s">
        <v>23</v>
      </c>
      <c r="I17" s="65" t="s">
        <v>18</v>
      </c>
      <c r="J17" s="65" t="s">
        <v>260</v>
      </c>
    </row>
    <row r="18" spans="1:10" ht="45" x14ac:dyDescent="0.25">
      <c r="A18" s="61" t="s">
        <v>1627</v>
      </c>
      <c r="B18" s="61" t="s">
        <v>1626</v>
      </c>
      <c r="C18" s="61" t="s">
        <v>772</v>
      </c>
      <c r="D18" s="61" t="s">
        <v>322</v>
      </c>
      <c r="E18" s="61" t="s">
        <v>274</v>
      </c>
      <c r="F18" s="74">
        <v>44967.365277778001</v>
      </c>
      <c r="G18" s="74">
        <v>45405.656944444003</v>
      </c>
      <c r="H18" s="61" t="s">
        <v>23</v>
      </c>
      <c r="I18" s="61" t="s">
        <v>18</v>
      </c>
      <c r="J18" s="61" t="s">
        <v>260</v>
      </c>
    </row>
    <row r="19" spans="1:10" ht="45" x14ac:dyDescent="0.25">
      <c r="A19" s="63" t="s">
        <v>1634</v>
      </c>
      <c r="B19" s="63" t="s">
        <v>1629</v>
      </c>
      <c r="C19" s="63" t="s">
        <v>416</v>
      </c>
      <c r="D19" s="63" t="s">
        <v>322</v>
      </c>
      <c r="E19" s="63" t="s">
        <v>274</v>
      </c>
      <c r="F19" s="75">
        <v>44967.389583333003</v>
      </c>
      <c r="G19" s="75">
        <v>45408.347916667</v>
      </c>
      <c r="H19" s="63" t="s">
        <v>23</v>
      </c>
      <c r="I19" s="63" t="s">
        <v>18</v>
      </c>
      <c r="J19" s="63" t="s">
        <v>255</v>
      </c>
    </row>
    <row r="20" spans="1:10" ht="45" x14ac:dyDescent="0.25">
      <c r="A20" s="61" t="s">
        <v>1654</v>
      </c>
      <c r="B20" s="61" t="s">
        <v>1655</v>
      </c>
      <c r="C20" s="61" t="s">
        <v>348</v>
      </c>
      <c r="D20" s="61" t="s">
        <v>322</v>
      </c>
      <c r="E20" s="61" t="s">
        <v>274</v>
      </c>
      <c r="F20" s="74">
        <v>44967.584027778001</v>
      </c>
      <c r="G20" s="74">
        <v>45408.542361111002</v>
      </c>
      <c r="H20" s="61" t="s">
        <v>23</v>
      </c>
      <c r="I20" s="61" t="s">
        <v>18</v>
      </c>
      <c r="J20" s="61" t="s">
        <v>260</v>
      </c>
    </row>
    <row r="21" spans="1:10" ht="45" x14ac:dyDescent="0.25">
      <c r="A21" s="65" t="s">
        <v>1657</v>
      </c>
      <c r="B21" s="65" t="s">
        <v>1665</v>
      </c>
      <c r="C21" s="65" t="s">
        <v>348</v>
      </c>
      <c r="D21" s="65" t="s">
        <v>322</v>
      </c>
      <c r="E21" s="65" t="s">
        <v>274</v>
      </c>
      <c r="F21" s="73">
        <v>44967.584722222004</v>
      </c>
      <c r="G21" s="73">
        <v>45408.543055556001</v>
      </c>
      <c r="H21" s="65" t="s">
        <v>23</v>
      </c>
      <c r="I21" s="65" t="s">
        <v>18</v>
      </c>
      <c r="J21" s="65" t="s">
        <v>260</v>
      </c>
    </row>
    <row r="22" spans="1:10" ht="45" x14ac:dyDescent="0.25">
      <c r="A22" s="61" t="s">
        <v>1702</v>
      </c>
      <c r="B22" s="61" t="s">
        <v>1703</v>
      </c>
      <c r="C22" s="61" t="s">
        <v>343</v>
      </c>
      <c r="D22" s="61" t="s">
        <v>322</v>
      </c>
      <c r="E22" s="61" t="s">
        <v>274</v>
      </c>
      <c r="F22" s="74">
        <v>44970.4375</v>
      </c>
      <c r="G22" s="74">
        <v>45411.395833333001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65" t="s">
        <v>1741</v>
      </c>
      <c r="B23" s="65" t="s">
        <v>1746</v>
      </c>
      <c r="C23" s="65" t="s">
        <v>343</v>
      </c>
      <c r="D23" s="65" t="s">
        <v>322</v>
      </c>
      <c r="E23" s="65" t="s">
        <v>274</v>
      </c>
      <c r="F23" s="73">
        <v>44970.604861111002</v>
      </c>
      <c r="G23" s="73">
        <v>45411.563194444003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59" t="s">
        <v>1798</v>
      </c>
      <c r="B24" s="59" t="s">
        <v>1800</v>
      </c>
      <c r="C24" s="59" t="s">
        <v>1874</v>
      </c>
      <c r="D24" s="59" t="s">
        <v>322</v>
      </c>
      <c r="E24" s="59" t="s">
        <v>274</v>
      </c>
      <c r="F24" s="76">
        <v>44971.336805555999</v>
      </c>
      <c r="G24" s="76">
        <v>45411.628472222001</v>
      </c>
      <c r="H24" s="59" t="s">
        <v>23</v>
      </c>
      <c r="I24" s="59" t="s">
        <v>18</v>
      </c>
      <c r="J24" s="59" t="s">
        <v>255</v>
      </c>
    </row>
    <row r="25" spans="1:10" ht="45" x14ac:dyDescent="0.25">
      <c r="A25" s="65" t="s">
        <v>1804</v>
      </c>
      <c r="B25" s="65" t="s">
        <v>1806</v>
      </c>
      <c r="C25" s="65" t="s">
        <v>348</v>
      </c>
      <c r="D25" s="65" t="s">
        <v>322</v>
      </c>
      <c r="E25" s="65" t="s">
        <v>274</v>
      </c>
      <c r="F25" s="73">
        <v>44971.338888888997</v>
      </c>
      <c r="G25" s="73">
        <v>45411.630555556003</v>
      </c>
      <c r="H25" s="65" t="s">
        <v>23</v>
      </c>
      <c r="I25" s="65" t="s">
        <v>18</v>
      </c>
      <c r="J25" s="65" t="s">
        <v>260</v>
      </c>
    </row>
    <row r="26" spans="1:10" ht="45" x14ac:dyDescent="0.25">
      <c r="A26" s="83" t="s">
        <v>1844</v>
      </c>
      <c r="B26" s="83" t="s">
        <v>1845</v>
      </c>
      <c r="C26" s="83" t="s">
        <v>343</v>
      </c>
      <c r="D26" s="83" t="s">
        <v>322</v>
      </c>
      <c r="E26" s="83" t="s">
        <v>274</v>
      </c>
      <c r="F26" s="84">
        <v>44971.443055556003</v>
      </c>
      <c r="G26" s="84">
        <v>45412.401388888997</v>
      </c>
      <c r="H26" s="83" t="s">
        <v>23</v>
      </c>
      <c r="I26" s="83" t="s">
        <v>18</v>
      </c>
      <c r="J26" s="83" t="s">
        <v>255</v>
      </c>
    </row>
    <row r="27" spans="1:10" ht="45" x14ac:dyDescent="0.25">
      <c r="A27" s="64" t="s">
        <v>1847</v>
      </c>
      <c r="B27" s="64" t="s">
        <v>1848</v>
      </c>
      <c r="C27" s="64" t="s">
        <v>343</v>
      </c>
      <c r="D27" s="64" t="s">
        <v>322</v>
      </c>
      <c r="E27" s="64" t="s">
        <v>274</v>
      </c>
      <c r="F27" s="80">
        <v>44971.446527777996</v>
      </c>
      <c r="G27" s="80">
        <v>45412.404861110997</v>
      </c>
      <c r="H27" s="64" t="s">
        <v>23</v>
      </c>
      <c r="I27" s="64" t="s">
        <v>18</v>
      </c>
      <c r="J27" s="64" t="s">
        <v>255</v>
      </c>
    </row>
    <row r="29" spans="1:10" ht="30" x14ac:dyDescent="0.25">
      <c r="A29" s="60" t="s">
        <v>1877</v>
      </c>
      <c r="B29" s="60" t="s">
        <v>1878</v>
      </c>
      <c r="C29" s="60"/>
      <c r="D29" s="60"/>
      <c r="E29" s="60"/>
      <c r="F29" s="79"/>
      <c r="G29" s="79"/>
      <c r="H29" s="60"/>
      <c r="I29" s="60"/>
      <c r="J29" s="60" t="s">
        <v>334</v>
      </c>
    </row>
    <row r="30" spans="1:10" ht="30" x14ac:dyDescent="0.25">
      <c r="A30" s="83" t="s">
        <v>1909</v>
      </c>
      <c r="B30" s="83" t="s">
        <v>1910</v>
      </c>
      <c r="C30" s="83"/>
      <c r="D30" s="60"/>
      <c r="E30" s="60"/>
      <c r="F30" s="79"/>
      <c r="G30" s="79"/>
      <c r="H30" s="60"/>
      <c r="I30" s="60"/>
      <c r="J30" s="60" t="s">
        <v>334</v>
      </c>
    </row>
    <row r="31" spans="1:10" ht="30" x14ac:dyDescent="0.25">
      <c r="A31" s="58" t="s">
        <v>1915</v>
      </c>
      <c r="B31" s="58" t="s">
        <v>1916</v>
      </c>
      <c r="C31" s="58"/>
      <c r="D31" s="58"/>
      <c r="E31" s="58"/>
      <c r="F31" s="77"/>
      <c r="G31" s="77"/>
      <c r="H31" s="58"/>
      <c r="I31" s="58"/>
      <c r="J31" s="58" t="s">
        <v>334</v>
      </c>
    </row>
    <row r="32" spans="1:10" x14ac:dyDescent="0.25">
      <c r="A32" s="58"/>
      <c r="B32" s="58"/>
      <c r="C32" s="58"/>
      <c r="D32" s="58"/>
      <c r="E32" s="58"/>
      <c r="F32" s="77"/>
      <c r="G32" s="77"/>
      <c r="H32" s="58"/>
      <c r="I32" s="58"/>
      <c r="J32" s="58" t="s">
        <v>334</v>
      </c>
    </row>
    <row r="33" spans="1:10" x14ac:dyDescent="0.25">
      <c r="A33" s="58"/>
      <c r="B33" s="58"/>
      <c r="C33" s="58"/>
      <c r="D33" s="58"/>
      <c r="E33" s="58"/>
      <c r="F33" s="77"/>
      <c r="G33" s="77"/>
      <c r="H33" s="58"/>
      <c r="I33" s="58"/>
      <c r="J33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CR1269"/>
  <sheetViews>
    <sheetView topLeftCell="A374" zoomScaleNormal="100" workbookViewId="0">
      <selection activeCell="AD405" sqref="AD405"/>
    </sheetView>
  </sheetViews>
  <sheetFormatPr defaultColWidth="2.85546875" defaultRowHeight="15" x14ac:dyDescent="0.25"/>
  <cols>
    <col min="1" max="3" width="2.85546875" style="96"/>
    <col min="4" max="4" width="2.85546875" style="96" customWidth="1"/>
    <col min="5" max="16384" width="2.85546875" style="96"/>
  </cols>
  <sheetData>
    <row r="2" spans="2:4" x14ac:dyDescent="0.25">
      <c r="B2" s="49" t="s">
        <v>1689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35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1690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1691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1692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1577</v>
      </c>
    </row>
    <row r="56" spans="2:4" x14ac:dyDescent="0.25">
      <c r="D56" s="57" t="s">
        <v>304</v>
      </c>
    </row>
    <row r="57" spans="2:4" x14ac:dyDescent="0.25">
      <c r="D57" s="53" t="s">
        <v>35</v>
      </c>
    </row>
    <row r="319" spans="2:4" x14ac:dyDescent="0.25">
      <c r="B319" s="48">
        <v>0</v>
      </c>
      <c r="D319" s="49" t="s">
        <v>1917</v>
      </c>
    </row>
    <row r="320" spans="2:4" x14ac:dyDescent="0.25">
      <c r="D320" s="57" t="s">
        <v>302</v>
      </c>
    </row>
    <row r="322" spans="4:4" x14ac:dyDescent="0.25">
      <c r="D322" s="96" t="s">
        <v>36</v>
      </c>
    </row>
    <row r="323" spans="4:4" x14ac:dyDescent="0.25">
      <c r="D323" s="52" t="s">
        <v>1946</v>
      </c>
    </row>
    <row r="325" spans="4:4" x14ac:dyDescent="0.25">
      <c r="D325" s="96" t="s">
        <v>1912</v>
      </c>
    </row>
    <row r="347" spans="4:4" x14ac:dyDescent="0.25">
      <c r="D347" s="96" t="s">
        <v>1913</v>
      </c>
    </row>
    <row r="370" spans="4:96" x14ac:dyDescent="0.25">
      <c r="D370" s="49" t="s">
        <v>1689</v>
      </c>
    </row>
    <row r="372" spans="4:96" x14ac:dyDescent="0.25">
      <c r="M372" s="96" t="s">
        <v>272</v>
      </c>
      <c r="AH372" s="96" t="s">
        <v>273</v>
      </c>
    </row>
    <row r="373" spans="4:96" x14ac:dyDescent="0.25">
      <c r="D373" s="49" t="s">
        <v>307</v>
      </c>
      <c r="M373" s="49" t="s">
        <v>464</v>
      </c>
      <c r="V373" s="49" t="s">
        <v>465</v>
      </c>
      <c r="AB373" s="49" t="s">
        <v>313</v>
      </c>
      <c r="AH373" s="49" t="s">
        <v>464</v>
      </c>
      <c r="AP373" s="49" t="s">
        <v>465</v>
      </c>
      <c r="AV373" s="49" t="s">
        <v>313</v>
      </c>
    </row>
    <row r="374" spans="4:96" x14ac:dyDescent="0.25">
      <c r="D374" s="96" t="s">
        <v>1947</v>
      </c>
      <c r="M374" s="96" t="s">
        <v>1949</v>
      </c>
      <c r="V374" s="96" t="s">
        <v>1955</v>
      </c>
      <c r="AB374" s="96" t="s">
        <v>1961</v>
      </c>
      <c r="AH374" s="96" t="s">
        <v>1949</v>
      </c>
      <c r="AP374" s="96" t="s">
        <v>1955</v>
      </c>
      <c r="AV374" s="96" t="s">
        <v>1961</v>
      </c>
    </row>
    <row r="375" spans="4:96" x14ac:dyDescent="0.25">
      <c r="D375" s="53" t="s">
        <v>1948</v>
      </c>
      <c r="M375" s="96" t="s">
        <v>1950</v>
      </c>
      <c r="V375" s="96" t="s">
        <v>1956</v>
      </c>
      <c r="AB375" s="96" t="s">
        <v>1962</v>
      </c>
      <c r="AH375" s="96" t="s">
        <v>1950</v>
      </c>
      <c r="AP375" s="96" t="s">
        <v>1956</v>
      </c>
      <c r="AV375" s="96" t="s">
        <v>1962</v>
      </c>
      <c r="BB375" s="53" t="s">
        <v>1976</v>
      </c>
    </row>
    <row r="376" spans="4:96" x14ac:dyDescent="0.25">
      <c r="D376" s="96" t="s">
        <v>1947</v>
      </c>
      <c r="M376" s="96" t="s">
        <v>1951</v>
      </c>
      <c r="V376" s="96" t="s">
        <v>1957</v>
      </c>
      <c r="AB376" s="96" t="s">
        <v>1963</v>
      </c>
      <c r="AH376" s="96" t="s">
        <v>1967</v>
      </c>
      <c r="AP376" s="96" t="s">
        <v>1969</v>
      </c>
      <c r="AV376" s="96" t="s">
        <v>1971</v>
      </c>
    </row>
    <row r="377" spans="4:96" x14ac:dyDescent="0.25">
      <c r="D377" s="96" t="s">
        <v>1948</v>
      </c>
      <c r="M377" s="96" t="s">
        <v>1952</v>
      </c>
      <c r="V377" s="96" t="s">
        <v>1958</v>
      </c>
      <c r="AB377" s="96" t="s">
        <v>1964</v>
      </c>
      <c r="AH377" s="96" t="s">
        <v>1952</v>
      </c>
      <c r="AP377" s="96" t="s">
        <v>1958</v>
      </c>
      <c r="AV377" s="96" t="s">
        <v>1964</v>
      </c>
    </row>
    <row r="378" spans="4:96" x14ac:dyDescent="0.25">
      <c r="D378" s="96" t="s">
        <v>1948</v>
      </c>
      <c r="M378" s="96" t="s">
        <v>1953</v>
      </c>
      <c r="V378" s="96" t="s">
        <v>1959</v>
      </c>
      <c r="AB378" s="96" t="s">
        <v>1965</v>
      </c>
      <c r="AH378" s="96" t="s">
        <v>1953</v>
      </c>
      <c r="AP378" s="96" t="s">
        <v>1959</v>
      </c>
      <c r="AV378" s="96" t="s">
        <v>1965</v>
      </c>
    </row>
    <row r="379" spans="4:96" x14ac:dyDescent="0.25">
      <c r="D379" s="96" t="s">
        <v>1948</v>
      </c>
      <c r="M379" s="96" t="s">
        <v>1954</v>
      </c>
      <c r="V379" s="96" t="s">
        <v>1960</v>
      </c>
      <c r="AB379" s="96" t="s">
        <v>1966</v>
      </c>
      <c r="AH379" s="96" t="s">
        <v>1954</v>
      </c>
      <c r="AP379" s="96" t="s">
        <v>1960</v>
      </c>
      <c r="AV379" s="96" t="s">
        <v>1966</v>
      </c>
    </row>
    <row r="380" spans="4:96" x14ac:dyDescent="0.25">
      <c r="D380" s="96" t="s">
        <v>1948</v>
      </c>
      <c r="M380" s="96" t="s">
        <v>1950</v>
      </c>
      <c r="V380" s="96" t="s">
        <v>1956</v>
      </c>
      <c r="AB380" s="96" t="s">
        <v>1962</v>
      </c>
      <c r="AH380" s="96" t="s">
        <v>1968</v>
      </c>
      <c r="AP380" s="96" t="s">
        <v>1970</v>
      </c>
      <c r="AV380" s="96" t="s">
        <v>1972</v>
      </c>
    </row>
    <row r="382" spans="4:96" x14ac:dyDescent="0.25">
      <c r="D382" s="54" t="s">
        <v>364</v>
      </c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  <c r="BD382" s="50"/>
      <c r="BE382" s="50"/>
      <c r="BF382" s="50"/>
      <c r="BG382" s="50"/>
      <c r="BH382" s="50"/>
      <c r="BI382" s="50"/>
      <c r="BJ382" s="50"/>
      <c r="BK382" s="50"/>
      <c r="BL382" s="50"/>
      <c r="BM382" s="50"/>
      <c r="BN382" s="50"/>
      <c r="BO382" s="50"/>
      <c r="BP382" s="50"/>
      <c r="BQ382" s="50"/>
      <c r="BR382" s="50"/>
      <c r="BS382" s="50"/>
      <c r="BT382" s="50"/>
      <c r="BU382" s="50"/>
      <c r="BV382" s="50"/>
      <c r="BW382" s="50"/>
      <c r="BX382" s="50"/>
      <c r="BY382" s="50"/>
      <c r="BZ382" s="50"/>
      <c r="CA382" s="50"/>
      <c r="CB382" s="50"/>
      <c r="CC382" s="50"/>
      <c r="CD382" s="50"/>
      <c r="CE382" s="50"/>
      <c r="CF382" s="50"/>
      <c r="CG382" s="50"/>
      <c r="CH382" s="50"/>
      <c r="CI382" s="50"/>
      <c r="CJ382" s="50"/>
      <c r="CK382" s="50"/>
      <c r="CL382" s="50"/>
      <c r="CM382" s="50"/>
      <c r="CN382" s="50"/>
      <c r="CO382" s="50"/>
      <c r="CP382" s="50"/>
      <c r="CQ382" s="50"/>
      <c r="CR382" s="50"/>
    </row>
    <row r="383" spans="4:96" x14ac:dyDescent="0.25">
      <c r="D383" s="54" t="s">
        <v>338</v>
      </c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  <c r="BD383" s="50"/>
      <c r="BE383" s="50"/>
      <c r="BF383" s="50"/>
      <c r="BG383" s="50"/>
      <c r="BH383" s="50"/>
      <c r="BI383" s="50"/>
      <c r="BJ383" s="50"/>
      <c r="BK383" s="50"/>
      <c r="BL383" s="50"/>
      <c r="BM383" s="50"/>
      <c r="BN383" s="50"/>
      <c r="BO383" s="50"/>
      <c r="BP383" s="50"/>
      <c r="BQ383" s="50"/>
      <c r="BR383" s="50"/>
      <c r="BS383" s="50"/>
      <c r="BT383" s="50"/>
      <c r="BU383" s="50"/>
      <c r="BV383" s="50"/>
      <c r="BW383" s="50"/>
      <c r="BX383" s="50"/>
      <c r="BY383" s="50"/>
      <c r="BZ383" s="50"/>
      <c r="CA383" s="50"/>
      <c r="CB383" s="50"/>
      <c r="CC383" s="50"/>
      <c r="CD383" s="50"/>
      <c r="CE383" s="50"/>
      <c r="CF383" s="50"/>
      <c r="CG383" s="50"/>
      <c r="CH383" s="50"/>
      <c r="CI383" s="50"/>
      <c r="CJ383" s="50"/>
      <c r="CK383" s="50"/>
      <c r="CL383" s="50"/>
      <c r="CM383" s="50"/>
      <c r="CN383" s="50"/>
      <c r="CO383" s="50"/>
      <c r="CP383" s="50"/>
      <c r="CQ383" s="50"/>
      <c r="CR383" s="50"/>
    </row>
    <row r="384" spans="4:96" x14ac:dyDescent="0.25">
      <c r="D384" s="55" t="str">
        <f t="shared" ref="D384:D390" si="0">"select '" &amp; TRIM(D374) &amp; "' AgreementNumber, '" &amp; TRIM(M374) &amp; "' bChassisNumber, '" &amp; TRIM(V374) &amp; "' bEngineNumber, '" &amp; TRIM(AH374) &amp; "' aChassisNumber, '" &amp; TRIM(AP374) &amp; "' aEngineNumber, '" &amp; TRIM(SUBSTITUTE(AB374, " ", "")) &amp; "' bPoliceNumber, '" &amp; TRIM(SUBSTITUTE(AV374, " ", "")) &amp; "' aPoliceNumber union all"</f>
        <v>select '0001141/4/01/09/2022' AgreementNumber, 'MHMFE71P1DK044048GS' bChassisNumber, '4D34TJ73146GS' bEngineNumber, 'MHMFE71P1DK044048GS' aChassisNumber, '4D34TJ73146GS' aEngineNumber, 'B9086PCHGS' bPoliceNumber, 'B9086PCHGS' aPoliceNumber union all</v>
      </c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</row>
    <row r="385" spans="4:96" x14ac:dyDescent="0.25">
      <c r="D385" s="55" t="str">
        <f t="shared" si="0"/>
        <v>select '0001142/4/01/09/2022' AgreementNumber, 'MHCNHR55EEJ061077' bChassisNumber, 'M061077' bEngineNumber, 'MHCNHR55EEJ061077' aChassisNumber, 'M061077' aEngineNumber, 'L9980BW' bPoliceNumber, 'L9980BW' aPoliceNumber union all</v>
      </c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</row>
    <row r="386" spans="4:96" x14ac:dyDescent="0.25">
      <c r="D386" s="55" t="str">
        <f t="shared" si="0"/>
        <v>select '0001141/4/01/09/2022' AgreementNumber, 'MHCNHR55EGJ068713' bChassisNumber, 'M068713' bEngineNumber, 'TRUCK E-2 ELF NHR55 CC' aChassisNumber, 'M061069' aEngineNumber, 'L9749CH' bPoliceNumber, 'L8003BX' aPoliceNumber union all</v>
      </c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</row>
    <row r="387" spans="4:96" x14ac:dyDescent="0.25">
      <c r="D387" s="55" t="str">
        <f t="shared" si="0"/>
        <v>select '0001142/4/01/09/2022' AgreementNumber, 'MHCNHR55EEJ061071' bChassisNumber, 'M061071' bEngineNumber, 'MHCNHR55EEJ061071' aChassisNumber, 'M061071' aEngineNumber, 'L9974BW' bPoliceNumber, 'L9974BW' aPoliceNumber union all</v>
      </c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</row>
    <row r="388" spans="4:96" x14ac:dyDescent="0.25">
      <c r="D388" s="55" t="str">
        <f t="shared" si="0"/>
        <v>select '0001142/4/01/09/2022' AgreementNumber, 'MHCNHR55EEJ061226' bChassisNumber, 'M061226' bEngineNumber, 'MHCNHR55EEJ061226' aChassisNumber, 'M061226' aEngineNumber, 'L9985BW' bPoliceNumber, 'L9985BW' aPoliceNumber union all</v>
      </c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</row>
    <row r="389" spans="4:96" x14ac:dyDescent="0.25">
      <c r="D389" s="55" t="str">
        <f t="shared" si="0"/>
        <v>select '0001142/4/01/09/2022' AgreementNumber, 'MHCNHR55EEJ061233' bChassisNumber, 'M061233' bEngineNumber, 'MHCNHR55EEJ061233' aChassisNumber, 'M061233' aEngineNumber, 'L9986BW' bPoliceNumber, 'L9986BW' aPoliceNumber union all</v>
      </c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</row>
    <row r="390" spans="4:96" x14ac:dyDescent="0.25">
      <c r="D390" s="55" t="str">
        <f t="shared" si="0"/>
        <v>select '0001142/4/01/09/2022' AgreementNumber, 'MHCNHR55EEJ061077' bChassisNumber, 'M061077' bEngineNumber, 'MHCNHR55EGJ068712' aChassisNumber, 'M068712' aEngineNumber, 'L9980BW' bPoliceNumber, 'L9745CH' aPoliceNumber union all</v>
      </c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</row>
    <row r="391" spans="4:96" x14ac:dyDescent="0.25">
      <c r="D391" s="54" t="s">
        <v>339</v>
      </c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</row>
    <row r="392" spans="4:96" x14ac:dyDescent="0.25">
      <c r="D392" s="54" t="s">
        <v>353</v>
      </c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</row>
    <row r="393" spans="4:96" x14ac:dyDescent="0.25">
      <c r="D393" s="55" t="s">
        <v>341</v>
      </c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</row>
    <row r="394" spans="4:96" x14ac:dyDescent="0.25">
      <c r="D394" s="55" t="s">
        <v>428</v>
      </c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</row>
    <row r="395" spans="4:96" x14ac:dyDescent="0.25">
      <c r="D395" s="55" t="s">
        <v>441</v>
      </c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</row>
    <row r="396" spans="4:96" x14ac:dyDescent="0.25">
      <c r="D396" s="55" t="s">
        <v>340</v>
      </c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</row>
    <row r="397" spans="4:96" x14ac:dyDescent="0.25">
      <c r="D397" s="55" t="s">
        <v>433</v>
      </c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</row>
    <row r="398" spans="4:96" x14ac:dyDescent="0.25">
      <c r="D398" s="37" t="s">
        <v>483</v>
      </c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</row>
    <row r="399" spans="4:96" x14ac:dyDescent="0.25">
      <c r="D399" s="55" t="s">
        <v>257</v>
      </c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</row>
    <row r="400" spans="4:96" x14ac:dyDescent="0.25">
      <c r="D400" s="55" t="s">
        <v>321</v>
      </c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</row>
    <row r="401" spans="4:96" x14ac:dyDescent="0.25">
      <c r="D401" s="55" t="s">
        <v>277</v>
      </c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</row>
    <row r="402" spans="4:96" x14ac:dyDescent="0.25">
      <c r="D402" s="55" t="s">
        <v>324</v>
      </c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</row>
    <row r="403" spans="4:96" x14ac:dyDescent="0.25">
      <c r="D403" s="55" t="s">
        <v>325</v>
      </c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</row>
    <row r="404" spans="4:96" x14ac:dyDescent="0.25">
      <c r="D404" s="54" t="s">
        <v>354</v>
      </c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  <c r="AY404" s="50"/>
      <c r="AZ404" s="50"/>
      <c r="BA404" s="50"/>
      <c r="BB404" s="50"/>
      <c r="BC404" s="50"/>
      <c r="BD404" s="50"/>
      <c r="BE404" s="50"/>
      <c r="BF404" s="50"/>
      <c r="BG404" s="50"/>
      <c r="BH404" s="50"/>
      <c r="BI404" s="50"/>
      <c r="BJ404" s="50"/>
      <c r="BK404" s="50"/>
      <c r="BL404" s="50"/>
      <c r="BM404" s="50"/>
      <c r="BN404" s="50"/>
      <c r="BO404" s="50"/>
      <c r="BP404" s="50"/>
      <c r="BQ404" s="50"/>
      <c r="BR404" s="50"/>
      <c r="BS404" s="50"/>
      <c r="BT404" s="50"/>
      <c r="BU404" s="50"/>
      <c r="BV404" s="50"/>
      <c r="BW404" s="50"/>
      <c r="BX404" s="50"/>
      <c r="BY404" s="50"/>
      <c r="BZ404" s="50"/>
      <c r="CA404" s="50"/>
      <c r="CB404" s="50"/>
      <c r="CC404" s="50"/>
      <c r="CD404" s="50"/>
      <c r="CE404" s="50"/>
      <c r="CF404" s="50"/>
      <c r="CG404" s="50"/>
      <c r="CH404" s="50"/>
      <c r="CI404" s="50"/>
      <c r="CJ404" s="50"/>
      <c r="CK404" s="50"/>
      <c r="CL404" s="50"/>
      <c r="CM404" s="50"/>
      <c r="CN404" s="50"/>
      <c r="CO404" s="50"/>
      <c r="CP404" s="50"/>
      <c r="CQ404" s="50"/>
      <c r="CR404" s="50"/>
    </row>
    <row r="405" spans="4:96" x14ac:dyDescent="0.25">
      <c r="D405" s="54" t="s">
        <v>469</v>
      </c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  <c r="AY405" s="50"/>
      <c r="AZ405" s="50"/>
      <c r="BA405" s="50"/>
      <c r="BB405" s="50"/>
      <c r="BC405" s="50"/>
      <c r="BD405" s="50"/>
      <c r="BE405" s="50"/>
      <c r="BF405" s="50"/>
      <c r="BG405" s="50"/>
      <c r="BH405" s="50"/>
      <c r="BI405" s="50"/>
      <c r="BJ405" s="50"/>
      <c r="BK405" s="50"/>
      <c r="BL405" s="50"/>
      <c r="BM405" s="50"/>
      <c r="BN405" s="50"/>
      <c r="BO405" s="50"/>
      <c r="BP405" s="50"/>
      <c r="BQ405" s="50"/>
      <c r="BR405" s="50"/>
      <c r="BS405" s="50"/>
      <c r="BT405" s="50"/>
      <c r="BU405" s="50"/>
      <c r="BV405" s="50"/>
      <c r="BW405" s="50"/>
      <c r="BX405" s="50"/>
      <c r="BY405" s="50"/>
      <c r="BZ405" s="50"/>
      <c r="CA405" s="50"/>
      <c r="CB405" s="50"/>
      <c r="CC405" s="50"/>
      <c r="CD405" s="50"/>
      <c r="CE405" s="50"/>
      <c r="CF405" s="50"/>
      <c r="CG405" s="50"/>
      <c r="CH405" s="50"/>
      <c r="CI405" s="50"/>
      <c r="CJ405" s="50"/>
      <c r="CK405" s="50"/>
      <c r="CL405" s="50"/>
      <c r="CM405" s="50"/>
      <c r="CN405" s="50"/>
      <c r="CO405" s="50"/>
      <c r="CP405" s="50"/>
      <c r="CQ405" s="50"/>
      <c r="CR405" s="50"/>
    </row>
    <row r="406" spans="4:96" x14ac:dyDescent="0.25">
      <c r="D406" s="54" t="s">
        <v>470</v>
      </c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  <c r="AY406" s="50"/>
      <c r="AZ406" s="50"/>
      <c r="BA406" s="50"/>
      <c r="BB406" s="50"/>
      <c r="BC406" s="50"/>
      <c r="BD406" s="50"/>
      <c r="BE406" s="50"/>
      <c r="BF406" s="50"/>
      <c r="BG406" s="50"/>
      <c r="BH406" s="50"/>
      <c r="BI406" s="50"/>
      <c r="BJ406" s="50"/>
      <c r="BK406" s="50"/>
      <c r="BL406" s="50"/>
      <c r="BM406" s="50"/>
      <c r="BN406" s="50"/>
      <c r="BO406" s="50"/>
      <c r="BP406" s="50"/>
      <c r="BQ406" s="50"/>
      <c r="BR406" s="50"/>
      <c r="BS406" s="50"/>
      <c r="BT406" s="50"/>
      <c r="BU406" s="50"/>
      <c r="BV406" s="50"/>
      <c r="BW406" s="50"/>
      <c r="BX406" s="50"/>
      <c r="BY406" s="50"/>
      <c r="BZ406" s="50"/>
      <c r="CA406" s="50"/>
      <c r="CB406" s="50"/>
      <c r="CC406" s="50"/>
      <c r="CD406" s="50"/>
      <c r="CE406" s="50"/>
      <c r="CF406" s="50"/>
      <c r="CG406" s="50"/>
      <c r="CH406" s="50"/>
      <c r="CI406" s="50"/>
      <c r="CJ406" s="50"/>
      <c r="CK406" s="50"/>
      <c r="CL406" s="50"/>
      <c r="CM406" s="50"/>
      <c r="CN406" s="50"/>
      <c r="CO406" s="50"/>
      <c r="CP406" s="50"/>
      <c r="CQ406" s="50"/>
      <c r="CR406" s="50"/>
    </row>
    <row r="407" spans="4:96" x14ac:dyDescent="0.25">
      <c r="D407" s="54" t="s">
        <v>471</v>
      </c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  <c r="AY407" s="50"/>
      <c r="AZ407" s="50"/>
      <c r="BA407" s="50"/>
      <c r="BB407" s="50"/>
      <c r="BC407" s="50"/>
      <c r="BD407" s="50"/>
      <c r="BE407" s="50"/>
      <c r="BF407" s="50"/>
      <c r="BG407" s="50"/>
      <c r="BH407" s="50"/>
      <c r="BI407" s="50"/>
      <c r="BJ407" s="50"/>
      <c r="BK407" s="50"/>
      <c r="BL407" s="50"/>
      <c r="BM407" s="50"/>
      <c r="BN407" s="50"/>
      <c r="BO407" s="50"/>
      <c r="BP407" s="50"/>
      <c r="BQ407" s="50"/>
      <c r="BR407" s="50"/>
      <c r="BS407" s="50"/>
      <c r="BT407" s="50"/>
      <c r="BU407" s="50"/>
      <c r="BV407" s="50"/>
      <c r="BW407" s="50"/>
      <c r="BX407" s="50"/>
      <c r="BY407" s="50"/>
      <c r="BZ407" s="50"/>
      <c r="CA407" s="50"/>
      <c r="CB407" s="50"/>
      <c r="CC407" s="50"/>
      <c r="CD407" s="50"/>
      <c r="CE407" s="50"/>
      <c r="CF407" s="50"/>
      <c r="CG407" s="50"/>
      <c r="CH407" s="50"/>
      <c r="CI407" s="50"/>
      <c r="CJ407" s="50"/>
      <c r="CK407" s="50"/>
      <c r="CL407" s="50"/>
      <c r="CM407" s="50"/>
      <c r="CN407" s="50"/>
      <c r="CO407" s="50"/>
      <c r="CP407" s="50"/>
      <c r="CQ407" s="50"/>
      <c r="CR407" s="50"/>
    </row>
    <row r="409" spans="4:96" x14ac:dyDescent="0.25">
      <c r="D409" s="49" t="s">
        <v>307</v>
      </c>
      <c r="E409" s="49" t="s">
        <v>506</v>
      </c>
      <c r="F409" s="49" t="s">
        <v>507</v>
      </c>
      <c r="G409" s="49" t="s">
        <v>509</v>
      </c>
      <c r="H409" s="49" t="s">
        <v>510</v>
      </c>
      <c r="I409" s="49" t="s">
        <v>307</v>
      </c>
      <c r="J409" s="49" t="s">
        <v>512</v>
      </c>
      <c r="K409" s="49" t="s">
        <v>513</v>
      </c>
      <c r="L409" s="49" t="s">
        <v>514</v>
      </c>
      <c r="M409" s="49" t="s">
        <v>515</v>
      </c>
      <c r="N409" s="49" t="s">
        <v>516</v>
      </c>
      <c r="O409" s="49" t="s">
        <v>517</v>
      </c>
      <c r="P409" s="49">
        <v>1</v>
      </c>
    </row>
    <row r="410" spans="4:96" x14ac:dyDescent="0.25">
      <c r="D410" s="96" t="s">
        <v>1947</v>
      </c>
      <c r="E410" s="96" t="s">
        <v>1949</v>
      </c>
      <c r="F410" s="96" t="s">
        <v>1955</v>
      </c>
      <c r="G410" s="96" t="s">
        <v>1949</v>
      </c>
      <c r="H410" s="96" t="s">
        <v>1955</v>
      </c>
      <c r="I410" s="96" t="s">
        <v>1947</v>
      </c>
      <c r="J410" s="96">
        <v>16881</v>
      </c>
      <c r="K410" s="96" t="s">
        <v>1949</v>
      </c>
      <c r="L410" s="96" t="s">
        <v>1955</v>
      </c>
      <c r="M410" s="96">
        <v>14968</v>
      </c>
      <c r="N410" s="96" t="s">
        <v>1949</v>
      </c>
      <c r="O410" s="96" t="s">
        <v>1955</v>
      </c>
      <c r="P410" s="96">
        <v>1</v>
      </c>
    </row>
    <row r="411" spans="4:96" x14ac:dyDescent="0.25">
      <c r="D411" s="96" t="s">
        <v>1948</v>
      </c>
      <c r="E411" s="96" t="s">
        <v>1950</v>
      </c>
      <c r="F411" s="96" t="s">
        <v>1956</v>
      </c>
      <c r="G411" s="96" t="s">
        <v>1950</v>
      </c>
      <c r="H411" s="96" t="s">
        <v>1956</v>
      </c>
      <c r="I411" s="96" t="s">
        <v>1948</v>
      </c>
      <c r="J411" s="96">
        <v>16878</v>
      </c>
      <c r="K411" s="96" t="s">
        <v>1950</v>
      </c>
      <c r="L411" s="96" t="s">
        <v>1956</v>
      </c>
      <c r="M411" s="96">
        <v>14965</v>
      </c>
      <c r="N411" s="96" t="s">
        <v>1950</v>
      </c>
      <c r="O411" s="96" t="s">
        <v>1956</v>
      </c>
      <c r="P411" s="96">
        <v>1</v>
      </c>
    </row>
    <row r="412" spans="4:96" x14ac:dyDescent="0.25">
      <c r="D412" s="96" t="s">
        <v>1947</v>
      </c>
      <c r="E412" s="96" t="s">
        <v>1951</v>
      </c>
      <c r="F412" s="96" t="s">
        <v>1957</v>
      </c>
      <c r="G412" s="96" t="s">
        <v>1967</v>
      </c>
      <c r="H412" s="96" t="s">
        <v>1969</v>
      </c>
      <c r="I412" s="96" t="s">
        <v>1947</v>
      </c>
      <c r="J412" s="96">
        <v>16883</v>
      </c>
      <c r="K412" s="96" t="s">
        <v>1951</v>
      </c>
      <c r="L412" s="96" t="s">
        <v>1957</v>
      </c>
      <c r="M412" s="96">
        <v>14970</v>
      </c>
      <c r="N412" s="96" t="s">
        <v>1951</v>
      </c>
      <c r="O412" s="96" t="s">
        <v>1957</v>
      </c>
      <c r="P412" s="96">
        <v>1</v>
      </c>
    </row>
    <row r="413" spans="4:96" x14ac:dyDescent="0.25">
      <c r="D413" s="96" t="s">
        <v>1948</v>
      </c>
      <c r="E413" s="96" t="s">
        <v>1952</v>
      </c>
      <c r="F413" s="96" t="s">
        <v>1958</v>
      </c>
      <c r="G413" s="96" t="s">
        <v>1952</v>
      </c>
      <c r="H413" s="96" t="s">
        <v>1958</v>
      </c>
      <c r="I413" s="96" t="s">
        <v>1948</v>
      </c>
      <c r="J413" s="96">
        <v>16877</v>
      </c>
      <c r="K413" s="96" t="s">
        <v>1952</v>
      </c>
      <c r="L413" s="96" t="s">
        <v>1958</v>
      </c>
      <c r="M413" s="96">
        <v>14964</v>
      </c>
      <c r="N413" s="96" t="s">
        <v>1952</v>
      </c>
      <c r="O413" s="96" t="s">
        <v>1958</v>
      </c>
      <c r="P413" s="96">
        <v>1</v>
      </c>
    </row>
    <row r="414" spans="4:96" x14ac:dyDescent="0.25">
      <c r="D414" s="96" t="s">
        <v>1948</v>
      </c>
      <c r="E414" s="96" t="s">
        <v>1953</v>
      </c>
      <c r="F414" s="96" t="s">
        <v>1959</v>
      </c>
      <c r="G414" s="96" t="s">
        <v>1953</v>
      </c>
      <c r="H414" s="96" t="s">
        <v>1959</v>
      </c>
      <c r="I414" s="96" t="s">
        <v>1948</v>
      </c>
      <c r="J414" s="96">
        <v>16880</v>
      </c>
      <c r="K414" s="96" t="s">
        <v>1953</v>
      </c>
      <c r="L414" s="96" t="s">
        <v>1959</v>
      </c>
      <c r="M414" s="96">
        <v>14967</v>
      </c>
      <c r="N414" s="96" t="s">
        <v>1953</v>
      </c>
      <c r="O414" s="96" t="s">
        <v>1959</v>
      </c>
      <c r="P414" s="96">
        <v>1</v>
      </c>
    </row>
    <row r="415" spans="4:96" x14ac:dyDescent="0.25">
      <c r="D415" s="96" t="s">
        <v>1948</v>
      </c>
      <c r="E415" s="96" t="s">
        <v>1954</v>
      </c>
      <c r="F415" s="96" t="s">
        <v>1960</v>
      </c>
      <c r="G415" s="96" t="s">
        <v>1954</v>
      </c>
      <c r="H415" s="96" t="s">
        <v>1960</v>
      </c>
      <c r="I415" s="96" t="s">
        <v>1948</v>
      </c>
      <c r="J415" s="96">
        <v>16879</v>
      </c>
      <c r="K415" s="96" t="s">
        <v>1954</v>
      </c>
      <c r="L415" s="96" t="s">
        <v>1960</v>
      </c>
      <c r="M415" s="96">
        <v>14966</v>
      </c>
      <c r="N415" s="96" t="s">
        <v>1954</v>
      </c>
      <c r="O415" s="96" t="s">
        <v>1960</v>
      </c>
      <c r="P415" s="96">
        <v>1</v>
      </c>
    </row>
    <row r="416" spans="4:96" x14ac:dyDescent="0.25">
      <c r="D416" s="96" t="s">
        <v>1948</v>
      </c>
      <c r="E416" s="96" t="s">
        <v>1950</v>
      </c>
      <c r="F416" s="96" t="s">
        <v>1956</v>
      </c>
      <c r="G416" s="96" t="s">
        <v>1968</v>
      </c>
      <c r="H416" s="96" t="s">
        <v>1970</v>
      </c>
      <c r="I416" s="96" t="s">
        <v>1948</v>
      </c>
      <c r="J416" s="96">
        <v>16878</v>
      </c>
      <c r="K416" s="96" t="s">
        <v>1950</v>
      </c>
      <c r="L416" s="96" t="s">
        <v>1956</v>
      </c>
      <c r="M416" s="96">
        <v>14965</v>
      </c>
      <c r="N416" s="96" t="s">
        <v>1950</v>
      </c>
      <c r="O416" s="96" t="s">
        <v>1956</v>
      </c>
      <c r="P416" s="96">
        <v>1</v>
      </c>
    </row>
    <row r="418" spans="4:50" x14ac:dyDescent="0.25">
      <c r="D418" s="55" t="s">
        <v>344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</row>
    <row r="419" spans="4:50" x14ac:dyDescent="0.25">
      <c r="D419" s="55" t="s">
        <v>316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</row>
    <row r="420" spans="4:50" x14ac:dyDescent="0.25">
      <c r="D420" s="55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</row>
    <row r="421" spans="4:50" x14ac:dyDescent="0.25">
      <c r="D421" s="54" t="str">
        <f t="shared" ref="D421:D427" si="1">"update Tb_OPL_Unit set ChassisNumber = '" &amp; TRIM(G410) &amp; "', EngineNumber = '" &amp; TRIM(H410) &amp; "' where IdTb_OPL_Unit = " &amp; M410 &amp; ";"</f>
        <v>update Tb_OPL_Unit set ChassisNumber = 'MHMFE71P1DK044048GS', EngineNumber = '4D34TJ73146GS' where IdTb_OPL_Unit = 14968;</v>
      </c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 spans="4:50" x14ac:dyDescent="0.25">
      <c r="D422" s="54" t="str">
        <f t="shared" si="1"/>
        <v>update Tb_OPL_Unit set ChassisNumber = 'MHCNHR55EEJ061077', EngineNumber = 'M061077' where IdTb_OPL_Unit = 14965;</v>
      </c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 spans="4:50" x14ac:dyDescent="0.25">
      <c r="D423" s="54" t="str">
        <f t="shared" si="1"/>
        <v>update Tb_OPL_Unit set ChassisNumber = 'TRUCK E-2 ELF NHR55 CC', EngineNumber = 'M061069' where IdTb_OPL_Unit = 14970;</v>
      </c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 spans="4:50" x14ac:dyDescent="0.25">
      <c r="D424" s="54" t="str">
        <f t="shared" si="1"/>
        <v>update Tb_OPL_Unit set ChassisNumber = 'MHCNHR55EEJ061071', EngineNumber = 'M061071' where IdTb_OPL_Unit = 14964;</v>
      </c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 spans="4:50" x14ac:dyDescent="0.25">
      <c r="D425" s="54" t="str">
        <f t="shared" si="1"/>
        <v>update Tb_OPL_Unit set ChassisNumber = 'MHCNHR55EEJ061226', EngineNumber = 'M061226' where IdTb_OPL_Unit = 14967;</v>
      </c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 spans="4:50" x14ac:dyDescent="0.25">
      <c r="D426" s="54" t="str">
        <f t="shared" si="1"/>
        <v>update Tb_OPL_Unit set ChassisNumber = 'MHCNHR55EEJ061233', EngineNumber = 'M061233' where IdTb_OPL_Unit = 14966;</v>
      </c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 spans="4:50" x14ac:dyDescent="0.25">
      <c r="D427" s="54" t="str">
        <f t="shared" si="1"/>
        <v>update Tb_OPL_Unit set ChassisNumber = 'MHCNHR55EGJ068712', EngineNumber = 'M068712' where IdTb_OPL_Unit = 14965;</v>
      </c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 spans="4:50" x14ac:dyDescent="0.25">
      <c r="D428" s="55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</row>
    <row r="429" spans="4:50" x14ac:dyDescent="0.25">
      <c r="D429" s="54" t="str">
        <f t="shared" ref="D429:D435" si="2">"update OPLUObjectLease set Remarks = '" &amp; TRIM(G410) &amp; "', EngineNumber = '" &amp; TRIM(H410) &amp; "' where IdUObjLease = " &amp; J410 &amp; ";"</f>
        <v>update OPLUObjectLease set Remarks = 'MHMFE71P1DK044048GS', EngineNumber = '4D34TJ73146GS' where IdUObjLease = 16881;</v>
      </c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 spans="4:50" x14ac:dyDescent="0.25">
      <c r="D430" s="54" t="str">
        <f t="shared" si="2"/>
        <v>update OPLUObjectLease set Remarks = 'MHCNHR55EEJ061077', EngineNumber = 'M061077' where IdUObjLease = 16878;</v>
      </c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 spans="4:50" x14ac:dyDescent="0.25">
      <c r="D431" s="54" t="str">
        <f t="shared" si="2"/>
        <v>update OPLUObjectLease set Remarks = 'TRUCK E-2 ELF NHR55 CC', EngineNumber = 'M061069' where IdUObjLease = 16883;</v>
      </c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 spans="4:50" x14ac:dyDescent="0.25">
      <c r="D432" s="54" t="str">
        <f t="shared" si="2"/>
        <v>update OPLUObjectLease set Remarks = 'MHCNHR55EEJ061071', EngineNumber = 'M061071' where IdUObjLease = 16877;</v>
      </c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 spans="4:50" x14ac:dyDescent="0.25">
      <c r="D433" s="54" t="str">
        <f t="shared" si="2"/>
        <v>update OPLUObjectLease set Remarks = 'MHCNHR55EEJ061226', EngineNumber = 'M061226' where IdUObjLease = 16880;</v>
      </c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 spans="4:50" x14ac:dyDescent="0.25">
      <c r="D434" s="54" t="str">
        <f t="shared" si="2"/>
        <v>update OPLUObjectLease set Remarks = 'MHCNHR55EEJ061233', EngineNumber = 'M061233' where IdUObjLease = 16879;</v>
      </c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 spans="4:50" x14ac:dyDescent="0.25">
      <c r="D435" s="54" t="str">
        <f t="shared" si="2"/>
        <v>update OPLUObjectLease set Remarks = 'MHCNHR55EGJ068712', EngineNumber = 'M068712' where IdUObjLease = 16878;</v>
      </c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 spans="4:50" x14ac:dyDescent="0.25">
      <c r="D436" s="55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</row>
    <row r="437" spans="4:50" x14ac:dyDescent="0.25">
      <c r="D437" s="55" t="s">
        <v>261</v>
      </c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</row>
    <row r="438" spans="4:50" x14ac:dyDescent="0.25">
      <c r="D438" s="55" t="s">
        <v>262</v>
      </c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</row>
    <row r="439" spans="4:50" x14ac:dyDescent="0.25">
      <c r="D439" s="55" t="s">
        <v>345</v>
      </c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</row>
    <row r="441" spans="4:50" x14ac:dyDescent="0.25">
      <c r="D441" s="49" t="s">
        <v>307</v>
      </c>
      <c r="E441" s="49" t="s">
        <v>506</v>
      </c>
      <c r="F441" s="49" t="s">
        <v>507</v>
      </c>
      <c r="G441" s="49" t="s">
        <v>509</v>
      </c>
      <c r="H441" s="49" t="s">
        <v>510</v>
      </c>
      <c r="I441" s="198" t="s">
        <v>508</v>
      </c>
      <c r="J441" s="198" t="s">
        <v>511</v>
      </c>
      <c r="K441" s="49" t="s">
        <v>307</v>
      </c>
      <c r="L441" s="49" t="s">
        <v>512</v>
      </c>
      <c r="M441" s="49" t="s">
        <v>513</v>
      </c>
      <c r="N441" s="49" t="s">
        <v>514</v>
      </c>
      <c r="O441" s="49" t="s">
        <v>515</v>
      </c>
      <c r="P441" s="49" t="s">
        <v>516</v>
      </c>
      <c r="Q441" s="49" t="s">
        <v>517</v>
      </c>
      <c r="R441" s="49">
        <v>1</v>
      </c>
    </row>
    <row r="442" spans="4:50" x14ac:dyDescent="0.25">
      <c r="D442" s="96" t="s">
        <v>1947</v>
      </c>
      <c r="E442" s="96" t="s">
        <v>1949</v>
      </c>
      <c r="F442" s="96" t="s">
        <v>1955</v>
      </c>
      <c r="G442" s="96" t="s">
        <v>1949</v>
      </c>
      <c r="H442" s="96" t="s">
        <v>1955</v>
      </c>
      <c r="I442" s="98" t="s">
        <v>1961</v>
      </c>
      <c r="J442" s="98" t="s">
        <v>1961</v>
      </c>
      <c r="K442" s="96" t="s">
        <v>1947</v>
      </c>
      <c r="L442" s="96">
        <v>16881</v>
      </c>
      <c r="M442" s="96" t="s">
        <v>1949</v>
      </c>
      <c r="N442" s="96" t="s">
        <v>1955</v>
      </c>
      <c r="O442" s="96">
        <v>14968</v>
      </c>
      <c r="P442" s="96" t="s">
        <v>1949</v>
      </c>
      <c r="Q442" s="96" t="s">
        <v>1955</v>
      </c>
      <c r="R442" s="96">
        <v>1</v>
      </c>
    </row>
    <row r="443" spans="4:50" x14ac:dyDescent="0.25">
      <c r="D443" s="96" t="s">
        <v>1948</v>
      </c>
      <c r="E443" s="96" t="s">
        <v>1950</v>
      </c>
      <c r="F443" s="96" t="s">
        <v>1956</v>
      </c>
      <c r="G443" s="96" t="s">
        <v>1950</v>
      </c>
      <c r="H443" s="96" t="s">
        <v>1956</v>
      </c>
      <c r="I443" s="98" t="s">
        <v>1962</v>
      </c>
      <c r="J443" s="98" t="s">
        <v>1962</v>
      </c>
      <c r="K443" s="96" t="s">
        <v>940</v>
      </c>
      <c r="L443" s="96" t="s">
        <v>940</v>
      </c>
      <c r="M443" s="96" t="s">
        <v>940</v>
      </c>
      <c r="N443" s="96" t="s">
        <v>940</v>
      </c>
      <c r="O443" s="96" t="s">
        <v>940</v>
      </c>
      <c r="P443" s="96" t="s">
        <v>940</v>
      </c>
      <c r="Q443" s="96" t="s">
        <v>940</v>
      </c>
      <c r="R443" s="96" t="s">
        <v>940</v>
      </c>
    </row>
    <row r="444" spans="4:50" x14ac:dyDescent="0.25">
      <c r="D444" s="96" t="s">
        <v>1947</v>
      </c>
      <c r="E444" s="96" t="s">
        <v>1951</v>
      </c>
      <c r="F444" s="96" t="s">
        <v>1957</v>
      </c>
      <c r="G444" s="96" t="s">
        <v>1967</v>
      </c>
      <c r="H444" s="96" t="s">
        <v>1969</v>
      </c>
      <c r="I444" s="98" t="s">
        <v>1963</v>
      </c>
      <c r="J444" s="98" t="s">
        <v>1971</v>
      </c>
      <c r="K444" s="96" t="s">
        <v>1947</v>
      </c>
      <c r="L444" s="96">
        <v>16883</v>
      </c>
      <c r="M444" s="96" t="s">
        <v>1967</v>
      </c>
      <c r="N444" s="96" t="s">
        <v>1969</v>
      </c>
      <c r="O444" s="96">
        <v>14970</v>
      </c>
      <c r="P444" s="96" t="s">
        <v>1967</v>
      </c>
      <c r="Q444" s="96" t="s">
        <v>1969</v>
      </c>
      <c r="R444" s="96">
        <v>1</v>
      </c>
    </row>
    <row r="445" spans="4:50" x14ac:dyDescent="0.25">
      <c r="D445" s="96" t="s">
        <v>1948</v>
      </c>
      <c r="E445" s="96" t="s">
        <v>1952</v>
      </c>
      <c r="F445" s="96" t="s">
        <v>1958</v>
      </c>
      <c r="G445" s="96" t="s">
        <v>1952</v>
      </c>
      <c r="H445" s="96" t="s">
        <v>1958</v>
      </c>
      <c r="I445" s="98" t="s">
        <v>1964</v>
      </c>
      <c r="J445" s="98" t="s">
        <v>1964</v>
      </c>
      <c r="K445" s="96" t="s">
        <v>1948</v>
      </c>
      <c r="L445" s="96">
        <v>16877</v>
      </c>
      <c r="M445" s="96" t="s">
        <v>1952</v>
      </c>
      <c r="N445" s="96" t="s">
        <v>1958</v>
      </c>
      <c r="O445" s="96">
        <v>14964</v>
      </c>
      <c r="P445" s="96" t="s">
        <v>1952</v>
      </c>
      <c r="Q445" s="96" t="s">
        <v>1958</v>
      </c>
      <c r="R445" s="96">
        <v>1</v>
      </c>
    </row>
    <row r="446" spans="4:50" x14ac:dyDescent="0.25">
      <c r="D446" s="96" t="s">
        <v>1948</v>
      </c>
      <c r="E446" s="96" t="s">
        <v>1953</v>
      </c>
      <c r="F446" s="96" t="s">
        <v>1959</v>
      </c>
      <c r="G446" s="96" t="s">
        <v>1953</v>
      </c>
      <c r="H446" s="96" t="s">
        <v>1959</v>
      </c>
      <c r="I446" s="98" t="s">
        <v>1965</v>
      </c>
      <c r="J446" s="98" t="s">
        <v>1965</v>
      </c>
      <c r="K446" s="96" t="s">
        <v>1948</v>
      </c>
      <c r="L446" s="96">
        <v>16880</v>
      </c>
      <c r="M446" s="96" t="s">
        <v>1953</v>
      </c>
      <c r="N446" s="96" t="s">
        <v>1959</v>
      </c>
      <c r="O446" s="96">
        <v>14967</v>
      </c>
      <c r="P446" s="96" t="s">
        <v>1953</v>
      </c>
      <c r="Q446" s="96" t="s">
        <v>1959</v>
      </c>
      <c r="R446" s="96">
        <v>1</v>
      </c>
    </row>
    <row r="447" spans="4:50" x14ac:dyDescent="0.25">
      <c r="D447" s="96" t="s">
        <v>1948</v>
      </c>
      <c r="E447" s="96" t="s">
        <v>1954</v>
      </c>
      <c r="F447" s="96" t="s">
        <v>1960</v>
      </c>
      <c r="G447" s="96" t="s">
        <v>1954</v>
      </c>
      <c r="H447" s="96" t="s">
        <v>1960</v>
      </c>
      <c r="I447" s="98" t="s">
        <v>1966</v>
      </c>
      <c r="J447" s="98" t="s">
        <v>1966</v>
      </c>
      <c r="K447" s="96" t="s">
        <v>1948</v>
      </c>
      <c r="L447" s="96">
        <v>16879</v>
      </c>
      <c r="M447" s="96" t="s">
        <v>1954</v>
      </c>
      <c r="N447" s="96" t="s">
        <v>1960</v>
      </c>
      <c r="O447" s="96">
        <v>14966</v>
      </c>
      <c r="P447" s="96" t="s">
        <v>1954</v>
      </c>
      <c r="Q447" s="96" t="s">
        <v>1960</v>
      </c>
      <c r="R447" s="96">
        <v>1</v>
      </c>
    </row>
    <row r="448" spans="4:50" x14ac:dyDescent="0.25">
      <c r="D448" s="96" t="s">
        <v>1948</v>
      </c>
      <c r="E448" s="96" t="s">
        <v>1950</v>
      </c>
      <c r="F448" s="96" t="s">
        <v>1956</v>
      </c>
      <c r="G448" s="96" t="s">
        <v>1968</v>
      </c>
      <c r="H448" s="96" t="s">
        <v>1970</v>
      </c>
      <c r="I448" s="98" t="s">
        <v>1962</v>
      </c>
      <c r="J448" s="98" t="s">
        <v>1972</v>
      </c>
      <c r="K448" s="96" t="s">
        <v>1948</v>
      </c>
      <c r="L448" s="96">
        <v>16878</v>
      </c>
      <c r="M448" s="96" t="s">
        <v>1968</v>
      </c>
      <c r="N448" s="96" t="s">
        <v>1970</v>
      </c>
      <c r="O448" s="96">
        <v>14965</v>
      </c>
      <c r="P448" s="96" t="s">
        <v>1968</v>
      </c>
      <c r="Q448" s="96" t="s">
        <v>1970</v>
      </c>
      <c r="R448" s="96">
        <v>1</v>
      </c>
    </row>
    <row r="450" spans="4:50" x14ac:dyDescent="0.25">
      <c r="D450" s="55" t="s">
        <v>344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</row>
    <row r="451" spans="4:50" x14ac:dyDescent="0.25">
      <c r="D451" s="55" t="s">
        <v>316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</row>
    <row r="452" spans="4:50" x14ac:dyDescent="0.25">
      <c r="D452" s="55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</row>
    <row r="453" spans="4:50" x14ac:dyDescent="0.25">
      <c r="D453" s="54" t="str">
        <f t="shared" ref="D453:D459" si="3">"update Tb_OPL_Unit set PoliceNumber = '" &amp; TRIM(J442) &amp; "', PoliceNumberAct = '" &amp; TRIM(J442) &amp; "' where IdTb_OPL_Unit = " &amp; O442 &amp; ";"</f>
        <v>update Tb_OPL_Unit set PoliceNumber = 'B9086PCHGS', PoliceNumberAct = 'B9086PCHGS' where IdTb_OPL_Unit = 14968;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 spans="4:50" x14ac:dyDescent="0.25">
      <c r="D454" s="54" t="str">
        <f t="shared" si="3"/>
        <v>update Tb_OPL_Unit set PoliceNumber = 'L9980BW', PoliceNumberAct = 'L9980BW' where IdTb_OPL_Unit = NULL;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 spans="4:50" x14ac:dyDescent="0.25">
      <c r="D455" s="54" t="str">
        <f t="shared" si="3"/>
        <v>update Tb_OPL_Unit set PoliceNumber = 'L8003BX', PoliceNumberAct = 'L8003BX' where IdTb_OPL_Unit = 14970;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 spans="4:50" x14ac:dyDescent="0.25">
      <c r="D456" s="54" t="str">
        <f t="shared" si="3"/>
        <v>update Tb_OPL_Unit set PoliceNumber = 'L9974BW', PoliceNumberAct = 'L9974BW' where IdTb_OPL_Unit = 14964;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 spans="4:50" x14ac:dyDescent="0.25">
      <c r="D457" s="54" t="str">
        <f t="shared" si="3"/>
        <v>update Tb_OPL_Unit set PoliceNumber = 'L9985BW', PoliceNumberAct = 'L9985BW' where IdTb_OPL_Unit = 14967;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 spans="4:50" x14ac:dyDescent="0.25">
      <c r="D458" s="54" t="str">
        <f t="shared" si="3"/>
        <v>update Tb_OPL_Unit set PoliceNumber = 'L9986BW', PoliceNumberAct = 'L9986BW' where IdTb_OPL_Unit = 14966;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 spans="4:50" x14ac:dyDescent="0.25">
      <c r="D459" s="54" t="str">
        <f t="shared" si="3"/>
        <v>update Tb_OPL_Unit set PoliceNumber = 'L9745CH', PoliceNumberAct = 'L9745CH' where IdTb_OPL_Unit = 14965;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 spans="4:50" x14ac:dyDescent="0.25">
      <c r="D460" s="55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</row>
    <row r="461" spans="4:50" x14ac:dyDescent="0.25">
      <c r="D461" s="54" t="str">
        <f t="shared" ref="D461:D467" si="4">"update OPLUObjectLease set IdentityPoliceNumber = '" &amp; TRIM(J442) &amp; "' where IdUObjLease = " &amp; L442 &amp; ";"</f>
        <v>update OPLUObjectLease set IdentityPoliceNumber = 'B9086PCHGS' where IdUObjLease = 16881;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 spans="4:50" x14ac:dyDescent="0.25">
      <c r="D462" s="54" t="str">
        <f t="shared" si="4"/>
        <v>update OPLUObjectLease set IdentityPoliceNumber = 'L9980BW' where IdUObjLease = NULL;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 spans="4:50" x14ac:dyDescent="0.25">
      <c r="D463" s="54" t="str">
        <f t="shared" si="4"/>
        <v>update OPLUObjectLease set IdentityPoliceNumber = 'L8003BX' where IdUObjLease = 16883;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 spans="4:50" x14ac:dyDescent="0.25">
      <c r="D464" s="54" t="str">
        <f t="shared" si="4"/>
        <v>update OPLUObjectLease set IdentityPoliceNumber = 'L9974BW' where IdUObjLease = 16877;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 spans="4:50" x14ac:dyDescent="0.25">
      <c r="D465" s="54" t="str">
        <f t="shared" si="4"/>
        <v>update OPLUObjectLease set IdentityPoliceNumber = 'L9985BW' where IdUObjLease = 16880;</v>
      </c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 spans="4:50" x14ac:dyDescent="0.25">
      <c r="D466" s="54" t="str">
        <f t="shared" si="4"/>
        <v>update OPLUObjectLease set IdentityPoliceNumber = 'L9986BW' where IdUObjLease = 16879;</v>
      </c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 spans="4:50" x14ac:dyDescent="0.25">
      <c r="D467" s="54" t="str">
        <f t="shared" si="4"/>
        <v>update OPLUObjectLease set IdentityPoliceNumber = 'L9745CH' where IdUObjLease = 16878;</v>
      </c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 spans="4:50" x14ac:dyDescent="0.25">
      <c r="D468" s="55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</row>
    <row r="469" spans="4:50" x14ac:dyDescent="0.25">
      <c r="D469" s="55" t="s">
        <v>261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</row>
    <row r="470" spans="4:50" x14ac:dyDescent="0.25">
      <c r="D470" s="55" t="s">
        <v>262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</row>
    <row r="471" spans="4:50" x14ac:dyDescent="0.25">
      <c r="D471" s="55" t="s">
        <v>345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</row>
    <row r="473" spans="4:50" x14ac:dyDescent="0.25">
      <c r="D473" s="96" t="s">
        <v>1977</v>
      </c>
    </row>
    <row r="488" spans="4:4" x14ac:dyDescent="0.25">
      <c r="D488" s="49" t="s">
        <v>2403</v>
      </c>
    </row>
    <row r="490" spans="4:4" x14ac:dyDescent="0.25">
      <c r="D490" s="96" t="s">
        <v>1977</v>
      </c>
    </row>
    <row r="520" spans="2:4" x14ac:dyDescent="0.25">
      <c r="B520" s="48">
        <v>0</v>
      </c>
      <c r="D520" s="49" t="s">
        <v>1943</v>
      </c>
    </row>
    <row r="521" spans="2:4" x14ac:dyDescent="0.25">
      <c r="D521" s="57" t="s">
        <v>301</v>
      </c>
    </row>
    <row r="523" spans="2:4" x14ac:dyDescent="0.25">
      <c r="D523" s="96" t="s">
        <v>36</v>
      </c>
    </row>
    <row r="526" spans="2:4" x14ac:dyDescent="0.25">
      <c r="D526" s="96" t="s">
        <v>1940</v>
      </c>
    </row>
    <row r="546" spans="4:40" x14ac:dyDescent="0.25">
      <c r="D546" s="96" t="s">
        <v>307</v>
      </c>
    </row>
    <row r="547" spans="4:40" x14ac:dyDescent="0.25">
      <c r="D547" s="49" t="s">
        <v>762</v>
      </c>
    </row>
    <row r="549" spans="4:40" x14ac:dyDescent="0.25">
      <c r="D549" s="54" t="s">
        <v>330</v>
      </c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</row>
    <row r="550" spans="4:40" x14ac:dyDescent="0.25">
      <c r="D550" s="54" t="s">
        <v>627</v>
      </c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</row>
    <row r="551" spans="4:40" x14ac:dyDescent="0.25">
      <c r="D551" s="54" t="s">
        <v>467</v>
      </c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</row>
    <row r="552" spans="4:40" x14ac:dyDescent="0.25">
      <c r="D552" s="54" t="s">
        <v>257</v>
      </c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</row>
    <row r="553" spans="4:40" x14ac:dyDescent="0.25">
      <c r="D553" s="54" t="s">
        <v>763</v>
      </c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</row>
    <row r="555" spans="4:40" x14ac:dyDescent="0.25">
      <c r="D555" s="55" t="s">
        <v>344</v>
      </c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spans="4:40" x14ac:dyDescent="0.25">
      <c r="D556" s="55" t="s">
        <v>316</v>
      </c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spans="4:40" x14ac:dyDescent="0.25">
      <c r="D557" s="55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spans="4:40" x14ac:dyDescent="0.25">
      <c r="D558" s="55" t="s">
        <v>278</v>
      </c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spans="4:40" x14ac:dyDescent="0.25">
      <c r="D559" s="55" t="s">
        <v>280</v>
      </c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spans="4:40" x14ac:dyDescent="0.25">
      <c r="D560" s="55" t="s">
        <v>2021</v>
      </c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spans="4:40" x14ac:dyDescent="0.25">
      <c r="D561" s="55" t="s">
        <v>2022</v>
      </c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spans="4:40" x14ac:dyDescent="0.25">
      <c r="D562" s="55" t="s">
        <v>764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spans="4:40" x14ac:dyDescent="0.25">
      <c r="D563" s="55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spans="4:40" x14ac:dyDescent="0.25">
      <c r="D564" s="55" t="s">
        <v>261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spans="4:40" x14ac:dyDescent="0.25">
      <c r="D565" s="55" t="s">
        <v>262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spans="4:40" x14ac:dyDescent="0.25">
      <c r="D566" s="55" t="s">
        <v>345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8" spans="4:40" x14ac:dyDescent="0.25">
      <c r="D568" s="96" t="s">
        <v>2023</v>
      </c>
    </row>
    <row r="583" spans="4:4" x14ac:dyDescent="0.25">
      <c r="D583" s="49" t="s">
        <v>2403</v>
      </c>
    </row>
    <row r="585" spans="4:4" x14ac:dyDescent="0.25">
      <c r="D585" s="96" t="s">
        <v>2023</v>
      </c>
    </row>
    <row r="614" spans="2:4" x14ac:dyDescent="0.25">
      <c r="B614" s="48">
        <v>0</v>
      </c>
      <c r="D614" s="49" t="s">
        <v>1975</v>
      </c>
    </row>
    <row r="615" spans="2:4" x14ac:dyDescent="0.25">
      <c r="D615" s="57" t="s">
        <v>301</v>
      </c>
    </row>
    <row r="617" spans="2:4" x14ac:dyDescent="0.25">
      <c r="D617" s="96" t="s">
        <v>36</v>
      </c>
    </row>
    <row r="618" spans="2:4" x14ac:dyDescent="0.25">
      <c r="D618" s="52" t="s">
        <v>2020</v>
      </c>
    </row>
    <row r="620" spans="2:4" x14ac:dyDescent="0.25">
      <c r="D620" s="96" t="s">
        <v>1945</v>
      </c>
    </row>
    <row r="644" spans="4:4" x14ac:dyDescent="0.25">
      <c r="D644" s="96" t="s">
        <v>1993</v>
      </c>
    </row>
    <row r="665" spans="4:23" x14ac:dyDescent="0.25">
      <c r="D665" s="96" t="s">
        <v>307</v>
      </c>
    </row>
    <row r="666" spans="4:23" x14ac:dyDescent="0.25">
      <c r="D666" s="49" t="s">
        <v>476</v>
      </c>
    </row>
    <row r="668" spans="4:23" x14ac:dyDescent="0.25">
      <c r="D668" s="54" t="s">
        <v>330</v>
      </c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</row>
    <row r="669" spans="4:23" x14ac:dyDescent="0.25">
      <c r="D669" s="54" t="s">
        <v>627</v>
      </c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</row>
    <row r="670" spans="4:23" x14ac:dyDescent="0.25">
      <c r="D670" s="54" t="s">
        <v>467</v>
      </c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</row>
    <row r="671" spans="4:23" x14ac:dyDescent="0.25">
      <c r="D671" s="54" t="s">
        <v>257</v>
      </c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</row>
    <row r="672" spans="4:23" x14ac:dyDescent="0.25">
      <c r="D672" s="54" t="s">
        <v>2019</v>
      </c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</row>
    <row r="674" spans="4:53" x14ac:dyDescent="0.25">
      <c r="D674" s="55" t="s">
        <v>344</v>
      </c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P674" s="55" t="s">
        <v>344</v>
      </c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</row>
    <row r="675" spans="4:53" x14ac:dyDescent="0.25">
      <c r="D675" s="55" t="s">
        <v>316</v>
      </c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P675" s="55" t="s">
        <v>316</v>
      </c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</row>
    <row r="676" spans="4:53" x14ac:dyDescent="0.25">
      <c r="D676" s="55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P676" s="55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</row>
    <row r="677" spans="4:53" x14ac:dyDescent="0.25">
      <c r="D677" s="55" t="s">
        <v>278</v>
      </c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P677" s="55" t="s">
        <v>278</v>
      </c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</row>
    <row r="678" spans="4:53" x14ac:dyDescent="0.25">
      <c r="D678" s="55" t="s">
        <v>280</v>
      </c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P678" s="55" t="s">
        <v>280</v>
      </c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</row>
    <row r="679" spans="4:53" x14ac:dyDescent="0.25">
      <c r="D679" s="55" t="s">
        <v>2024</v>
      </c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P679" s="55" t="s">
        <v>2034</v>
      </c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</row>
    <row r="680" spans="4:53" x14ac:dyDescent="0.25">
      <c r="D680" s="55" t="s">
        <v>2025</v>
      </c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P680" s="55" t="s">
        <v>2026</v>
      </c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</row>
    <row r="681" spans="4:53" x14ac:dyDescent="0.25">
      <c r="D681" s="55" t="s">
        <v>2026</v>
      </c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P681" s="55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</row>
    <row r="682" spans="4:53" x14ac:dyDescent="0.25">
      <c r="D682" s="55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P682" s="55" t="s">
        <v>261</v>
      </c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</row>
    <row r="683" spans="4:53" x14ac:dyDescent="0.25">
      <c r="D683" s="55" t="s">
        <v>261</v>
      </c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P683" s="55" t="s">
        <v>262</v>
      </c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</row>
    <row r="684" spans="4:53" x14ac:dyDescent="0.25">
      <c r="D684" s="55" t="s">
        <v>262</v>
      </c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P684" s="55" t="s">
        <v>345</v>
      </c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</row>
    <row r="685" spans="4:53" x14ac:dyDescent="0.25">
      <c r="D685" s="55" t="s">
        <v>345</v>
      </c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7" spans="4:53" x14ac:dyDescent="0.25">
      <c r="D687" s="96" t="s">
        <v>2027</v>
      </c>
    </row>
    <row r="758" spans="2:4" x14ac:dyDescent="0.25">
      <c r="B758" s="48">
        <v>0</v>
      </c>
      <c r="D758" s="49" t="s">
        <v>1995</v>
      </c>
    </row>
    <row r="759" spans="2:4" x14ac:dyDescent="0.25">
      <c r="D759" s="57" t="s">
        <v>301</v>
      </c>
    </row>
    <row r="761" spans="2:4" x14ac:dyDescent="0.25">
      <c r="D761" s="96" t="s">
        <v>36</v>
      </c>
    </row>
    <row r="762" spans="2:4" x14ac:dyDescent="0.25">
      <c r="D762" s="52" t="s">
        <v>2028</v>
      </c>
    </row>
    <row r="764" spans="2:4" x14ac:dyDescent="0.25">
      <c r="D764" s="96" t="s">
        <v>1978</v>
      </c>
    </row>
    <row r="788" spans="4:63" x14ac:dyDescent="0.25">
      <c r="D788" s="96" t="s">
        <v>267</v>
      </c>
    </row>
    <row r="789" spans="4:63" x14ac:dyDescent="0.25">
      <c r="D789" s="49" t="s">
        <v>2029</v>
      </c>
    </row>
    <row r="791" spans="4:63" x14ac:dyDescent="0.25">
      <c r="D791" s="54" t="s">
        <v>519</v>
      </c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AA791" s="55" t="s">
        <v>344</v>
      </c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</row>
    <row r="792" spans="4:63" x14ac:dyDescent="0.25">
      <c r="D792" s="38" t="s">
        <v>503</v>
      </c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AA792" s="55" t="s">
        <v>316</v>
      </c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</row>
    <row r="793" spans="4:63" x14ac:dyDescent="0.25">
      <c r="D793" s="38" t="s">
        <v>504</v>
      </c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AA793" s="55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</row>
    <row r="794" spans="4:63" x14ac:dyDescent="0.25">
      <c r="D794" s="54" t="s">
        <v>974</v>
      </c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AA794" s="55" t="s">
        <v>265</v>
      </c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</row>
    <row r="795" spans="4:63" x14ac:dyDescent="0.25">
      <c r="D795" s="54" t="s">
        <v>359</v>
      </c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AA795" s="55" t="s">
        <v>280</v>
      </c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</row>
    <row r="796" spans="4:63" x14ac:dyDescent="0.25">
      <c r="D796" s="54" t="s">
        <v>909</v>
      </c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AA796" s="55" t="s">
        <v>2032</v>
      </c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</row>
    <row r="797" spans="4:63" x14ac:dyDescent="0.25">
      <c r="D797" s="38" t="s">
        <v>938</v>
      </c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AA797" s="55" t="s">
        <v>2033</v>
      </c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</row>
    <row r="798" spans="4:63" x14ac:dyDescent="0.25">
      <c r="D798" s="38" t="s">
        <v>1050</v>
      </c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AA798" s="55" t="s">
        <v>2031</v>
      </c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</row>
    <row r="799" spans="4:63" x14ac:dyDescent="0.25">
      <c r="D799" s="38" t="s">
        <v>1051</v>
      </c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AA799" s="55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</row>
    <row r="800" spans="4:63" x14ac:dyDescent="0.25">
      <c r="D800" s="38" t="s">
        <v>1052</v>
      </c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AA800" s="55" t="s">
        <v>261</v>
      </c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</row>
    <row r="801" spans="4:63" x14ac:dyDescent="0.25">
      <c r="D801" s="54" t="s">
        <v>483</v>
      </c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AA801" s="55" t="s">
        <v>262</v>
      </c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</row>
    <row r="802" spans="4:63" x14ac:dyDescent="0.25">
      <c r="D802" s="54" t="s">
        <v>264</v>
      </c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AA802" s="55" t="s">
        <v>345</v>
      </c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</row>
    <row r="803" spans="4:63" x14ac:dyDescent="0.25">
      <c r="D803" s="54" t="s">
        <v>275</v>
      </c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</row>
    <row r="804" spans="4:63" x14ac:dyDescent="0.25">
      <c r="D804" s="54" t="s">
        <v>271</v>
      </c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</row>
    <row r="805" spans="4:63" x14ac:dyDescent="0.25">
      <c r="D805" s="38" t="s">
        <v>1053</v>
      </c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</row>
    <row r="806" spans="4:63" x14ac:dyDescent="0.25">
      <c r="D806" s="38" t="s">
        <v>1054</v>
      </c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</row>
    <row r="807" spans="4:63" x14ac:dyDescent="0.25">
      <c r="D807" s="54" t="s">
        <v>499</v>
      </c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</row>
    <row r="808" spans="4:63" x14ac:dyDescent="0.25">
      <c r="D808" s="54" t="s">
        <v>500</v>
      </c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</row>
    <row r="809" spans="4:63" x14ac:dyDescent="0.25">
      <c r="D809" s="38" t="s">
        <v>1055</v>
      </c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</row>
    <row r="810" spans="4:63" x14ac:dyDescent="0.25">
      <c r="D810" s="38" t="s">
        <v>1056</v>
      </c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</row>
    <row r="811" spans="4:63" x14ac:dyDescent="0.25">
      <c r="D811" s="38" t="s">
        <v>1057</v>
      </c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</row>
    <row r="812" spans="4:63" x14ac:dyDescent="0.25">
      <c r="D812" s="38" t="s">
        <v>1058</v>
      </c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</row>
    <row r="813" spans="4:63" x14ac:dyDescent="0.25">
      <c r="D813" s="38" t="s">
        <v>1059</v>
      </c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</row>
    <row r="814" spans="4:63" x14ac:dyDescent="0.25">
      <c r="D814" s="54" t="s">
        <v>2030</v>
      </c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</row>
    <row r="816" spans="4:63" x14ac:dyDescent="0.25">
      <c r="D816" s="96" t="s">
        <v>2035</v>
      </c>
    </row>
    <row r="831" spans="4:4" x14ac:dyDescent="0.25">
      <c r="D831" s="49" t="s">
        <v>2491</v>
      </c>
    </row>
    <row r="833" spans="4:4" x14ac:dyDescent="0.25">
      <c r="D833" s="96" t="s">
        <v>2035</v>
      </c>
    </row>
    <row r="861" spans="2:4" x14ac:dyDescent="0.25">
      <c r="B861" s="48">
        <v>0</v>
      </c>
      <c r="D861" s="49" t="s">
        <v>1998</v>
      </c>
    </row>
    <row r="862" spans="2:4" x14ac:dyDescent="0.25">
      <c r="D862" s="57" t="s">
        <v>302</v>
      </c>
    </row>
    <row r="863" spans="2:4" x14ac:dyDescent="0.25">
      <c r="D863" s="53" t="s">
        <v>35</v>
      </c>
    </row>
    <row r="951" spans="2:4" x14ac:dyDescent="0.25">
      <c r="B951" s="47">
        <v>0</v>
      </c>
      <c r="D951" s="49" t="s">
        <v>1980</v>
      </c>
    </row>
    <row r="952" spans="2:4" x14ac:dyDescent="0.25">
      <c r="D952" s="57" t="s">
        <v>302</v>
      </c>
    </row>
    <row r="965" spans="4:19" x14ac:dyDescent="0.25">
      <c r="D965" s="96" t="s">
        <v>1981</v>
      </c>
    </row>
    <row r="966" spans="4:19" x14ac:dyDescent="0.25">
      <c r="D966" s="49" t="s">
        <v>1982</v>
      </c>
    </row>
    <row r="967" spans="4:19" x14ac:dyDescent="0.25">
      <c r="D967" s="49" t="s">
        <v>1983</v>
      </c>
    </row>
    <row r="968" spans="4:19" x14ac:dyDescent="0.25">
      <c r="D968" s="49" t="s">
        <v>1984</v>
      </c>
    </row>
    <row r="970" spans="4:19" x14ac:dyDescent="0.25">
      <c r="D970" s="54" t="s">
        <v>1985</v>
      </c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</row>
    <row r="971" spans="4:19" x14ac:dyDescent="0.25">
      <c r="D971" s="54" t="s">
        <v>1986</v>
      </c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</row>
    <row r="972" spans="4:19" x14ac:dyDescent="0.25">
      <c r="D972" s="54" t="s">
        <v>1987</v>
      </c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</row>
    <row r="973" spans="4:19" x14ac:dyDescent="0.25">
      <c r="D973" s="54" t="s">
        <v>1988</v>
      </c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</row>
    <row r="974" spans="4:19" x14ac:dyDescent="0.25">
      <c r="D974" s="54" t="s">
        <v>1989</v>
      </c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</row>
    <row r="975" spans="4:19" x14ac:dyDescent="0.25">
      <c r="D975" s="54" t="s">
        <v>1990</v>
      </c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</row>
    <row r="976" spans="4:19" x14ac:dyDescent="0.25">
      <c r="D976" s="54" t="s">
        <v>1991</v>
      </c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</row>
    <row r="977" spans="2:19" x14ac:dyDescent="0.25">
      <c r="D977" s="54" t="s">
        <v>1992</v>
      </c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</row>
    <row r="978" spans="2:19" x14ac:dyDescent="0.25">
      <c r="D978" s="54" t="s">
        <v>259</v>
      </c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</row>
    <row r="987" spans="2:19" x14ac:dyDescent="0.25">
      <c r="B987" s="48">
        <v>0</v>
      </c>
      <c r="D987" s="49" t="s">
        <v>2003</v>
      </c>
    </row>
    <row r="988" spans="2:19" x14ac:dyDescent="0.25">
      <c r="D988" s="57" t="s">
        <v>301</v>
      </c>
    </row>
    <row r="989" spans="2:19" x14ac:dyDescent="0.25">
      <c r="D989" s="53" t="s">
        <v>35</v>
      </c>
    </row>
    <row r="1057" spans="2:4" x14ac:dyDescent="0.25">
      <c r="B1057" s="48">
        <v>0</v>
      </c>
      <c r="D1057" s="49" t="s">
        <v>2011</v>
      </c>
    </row>
    <row r="1058" spans="2:4" x14ac:dyDescent="0.25">
      <c r="D1058" s="57" t="s">
        <v>301</v>
      </c>
    </row>
    <row r="1059" spans="2:4" x14ac:dyDescent="0.25">
      <c r="D1059" s="66" t="s">
        <v>2066</v>
      </c>
    </row>
    <row r="1061" spans="2:4" x14ac:dyDescent="0.25">
      <c r="D1061" s="96" t="s">
        <v>2007</v>
      </c>
    </row>
    <row r="1098" spans="2:4" x14ac:dyDescent="0.25">
      <c r="B1098" s="48">
        <v>0</v>
      </c>
      <c r="D1098" s="49" t="s">
        <v>2014</v>
      </c>
    </row>
    <row r="1099" spans="2:4" x14ac:dyDescent="0.25">
      <c r="D1099" s="57" t="s">
        <v>301</v>
      </c>
    </row>
    <row r="1100" spans="2:4" x14ac:dyDescent="0.25">
      <c r="D1100" s="53" t="s">
        <v>35</v>
      </c>
    </row>
    <row r="1184" spans="2:4" x14ac:dyDescent="0.25">
      <c r="B1184" s="47">
        <v>0</v>
      </c>
      <c r="D1184" s="49" t="s">
        <v>2018</v>
      </c>
    </row>
    <row r="1185" spans="4:4" x14ac:dyDescent="0.25">
      <c r="D1185" s="57" t="s">
        <v>303</v>
      </c>
    </row>
    <row r="1186" spans="4:4" x14ac:dyDescent="0.25">
      <c r="D1186" s="53" t="s">
        <v>35</v>
      </c>
    </row>
    <row r="1227" spans="2:4" x14ac:dyDescent="0.25">
      <c r="B1227" s="47">
        <v>0</v>
      </c>
      <c r="D1227" s="49" t="s">
        <v>2054</v>
      </c>
    </row>
    <row r="1228" spans="2:4" x14ac:dyDescent="0.25">
      <c r="D1228" s="57" t="s">
        <v>301</v>
      </c>
    </row>
    <row r="1229" spans="2:4" x14ac:dyDescent="0.25">
      <c r="D1229" s="66" t="s">
        <v>2066</v>
      </c>
    </row>
    <row r="1231" spans="2:4" x14ac:dyDescent="0.25">
      <c r="D1231" s="96" t="s">
        <v>2051</v>
      </c>
    </row>
    <row r="1268" spans="2:4" x14ac:dyDescent="0.25">
      <c r="B1268" s="46">
        <v>0</v>
      </c>
      <c r="D1268" s="49" t="s">
        <v>851</v>
      </c>
    </row>
    <row r="1269" spans="2:4" x14ac:dyDescent="0.25">
      <c r="D1269" s="57" t="s">
        <v>303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F182-2A12-40D6-8495-BAA7D3BF17FD}">
  <dimension ref="A2:J42"/>
  <sheetViews>
    <sheetView topLeftCell="A36" workbookViewId="0">
      <selection activeCell="A51" sqref="A51"/>
    </sheetView>
  </sheetViews>
  <sheetFormatPr defaultColWidth="2.85546875" defaultRowHeight="15" x14ac:dyDescent="0.25"/>
  <cols>
    <col min="1" max="1" width="11.28515625" style="180" bestFit="1" customWidth="1"/>
    <col min="2" max="2" width="39.85546875" style="180" bestFit="1" customWidth="1"/>
    <col min="3" max="3" width="17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7109375" style="180" bestFit="1" customWidth="1"/>
    <col min="11" max="16384" width="2.85546875" style="180"/>
  </cols>
  <sheetData>
    <row r="2" spans="1:10" ht="18.75" x14ac:dyDescent="0.25">
      <c r="A2" s="279" t="s">
        <v>871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 x14ac:dyDescent="0.25">
      <c r="A3" s="280" t="s">
        <v>1941</v>
      </c>
      <c r="B3" s="280"/>
      <c r="C3" s="280"/>
      <c r="D3" s="280"/>
      <c r="E3" s="280"/>
      <c r="F3" s="280"/>
      <c r="G3" s="280"/>
      <c r="H3" s="280"/>
      <c r="I3" s="280"/>
    </row>
    <row r="4" spans="1:10" ht="45" x14ac:dyDescent="0.25">
      <c r="A4" s="182" t="s">
        <v>358</v>
      </c>
      <c r="B4" s="182" t="s">
        <v>32</v>
      </c>
      <c r="C4" s="182" t="s">
        <v>31</v>
      </c>
      <c r="D4" s="182" t="s">
        <v>323</v>
      </c>
      <c r="E4" s="182" t="s">
        <v>357</v>
      </c>
      <c r="F4" s="182" t="s">
        <v>478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45" x14ac:dyDescent="0.25">
      <c r="A5" s="187" t="s">
        <v>312</v>
      </c>
      <c r="B5" s="187" t="s">
        <v>311</v>
      </c>
      <c r="C5" s="187" t="s">
        <v>310</v>
      </c>
      <c r="D5" s="187" t="s">
        <v>322</v>
      </c>
      <c r="E5" s="187" t="s">
        <v>274</v>
      </c>
      <c r="F5" s="188">
        <v>44673.446527777996</v>
      </c>
      <c r="G5" s="188">
        <v>45077.708333333001</v>
      </c>
      <c r="H5" s="187" t="s">
        <v>309</v>
      </c>
      <c r="I5" s="187" t="s">
        <v>18</v>
      </c>
      <c r="J5" s="187" t="s">
        <v>17</v>
      </c>
    </row>
    <row r="6" spans="1:10" ht="45" x14ac:dyDescent="0.25">
      <c r="A6" s="191" t="s">
        <v>670</v>
      </c>
      <c r="B6" s="185" t="s">
        <v>672</v>
      </c>
      <c r="C6" s="185" t="s">
        <v>440</v>
      </c>
      <c r="D6" s="185" t="s">
        <v>322</v>
      </c>
      <c r="E6" s="185" t="s">
        <v>274</v>
      </c>
      <c r="F6" s="186">
        <v>44903.420833333003</v>
      </c>
      <c r="G6" s="186">
        <v>45336.661805556003</v>
      </c>
      <c r="H6" s="185" t="s">
        <v>23</v>
      </c>
      <c r="I6" s="185" t="s">
        <v>18</v>
      </c>
      <c r="J6" s="185" t="s">
        <v>260</v>
      </c>
    </row>
    <row r="7" spans="1:10" ht="45" x14ac:dyDescent="0.25">
      <c r="A7" s="192" t="s">
        <v>775</v>
      </c>
      <c r="B7" s="183" t="s">
        <v>774</v>
      </c>
      <c r="C7" s="183" t="s">
        <v>573</v>
      </c>
      <c r="D7" s="183" t="s">
        <v>322</v>
      </c>
      <c r="E7" s="183" t="s">
        <v>274</v>
      </c>
      <c r="F7" s="184">
        <v>44930.588194443997</v>
      </c>
      <c r="G7" s="184">
        <v>45366.546527778002</v>
      </c>
      <c r="H7" s="183" t="s">
        <v>23</v>
      </c>
      <c r="I7" s="183" t="s">
        <v>18</v>
      </c>
      <c r="J7" s="183" t="s">
        <v>260</v>
      </c>
    </row>
    <row r="8" spans="1:10" ht="45" x14ac:dyDescent="0.25">
      <c r="A8" s="185" t="s">
        <v>1274</v>
      </c>
      <c r="B8" s="185" t="s">
        <v>1275</v>
      </c>
      <c r="C8" s="185" t="s">
        <v>343</v>
      </c>
      <c r="D8" s="185" t="s">
        <v>322</v>
      </c>
      <c r="E8" s="185" t="s">
        <v>274</v>
      </c>
      <c r="F8" s="186">
        <v>44960.685416667002</v>
      </c>
      <c r="G8" s="186">
        <v>45399.643750000003</v>
      </c>
      <c r="H8" s="185" t="s">
        <v>23</v>
      </c>
      <c r="I8" s="185" t="s">
        <v>18</v>
      </c>
      <c r="J8" s="185" t="s">
        <v>260</v>
      </c>
    </row>
    <row r="9" spans="1:10" ht="45" x14ac:dyDescent="0.25">
      <c r="A9" s="183" t="s">
        <v>1338</v>
      </c>
      <c r="B9" s="183" t="s">
        <v>1339</v>
      </c>
      <c r="C9" s="183" t="s">
        <v>343</v>
      </c>
      <c r="D9" s="183" t="s">
        <v>322</v>
      </c>
      <c r="E9" s="183" t="s">
        <v>274</v>
      </c>
      <c r="F9" s="184">
        <v>44963.472222222001</v>
      </c>
      <c r="G9" s="184">
        <v>45400.430555555999</v>
      </c>
      <c r="H9" s="183" t="s">
        <v>23</v>
      </c>
      <c r="I9" s="183" t="s">
        <v>18</v>
      </c>
      <c r="J9" s="183" t="s">
        <v>260</v>
      </c>
    </row>
    <row r="10" spans="1:10" ht="45" x14ac:dyDescent="0.25">
      <c r="A10" s="185" t="s">
        <v>1368</v>
      </c>
      <c r="B10" s="185" t="s">
        <v>1376</v>
      </c>
      <c r="C10" s="185" t="s">
        <v>701</v>
      </c>
      <c r="D10" s="185" t="s">
        <v>322</v>
      </c>
      <c r="E10" s="185" t="s">
        <v>274</v>
      </c>
      <c r="F10" s="186">
        <v>44963.631944444001</v>
      </c>
      <c r="G10" s="186">
        <v>45400.590277777999</v>
      </c>
      <c r="H10" s="185" t="s">
        <v>23</v>
      </c>
      <c r="I10" s="185" t="s">
        <v>18</v>
      </c>
      <c r="J10" s="185" t="s">
        <v>260</v>
      </c>
    </row>
    <row r="11" spans="1:10" ht="45" x14ac:dyDescent="0.25">
      <c r="A11" s="183" t="s">
        <v>1370</v>
      </c>
      <c r="B11" s="183" t="s">
        <v>1379</v>
      </c>
      <c r="C11" s="183" t="s">
        <v>701</v>
      </c>
      <c r="D11" s="183" t="s">
        <v>322</v>
      </c>
      <c r="E11" s="183" t="s">
        <v>274</v>
      </c>
      <c r="F11" s="184">
        <v>44963.634027777996</v>
      </c>
      <c r="G11" s="184">
        <v>45400.592361110997</v>
      </c>
      <c r="H11" s="183" t="s">
        <v>23</v>
      </c>
      <c r="I11" s="183" t="s">
        <v>18</v>
      </c>
      <c r="J11" s="183" t="s">
        <v>260</v>
      </c>
    </row>
    <row r="12" spans="1:10" ht="45" x14ac:dyDescent="0.25">
      <c r="A12" s="185" t="s">
        <v>1452</v>
      </c>
      <c r="B12" s="185" t="s">
        <v>1453</v>
      </c>
      <c r="C12" s="185" t="s">
        <v>343</v>
      </c>
      <c r="D12" s="185" t="s">
        <v>322</v>
      </c>
      <c r="E12" s="185" t="s">
        <v>274</v>
      </c>
      <c r="F12" s="186">
        <v>44964.596527777998</v>
      </c>
      <c r="G12" s="186">
        <v>45401.554861110999</v>
      </c>
      <c r="H12" s="185" t="s">
        <v>23</v>
      </c>
      <c r="I12" s="185" t="s">
        <v>18</v>
      </c>
      <c r="J12" s="185" t="s">
        <v>260</v>
      </c>
    </row>
    <row r="13" spans="1:10" ht="45" x14ac:dyDescent="0.25">
      <c r="A13" s="183" t="s">
        <v>1569</v>
      </c>
      <c r="B13" s="183" t="s">
        <v>1568</v>
      </c>
      <c r="C13" s="183" t="s">
        <v>630</v>
      </c>
      <c r="D13" s="183" t="s">
        <v>322</v>
      </c>
      <c r="E13" s="183" t="s">
        <v>274</v>
      </c>
      <c r="F13" s="184">
        <v>44966.407638889003</v>
      </c>
      <c r="G13" s="184">
        <v>45405.370833333</v>
      </c>
      <c r="H13" s="183" t="s">
        <v>23</v>
      </c>
      <c r="I13" s="183" t="s">
        <v>18</v>
      </c>
      <c r="J13" s="183" t="s">
        <v>260</v>
      </c>
    </row>
    <row r="14" spans="1:10" ht="45" x14ac:dyDescent="0.25">
      <c r="A14" s="185" t="s">
        <v>1592</v>
      </c>
      <c r="B14" s="185" t="s">
        <v>1593</v>
      </c>
      <c r="C14" s="185" t="s">
        <v>630</v>
      </c>
      <c r="D14" s="185" t="s">
        <v>322</v>
      </c>
      <c r="E14" s="185" t="s">
        <v>274</v>
      </c>
      <c r="F14" s="186">
        <v>44966.409027777998</v>
      </c>
      <c r="G14" s="186">
        <v>45405.367361110999</v>
      </c>
      <c r="H14" s="185" t="s">
        <v>23</v>
      </c>
      <c r="I14" s="185" t="s">
        <v>18</v>
      </c>
      <c r="J14" s="185" t="s">
        <v>260</v>
      </c>
    </row>
    <row r="15" spans="1:10" ht="45" x14ac:dyDescent="0.25">
      <c r="A15" s="183" t="s">
        <v>1576</v>
      </c>
      <c r="B15" s="183" t="s">
        <v>1562</v>
      </c>
      <c r="C15" s="183" t="s">
        <v>327</v>
      </c>
      <c r="D15" s="183" t="s">
        <v>322</v>
      </c>
      <c r="E15" s="183" t="s">
        <v>274</v>
      </c>
      <c r="F15" s="184">
        <v>44966.422916666997</v>
      </c>
      <c r="G15" s="184">
        <v>45405.381249999999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185" t="s">
        <v>1578</v>
      </c>
      <c r="B16" s="185" t="s">
        <v>1579</v>
      </c>
      <c r="C16" s="185" t="s">
        <v>343</v>
      </c>
      <c r="D16" s="185" t="s">
        <v>322</v>
      </c>
      <c r="E16" s="185" t="s">
        <v>274</v>
      </c>
      <c r="F16" s="186">
        <v>44966.4375</v>
      </c>
      <c r="G16" s="186">
        <v>45405.395833333001</v>
      </c>
      <c r="H16" s="185" t="s">
        <v>23</v>
      </c>
      <c r="I16" s="185" t="s">
        <v>18</v>
      </c>
      <c r="J16" s="185" t="s">
        <v>260</v>
      </c>
    </row>
    <row r="17" spans="1:10" ht="45" x14ac:dyDescent="0.25">
      <c r="A17" s="183" t="s">
        <v>1603</v>
      </c>
      <c r="B17" s="183" t="s">
        <v>1605</v>
      </c>
      <c r="C17" s="183" t="s">
        <v>343</v>
      </c>
      <c r="D17" s="183" t="s">
        <v>322</v>
      </c>
      <c r="E17" s="183" t="s">
        <v>274</v>
      </c>
      <c r="F17" s="184">
        <v>44966.655555555997</v>
      </c>
      <c r="G17" s="184">
        <v>45405.613888888998</v>
      </c>
      <c r="H17" s="183" t="s">
        <v>23</v>
      </c>
      <c r="I17" s="183" t="s">
        <v>18</v>
      </c>
      <c r="J17" s="183" t="s">
        <v>260</v>
      </c>
    </row>
    <row r="18" spans="1:10" ht="45" x14ac:dyDescent="0.25">
      <c r="A18" s="185" t="s">
        <v>1627</v>
      </c>
      <c r="B18" s="185" t="s">
        <v>1626</v>
      </c>
      <c r="C18" s="185" t="s">
        <v>772</v>
      </c>
      <c r="D18" s="185" t="s">
        <v>322</v>
      </c>
      <c r="E18" s="185" t="s">
        <v>274</v>
      </c>
      <c r="F18" s="186">
        <v>44967.365277778001</v>
      </c>
      <c r="G18" s="186">
        <v>45405.656944444003</v>
      </c>
      <c r="H18" s="185" t="s">
        <v>23</v>
      </c>
      <c r="I18" s="185" t="s">
        <v>18</v>
      </c>
      <c r="J18" s="185" t="s">
        <v>260</v>
      </c>
    </row>
    <row r="19" spans="1:10" ht="45" x14ac:dyDescent="0.25">
      <c r="A19" s="187" t="s">
        <v>1634</v>
      </c>
      <c r="B19" s="187" t="s">
        <v>1629</v>
      </c>
      <c r="C19" s="187" t="s">
        <v>416</v>
      </c>
      <c r="D19" s="187" t="s">
        <v>322</v>
      </c>
      <c r="E19" s="187" t="s">
        <v>274</v>
      </c>
      <c r="F19" s="188">
        <v>44967.389583333003</v>
      </c>
      <c r="G19" s="188">
        <v>45408.347916667</v>
      </c>
      <c r="H19" s="187" t="s">
        <v>23</v>
      </c>
      <c r="I19" s="187" t="s">
        <v>18</v>
      </c>
      <c r="J19" s="187" t="s">
        <v>255</v>
      </c>
    </row>
    <row r="20" spans="1:10" ht="45" x14ac:dyDescent="0.25">
      <c r="A20" s="185" t="s">
        <v>1654</v>
      </c>
      <c r="B20" s="185" t="s">
        <v>1655</v>
      </c>
      <c r="C20" s="185" t="s">
        <v>348</v>
      </c>
      <c r="D20" s="185" t="s">
        <v>322</v>
      </c>
      <c r="E20" s="185" t="s">
        <v>274</v>
      </c>
      <c r="F20" s="186">
        <v>44967.584027778001</v>
      </c>
      <c r="G20" s="186">
        <v>45408.542361111002</v>
      </c>
      <c r="H20" s="185" t="s">
        <v>23</v>
      </c>
      <c r="I20" s="185" t="s">
        <v>18</v>
      </c>
      <c r="J20" s="185" t="s">
        <v>260</v>
      </c>
    </row>
    <row r="21" spans="1:10" ht="45" x14ac:dyDescent="0.25">
      <c r="A21" s="183" t="s">
        <v>1657</v>
      </c>
      <c r="B21" s="183" t="s">
        <v>1665</v>
      </c>
      <c r="C21" s="183" t="s">
        <v>348</v>
      </c>
      <c r="D21" s="183" t="s">
        <v>322</v>
      </c>
      <c r="E21" s="183" t="s">
        <v>274</v>
      </c>
      <c r="F21" s="184">
        <v>44967.584722222004</v>
      </c>
      <c r="G21" s="184">
        <v>45408.543055556001</v>
      </c>
      <c r="H21" s="183" t="s">
        <v>23</v>
      </c>
      <c r="I21" s="183" t="s">
        <v>18</v>
      </c>
      <c r="J21" s="183" t="s">
        <v>260</v>
      </c>
    </row>
    <row r="22" spans="1:10" ht="45" x14ac:dyDescent="0.25">
      <c r="A22" s="185" t="s">
        <v>1702</v>
      </c>
      <c r="B22" s="185" t="s">
        <v>1703</v>
      </c>
      <c r="C22" s="185" t="s">
        <v>343</v>
      </c>
      <c r="D22" s="185" t="s">
        <v>322</v>
      </c>
      <c r="E22" s="185" t="s">
        <v>274</v>
      </c>
      <c r="F22" s="186">
        <v>44970.4375</v>
      </c>
      <c r="G22" s="186">
        <v>45411.395833333001</v>
      </c>
      <c r="H22" s="185" t="s">
        <v>23</v>
      </c>
      <c r="I22" s="185" t="s">
        <v>18</v>
      </c>
      <c r="J22" s="185" t="s">
        <v>260</v>
      </c>
    </row>
    <row r="23" spans="1:10" ht="45" x14ac:dyDescent="0.25">
      <c r="A23" s="183" t="s">
        <v>1741</v>
      </c>
      <c r="B23" s="183" t="s">
        <v>1746</v>
      </c>
      <c r="C23" s="183" t="s">
        <v>343</v>
      </c>
      <c r="D23" s="183" t="s">
        <v>322</v>
      </c>
      <c r="E23" s="183" t="s">
        <v>274</v>
      </c>
      <c r="F23" s="184">
        <v>44970.604861111002</v>
      </c>
      <c r="G23" s="184">
        <v>45411.563194444003</v>
      </c>
      <c r="H23" s="183" t="s">
        <v>23</v>
      </c>
      <c r="I23" s="183" t="s">
        <v>18</v>
      </c>
      <c r="J23" s="183" t="s">
        <v>260</v>
      </c>
    </row>
    <row r="24" spans="1:10" ht="45" x14ac:dyDescent="0.25">
      <c r="A24" s="189" t="s">
        <v>1798</v>
      </c>
      <c r="B24" s="189" t="s">
        <v>1800</v>
      </c>
      <c r="C24" s="189" t="s">
        <v>1874</v>
      </c>
      <c r="D24" s="189" t="s">
        <v>322</v>
      </c>
      <c r="E24" s="189" t="s">
        <v>274</v>
      </c>
      <c r="F24" s="190">
        <v>44971.336805555999</v>
      </c>
      <c r="G24" s="190">
        <v>45411.628472222001</v>
      </c>
      <c r="H24" s="189" t="s">
        <v>23</v>
      </c>
      <c r="I24" s="189" t="s">
        <v>18</v>
      </c>
      <c r="J24" s="189" t="s">
        <v>255</v>
      </c>
    </row>
    <row r="25" spans="1:10" ht="45" x14ac:dyDescent="0.25">
      <c r="A25" s="183" t="s">
        <v>1804</v>
      </c>
      <c r="B25" s="183" t="s">
        <v>1806</v>
      </c>
      <c r="C25" s="183" t="s">
        <v>348</v>
      </c>
      <c r="D25" s="183" t="s">
        <v>322</v>
      </c>
      <c r="E25" s="183" t="s">
        <v>274</v>
      </c>
      <c r="F25" s="184">
        <v>44971.338888888997</v>
      </c>
      <c r="G25" s="184">
        <v>45411.630555556003</v>
      </c>
      <c r="H25" s="183" t="s">
        <v>23</v>
      </c>
      <c r="I25" s="183" t="s">
        <v>18</v>
      </c>
      <c r="J25" s="183" t="s">
        <v>260</v>
      </c>
    </row>
    <row r="26" spans="1:10" ht="45" x14ac:dyDescent="0.25">
      <c r="A26" s="185" t="s">
        <v>1847</v>
      </c>
      <c r="B26" s="185" t="s">
        <v>1848</v>
      </c>
      <c r="C26" s="185" t="s">
        <v>343</v>
      </c>
      <c r="D26" s="185" t="s">
        <v>322</v>
      </c>
      <c r="E26" s="185" t="s">
        <v>274</v>
      </c>
      <c r="F26" s="186">
        <v>44971.446527777996</v>
      </c>
      <c r="G26" s="186">
        <v>45412.404861110997</v>
      </c>
      <c r="H26" s="185" t="s">
        <v>23</v>
      </c>
      <c r="I26" s="185" t="s">
        <v>18</v>
      </c>
      <c r="J26" s="185" t="s">
        <v>260</v>
      </c>
    </row>
    <row r="27" spans="1:10" ht="45" x14ac:dyDescent="0.25">
      <c r="A27" s="193" t="s">
        <v>1909</v>
      </c>
      <c r="B27" s="193" t="s">
        <v>1910</v>
      </c>
      <c r="C27" s="193" t="s">
        <v>343</v>
      </c>
      <c r="D27" s="193" t="s">
        <v>322</v>
      </c>
      <c r="E27" s="193" t="s">
        <v>274</v>
      </c>
      <c r="F27" s="194">
        <v>44972.452777778002</v>
      </c>
      <c r="G27" s="194">
        <v>45419.411111111003</v>
      </c>
      <c r="H27" s="193" t="s">
        <v>23</v>
      </c>
      <c r="I27" s="193" t="s">
        <v>18</v>
      </c>
      <c r="J27" s="193" t="s">
        <v>260</v>
      </c>
    </row>
    <row r="28" spans="1:10" ht="45" x14ac:dyDescent="0.25">
      <c r="A28" s="185" t="s">
        <v>1877</v>
      </c>
      <c r="B28" s="185" t="s">
        <v>1878</v>
      </c>
      <c r="C28" s="185" t="s">
        <v>669</v>
      </c>
      <c r="D28" s="185" t="s">
        <v>322</v>
      </c>
      <c r="E28" s="185" t="s">
        <v>274</v>
      </c>
      <c r="F28" s="186">
        <v>44972.575694444</v>
      </c>
      <c r="G28" s="186">
        <v>45419.575694444</v>
      </c>
      <c r="H28" s="185" t="s">
        <v>23</v>
      </c>
      <c r="I28" s="185" t="s">
        <v>18</v>
      </c>
      <c r="J28" s="185" t="s">
        <v>260</v>
      </c>
    </row>
    <row r="29" spans="1:10" ht="45" x14ac:dyDescent="0.25">
      <c r="A29" s="199" t="s">
        <v>1915</v>
      </c>
      <c r="B29" s="199" t="s">
        <v>1916</v>
      </c>
      <c r="C29" s="199" t="s">
        <v>343</v>
      </c>
      <c r="D29" s="199" t="s">
        <v>322</v>
      </c>
      <c r="E29" s="199" t="s">
        <v>274</v>
      </c>
      <c r="F29" s="200">
        <v>44972.636111111002</v>
      </c>
      <c r="G29" s="200">
        <v>45419.594444444003</v>
      </c>
      <c r="H29" s="199" t="s">
        <v>23</v>
      </c>
      <c r="I29" s="199" t="s">
        <v>18</v>
      </c>
      <c r="J29" s="199" t="s">
        <v>255</v>
      </c>
    </row>
    <row r="31" spans="1:10" x14ac:dyDescent="0.25">
      <c r="A31" s="201" t="s">
        <v>1942</v>
      </c>
      <c r="B31" s="201" t="s">
        <v>1944</v>
      </c>
      <c r="C31" s="201"/>
      <c r="D31" s="201"/>
      <c r="E31" s="201"/>
      <c r="F31" s="202"/>
      <c r="G31" s="202"/>
      <c r="H31" s="201"/>
      <c r="I31" s="201"/>
      <c r="J31" s="203" t="s">
        <v>334</v>
      </c>
    </row>
    <row r="32" spans="1:10" x14ac:dyDescent="0.25">
      <c r="A32" s="204" t="s">
        <v>1973</v>
      </c>
      <c r="B32" s="204" t="s">
        <v>1974</v>
      </c>
      <c r="C32" s="204"/>
      <c r="D32" s="204"/>
      <c r="E32" s="204"/>
      <c r="F32" s="205"/>
      <c r="G32" s="205"/>
      <c r="H32" s="204"/>
      <c r="I32" s="204"/>
      <c r="J32" s="206" t="s">
        <v>334</v>
      </c>
    </row>
    <row r="33" spans="1:10" x14ac:dyDescent="0.25">
      <c r="A33" s="201" t="s">
        <v>1994</v>
      </c>
      <c r="B33" s="201" t="s">
        <v>1996</v>
      </c>
      <c r="C33" s="201"/>
      <c r="D33" s="201"/>
      <c r="E33" s="201"/>
      <c r="F33" s="202"/>
      <c r="G33" s="202"/>
      <c r="H33" s="201"/>
      <c r="I33" s="201"/>
      <c r="J33" s="203" t="s">
        <v>334</v>
      </c>
    </row>
    <row r="34" spans="1:10" x14ac:dyDescent="0.25">
      <c r="A34" s="189" t="s">
        <v>1997</v>
      </c>
      <c r="B34" s="195" t="s">
        <v>1999</v>
      </c>
      <c r="C34" s="195"/>
      <c r="D34" s="195"/>
      <c r="E34" s="195"/>
      <c r="F34" s="196"/>
      <c r="G34" s="196"/>
      <c r="H34" s="195"/>
      <c r="I34" s="195"/>
      <c r="J34" s="197" t="s">
        <v>334</v>
      </c>
    </row>
    <row r="35" spans="1:10" ht="30" x14ac:dyDescent="0.25">
      <c r="A35" s="189" t="s">
        <v>2002</v>
      </c>
      <c r="B35" s="195" t="s">
        <v>2004</v>
      </c>
      <c r="C35" s="195"/>
      <c r="D35" s="195"/>
      <c r="E35" s="195"/>
      <c r="F35" s="196"/>
      <c r="G35" s="196"/>
      <c r="H35" s="195"/>
      <c r="I35" s="195"/>
      <c r="J35" s="197" t="s">
        <v>334</v>
      </c>
    </row>
    <row r="36" spans="1:10" x14ac:dyDescent="0.25">
      <c r="A36" s="189" t="s">
        <v>2009</v>
      </c>
      <c r="B36" s="195" t="s">
        <v>2010</v>
      </c>
      <c r="C36" s="195"/>
      <c r="D36" s="195"/>
      <c r="E36" s="195"/>
      <c r="F36" s="196"/>
      <c r="G36" s="196"/>
      <c r="H36" s="195"/>
      <c r="I36" s="195"/>
      <c r="J36" s="197" t="s">
        <v>334</v>
      </c>
    </row>
    <row r="37" spans="1:10" ht="30" x14ac:dyDescent="0.25">
      <c r="A37" s="189" t="s">
        <v>2012</v>
      </c>
      <c r="B37" s="195" t="s">
        <v>2013</v>
      </c>
      <c r="C37" s="195"/>
      <c r="D37" s="195"/>
      <c r="E37" s="195"/>
      <c r="F37" s="196"/>
      <c r="G37" s="196"/>
      <c r="H37" s="195"/>
      <c r="I37" s="195"/>
      <c r="J37" s="197" t="s">
        <v>334</v>
      </c>
    </row>
    <row r="38" spans="1:10" x14ac:dyDescent="0.25">
      <c r="A38" s="189" t="s">
        <v>2016</v>
      </c>
      <c r="B38" s="195" t="s">
        <v>2017</v>
      </c>
      <c r="C38" s="195"/>
      <c r="D38" s="195"/>
      <c r="E38" s="195"/>
      <c r="F38" s="196"/>
      <c r="G38" s="196"/>
      <c r="H38" s="195"/>
      <c r="I38" s="195"/>
      <c r="J38" s="197" t="s">
        <v>334</v>
      </c>
    </row>
    <row r="39" spans="1:10" x14ac:dyDescent="0.25">
      <c r="A39" s="189" t="s">
        <v>2052</v>
      </c>
      <c r="B39" s="195" t="s">
        <v>2053</v>
      </c>
      <c r="C39" s="195"/>
      <c r="D39" s="195"/>
      <c r="E39" s="195"/>
      <c r="F39" s="196"/>
      <c r="G39" s="196"/>
      <c r="H39" s="195"/>
      <c r="I39" s="195"/>
      <c r="J39" s="197" t="s">
        <v>334</v>
      </c>
    </row>
    <row r="40" spans="1:10" x14ac:dyDescent="0.25">
      <c r="A40" s="195"/>
      <c r="B40" s="195"/>
      <c r="C40" s="195"/>
      <c r="D40" s="195"/>
      <c r="E40" s="195"/>
      <c r="F40" s="196"/>
      <c r="G40" s="196"/>
      <c r="H40" s="195"/>
      <c r="I40" s="195"/>
      <c r="J40" s="197" t="s">
        <v>334</v>
      </c>
    </row>
    <row r="41" spans="1:10" x14ac:dyDescent="0.25">
      <c r="A41" s="195"/>
      <c r="B41" s="195"/>
      <c r="C41" s="195"/>
      <c r="D41" s="195"/>
      <c r="E41" s="195"/>
      <c r="F41" s="196"/>
      <c r="G41" s="196"/>
      <c r="H41" s="195"/>
      <c r="I41" s="195"/>
      <c r="J41" s="197" t="s">
        <v>334</v>
      </c>
    </row>
    <row r="42" spans="1:10" x14ac:dyDescent="0.25">
      <c r="A42" s="195"/>
      <c r="B42" s="195"/>
      <c r="C42" s="195"/>
      <c r="D42" s="195"/>
      <c r="E42" s="195"/>
      <c r="F42" s="196"/>
      <c r="G42" s="196"/>
      <c r="H42" s="195"/>
      <c r="I42" s="195"/>
      <c r="J42" s="197" t="s">
        <v>334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9">
    <sortCondition ref="A5:A29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CN1424"/>
  <sheetViews>
    <sheetView topLeftCell="A430" workbookViewId="0">
      <selection activeCell="A445" sqref="A445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1693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1694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1695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1696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1747</v>
      </c>
    </row>
    <row r="56" spans="2:4" x14ac:dyDescent="0.25">
      <c r="D56" s="57" t="s">
        <v>302</v>
      </c>
    </row>
    <row r="57" spans="2:4" x14ac:dyDescent="0.25">
      <c r="D57" s="53" t="s">
        <v>35</v>
      </c>
    </row>
    <row r="216" spans="2:4" x14ac:dyDescent="0.25">
      <c r="B216" s="48">
        <v>0</v>
      </c>
      <c r="D216" s="49" t="s">
        <v>1998</v>
      </c>
    </row>
    <row r="217" spans="2:4" x14ac:dyDescent="0.25">
      <c r="D217" s="57" t="s">
        <v>302</v>
      </c>
    </row>
    <row r="219" spans="2:4" x14ac:dyDescent="0.25">
      <c r="D219" s="96" t="s">
        <v>36</v>
      </c>
    </row>
    <row r="220" spans="2:4" x14ac:dyDescent="0.25">
      <c r="D220" s="52" t="s">
        <v>2036</v>
      </c>
    </row>
    <row r="222" spans="2:4" x14ac:dyDescent="0.25">
      <c r="D222" s="96" t="s">
        <v>1979</v>
      </c>
    </row>
    <row r="247" spans="4:60" x14ac:dyDescent="0.25">
      <c r="D247" s="96" t="s">
        <v>307</v>
      </c>
      <c r="M247" s="96" t="s">
        <v>464</v>
      </c>
      <c r="V247" s="96" t="s">
        <v>465</v>
      </c>
      <c r="AC247" s="96" t="s">
        <v>464</v>
      </c>
      <c r="AL247" s="96" t="s">
        <v>465</v>
      </c>
    </row>
    <row r="248" spans="4:60" x14ac:dyDescent="0.25">
      <c r="D248" s="49" t="s">
        <v>2037</v>
      </c>
      <c r="M248" s="49"/>
      <c r="V248" s="49" t="s">
        <v>2044</v>
      </c>
      <c r="AC248" s="49"/>
      <c r="AL248" s="49" t="s">
        <v>2049</v>
      </c>
    </row>
    <row r="249" spans="4:60" x14ac:dyDescent="0.25">
      <c r="D249" s="49" t="s">
        <v>2039</v>
      </c>
      <c r="M249" s="49"/>
      <c r="V249" s="49" t="s">
        <v>2045</v>
      </c>
      <c r="AC249" s="49"/>
      <c r="AL249" s="49" t="s">
        <v>2050</v>
      </c>
    </row>
    <row r="250" spans="4:60" x14ac:dyDescent="0.25">
      <c r="D250" s="49" t="s">
        <v>2038</v>
      </c>
      <c r="M250" s="49" t="s">
        <v>2041</v>
      </c>
      <c r="V250" s="49"/>
      <c r="AC250" s="49" t="s">
        <v>2046</v>
      </c>
      <c r="AL250" s="49"/>
    </row>
    <row r="251" spans="4:60" x14ac:dyDescent="0.25">
      <c r="D251" s="49" t="s">
        <v>1622</v>
      </c>
      <c r="M251" s="49" t="s">
        <v>2042</v>
      </c>
      <c r="V251" s="49"/>
      <c r="AC251" s="49" t="s">
        <v>2047</v>
      </c>
      <c r="AL251" s="49"/>
    </row>
    <row r="252" spans="4:60" x14ac:dyDescent="0.25">
      <c r="D252" s="49" t="s">
        <v>2040</v>
      </c>
      <c r="M252" s="49" t="s">
        <v>2043</v>
      </c>
      <c r="V252" s="49"/>
      <c r="AC252" s="49" t="s">
        <v>2048</v>
      </c>
      <c r="AL252" s="49"/>
    </row>
    <row r="254" spans="4:60" x14ac:dyDescent="0.25">
      <c r="D254" s="54" t="s">
        <v>364</v>
      </c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X254" s="49" t="s">
        <v>307</v>
      </c>
      <c r="AY254" s="49" t="s">
        <v>507</v>
      </c>
      <c r="AZ254" s="49" t="s">
        <v>510</v>
      </c>
      <c r="BA254" s="49" t="s">
        <v>307</v>
      </c>
      <c r="BB254" s="49" t="s">
        <v>512</v>
      </c>
      <c r="BC254" s="49" t="s">
        <v>513</v>
      </c>
      <c r="BD254" s="49" t="s">
        <v>514</v>
      </c>
      <c r="BE254" s="49" t="s">
        <v>515</v>
      </c>
      <c r="BF254" s="49" t="s">
        <v>516</v>
      </c>
      <c r="BG254" s="49" t="s">
        <v>517</v>
      </c>
      <c r="BH254" s="49">
        <v>1</v>
      </c>
    </row>
    <row r="255" spans="4:60" x14ac:dyDescent="0.25">
      <c r="D255" s="54" t="s">
        <v>338</v>
      </c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X255" s="96" t="s">
        <v>2037</v>
      </c>
      <c r="AY255" s="96" t="s">
        <v>2044</v>
      </c>
      <c r="AZ255" s="96" t="s">
        <v>2049</v>
      </c>
      <c r="BA255" s="96" t="s">
        <v>2037</v>
      </c>
      <c r="BB255" s="96">
        <v>19824</v>
      </c>
      <c r="BC255" s="96" t="s">
        <v>2060</v>
      </c>
      <c r="BD255" s="96" t="s">
        <v>2044</v>
      </c>
      <c r="BE255" s="96">
        <v>19170</v>
      </c>
      <c r="BF255" s="96" t="s">
        <v>2060</v>
      </c>
      <c r="BG255" s="96" t="s">
        <v>2044</v>
      </c>
      <c r="BH255" s="96">
        <v>1</v>
      </c>
    </row>
    <row r="256" spans="4:60" x14ac:dyDescent="0.25">
      <c r="D256" s="55" t="str">
        <f>"select '" &amp; D248 &amp; "' AgreementNumber, '" &amp; V248 &amp; "' bEngineNumber, '" &amp; AL248 &amp; "' aEngineNumber union all"</f>
        <v>select '0000875/4/08/12/2022' AgreementNumber, '4F21Y93799' bEngineNumber, '4V21Y93799' aEngineNumber union all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X256" s="96" t="s">
        <v>2039</v>
      </c>
      <c r="AY256" s="96" t="s">
        <v>2045</v>
      </c>
      <c r="AZ256" s="96" t="s">
        <v>2050</v>
      </c>
      <c r="BA256" s="96" t="s">
        <v>940</v>
      </c>
      <c r="BB256" s="96" t="s">
        <v>940</v>
      </c>
      <c r="BC256" s="96" t="s">
        <v>940</v>
      </c>
      <c r="BD256" s="96" t="s">
        <v>940</v>
      </c>
      <c r="BE256" s="96" t="s">
        <v>940</v>
      </c>
      <c r="BF256" s="96" t="s">
        <v>940</v>
      </c>
      <c r="BG256" s="96" t="s">
        <v>940</v>
      </c>
      <c r="BH256" s="96" t="s">
        <v>940</v>
      </c>
    </row>
    <row r="257" spans="4:82" x14ac:dyDescent="0.25">
      <c r="D257" s="55" t="str">
        <f>"select '" &amp; D249 &amp; "' AgreementNumber, '" &amp; V249 &amp; "' bEngineNumber, '" &amp; AL249 &amp; "' aEngineNumber union all"</f>
        <v>select '0000446/4/10/04/2022' AgreementNumber, '3NRH66875' bEngineNumber, '3NRH666875' aEngineNumber union all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</row>
    <row r="258" spans="4:82" x14ac:dyDescent="0.25">
      <c r="D258" s="54" t="s">
        <v>339</v>
      </c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X258" s="55" t="s">
        <v>344</v>
      </c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</row>
    <row r="259" spans="4:82" x14ac:dyDescent="0.25">
      <c r="D259" s="54" t="s">
        <v>353</v>
      </c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X259" s="55" t="s">
        <v>316</v>
      </c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</row>
    <row r="260" spans="4:82" x14ac:dyDescent="0.25">
      <c r="D260" s="55" t="s">
        <v>341</v>
      </c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X260" s="55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</row>
    <row r="261" spans="4:82" x14ac:dyDescent="0.25">
      <c r="D261" s="55" t="s">
        <v>428</v>
      </c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X261" s="54" t="str">
        <f>"update Tb_OPL_Unit set EngineNumber = '" &amp; TRIM(AZ255) &amp; "' where IdTb_OPL_Unit = " &amp; BE255 &amp; ";"</f>
        <v>update Tb_OPL_Unit set EngineNumber = '4V21Y93799' where IdTb_OPL_Unit = 19170;</v>
      </c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50"/>
      <c r="BX261" s="50"/>
      <c r="BY261" s="50"/>
      <c r="BZ261" s="50"/>
      <c r="CA261" s="50"/>
      <c r="CB261" s="50"/>
      <c r="CC261" s="50"/>
      <c r="CD261" s="50"/>
    </row>
    <row r="262" spans="4:82" x14ac:dyDescent="0.25">
      <c r="D262" s="55" t="s">
        <v>441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X262" s="54" t="str">
        <f>"update Tb_OPL_Unit set EngineNumber = '" &amp; TRIM(AZ256) &amp; "' where IdTb_OPL_Unit = " &amp; BE256 &amp; ";"</f>
        <v>update Tb_OPL_Unit set EngineNumber = '3NRH666875' where IdTb_OPL_Unit = NULL;</v>
      </c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  <c r="BW262" s="50"/>
      <c r="BX262" s="50"/>
      <c r="BY262" s="50"/>
      <c r="BZ262" s="50"/>
      <c r="CA262" s="50"/>
      <c r="CB262" s="50"/>
      <c r="CC262" s="50"/>
      <c r="CD262" s="50"/>
    </row>
    <row r="263" spans="4:82" x14ac:dyDescent="0.25">
      <c r="D263" s="55" t="s">
        <v>340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X263" s="55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</row>
    <row r="264" spans="4:82" x14ac:dyDescent="0.25">
      <c r="D264" s="55" t="s">
        <v>433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X264" s="54" t="str">
        <f>"update OPLUObjectLease set EngineNumber = '" &amp; TRIM(AZ255) &amp; "' where IdUObjLease = " &amp; BB255 &amp; ";"</f>
        <v>update OPLUObjectLease set EngineNumber = '4V21Y93799' where IdUObjLease = 19824;</v>
      </c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  <c r="BW264" s="50"/>
      <c r="BX264" s="50"/>
      <c r="BY264" s="50"/>
      <c r="BZ264" s="50"/>
      <c r="CA264" s="50"/>
      <c r="CB264" s="50"/>
      <c r="CC264" s="50"/>
      <c r="CD264" s="50"/>
    </row>
    <row r="265" spans="4:82" x14ac:dyDescent="0.25">
      <c r="D265" s="55" t="s">
        <v>483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X265" s="54" t="str">
        <f>"update OPLUObjectLease set EngineNumber = '" &amp; TRIM(AZ256) &amp; "' where IdUObjLease = " &amp; BB256 &amp; ";"</f>
        <v>update OPLUObjectLease set EngineNumber = '3NRH666875' where IdUObjLease = NULL;</v>
      </c>
      <c r="AY265" s="50"/>
      <c r="AZ265" s="50"/>
      <c r="BA265" s="50"/>
      <c r="BB265" s="50"/>
      <c r="BC265" s="50"/>
      <c r="BD265" s="50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0"/>
      <c r="BW265" s="50"/>
      <c r="BX265" s="50"/>
      <c r="BY265" s="50"/>
      <c r="BZ265" s="50"/>
      <c r="CA265" s="50"/>
      <c r="CB265" s="50"/>
      <c r="CC265" s="50"/>
      <c r="CD265" s="50"/>
    </row>
    <row r="266" spans="4:82" x14ac:dyDescent="0.25">
      <c r="D266" s="55" t="s">
        <v>257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X266" s="55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</row>
    <row r="267" spans="4:82" x14ac:dyDescent="0.25">
      <c r="D267" s="55" t="s">
        <v>321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X267" s="55" t="s">
        <v>261</v>
      </c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</row>
    <row r="268" spans="4:82" x14ac:dyDescent="0.25">
      <c r="D268" s="55" t="s">
        <v>277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X268" s="55" t="s">
        <v>262</v>
      </c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</row>
    <row r="269" spans="4:82" x14ac:dyDescent="0.25">
      <c r="D269" s="55" t="s">
        <v>324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X269" s="55" t="s">
        <v>345</v>
      </c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</row>
    <row r="270" spans="4:82" x14ac:dyDescent="0.25">
      <c r="D270" s="55" t="s">
        <v>325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</row>
    <row r="271" spans="4:82" x14ac:dyDescent="0.25">
      <c r="D271" s="54" t="s">
        <v>354</v>
      </c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</row>
    <row r="272" spans="4:82" x14ac:dyDescent="0.25">
      <c r="D272" s="54" t="s">
        <v>469</v>
      </c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</row>
    <row r="273" spans="4:92" x14ac:dyDescent="0.25">
      <c r="D273" s="54" t="s">
        <v>2055</v>
      </c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</row>
    <row r="275" spans="4:92" x14ac:dyDescent="0.25">
      <c r="D275" s="54" t="s">
        <v>364</v>
      </c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E275" s="49" t="s">
        <v>307</v>
      </c>
      <c r="BF275" s="49" t="s">
        <v>506</v>
      </c>
      <c r="BG275" s="49" t="s">
        <v>509</v>
      </c>
      <c r="BH275" s="49" t="s">
        <v>307</v>
      </c>
      <c r="BI275" s="49" t="s">
        <v>512</v>
      </c>
      <c r="BJ275" s="49" t="s">
        <v>513</v>
      </c>
      <c r="BK275" s="49" t="s">
        <v>514</v>
      </c>
      <c r="BL275" s="49" t="s">
        <v>515</v>
      </c>
      <c r="BM275" s="49" t="s">
        <v>516</v>
      </c>
      <c r="BN275" s="49" t="s">
        <v>517</v>
      </c>
      <c r="BO275" s="49">
        <v>1</v>
      </c>
    </row>
    <row r="276" spans="4:92" x14ac:dyDescent="0.25">
      <c r="D276" s="54" t="s">
        <v>338</v>
      </c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  <c r="AY276" s="50"/>
      <c r="AZ276" s="50"/>
      <c r="BA276" s="50"/>
      <c r="BB276" s="50"/>
      <c r="BC276" s="50"/>
      <c r="BE276" s="96" t="s">
        <v>2038</v>
      </c>
      <c r="BF276" s="96" t="s">
        <v>2041</v>
      </c>
      <c r="BG276" s="96" t="s">
        <v>2046</v>
      </c>
      <c r="BH276" s="96" t="s">
        <v>2038</v>
      </c>
      <c r="BI276" s="96">
        <v>16734</v>
      </c>
      <c r="BJ276" s="96" t="s">
        <v>2041</v>
      </c>
      <c r="BK276" s="96" t="s">
        <v>2057</v>
      </c>
      <c r="BL276" s="96">
        <v>14823</v>
      </c>
      <c r="BM276" s="96" t="s">
        <v>2041</v>
      </c>
      <c r="BN276" s="96" t="s">
        <v>2057</v>
      </c>
      <c r="BO276" s="96">
        <v>1</v>
      </c>
    </row>
    <row r="277" spans="4:92" x14ac:dyDescent="0.25">
      <c r="D277" s="55" t="str">
        <f>"select '" &amp; D250 &amp; "' AgreementNumber, '" &amp; M250 &amp; "' bChassisNumber, '" &amp; AC250 &amp; "' aChassisNumber union all"</f>
        <v>select '0000150/4/04/04/2022' AgreementNumber, 'MMBJJKL10NH044375' bChassisNumber, 'MMBJJKL10MH044375' aChassisNumber union all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E277" s="96" t="s">
        <v>1622</v>
      </c>
      <c r="BF277" s="96" t="s">
        <v>2042</v>
      </c>
      <c r="BG277" s="96" t="s">
        <v>2047</v>
      </c>
      <c r="BH277" s="96" t="s">
        <v>1622</v>
      </c>
      <c r="BI277" s="96">
        <v>19748</v>
      </c>
      <c r="BJ277" s="96" t="s">
        <v>2042</v>
      </c>
      <c r="BK277" s="96" t="s">
        <v>2058</v>
      </c>
      <c r="BL277" s="96">
        <v>19094</v>
      </c>
      <c r="BM277" s="96" t="s">
        <v>2042</v>
      </c>
      <c r="BN277" s="96" t="s">
        <v>2058</v>
      </c>
      <c r="BO277" s="96">
        <v>1</v>
      </c>
    </row>
    <row r="278" spans="4:92" x14ac:dyDescent="0.25">
      <c r="D278" s="55" t="str">
        <f>"select '" &amp; D251 &amp; "' AgreementNumber, '" &amp; M251 &amp; "' bChassisNumber, '" &amp; AC251 &amp; "' aChassisNumber union all"</f>
        <v>select '0000802/4/08/10/2022' AgreementNumber, 'MHCNLR85SENJ000431' bChassisNumber, 'MHCNLR85ENJ000431' aChassisNumber union all</v>
      </c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E278" s="96" t="s">
        <v>2040</v>
      </c>
      <c r="BF278" s="96" t="s">
        <v>2043</v>
      </c>
      <c r="BG278" s="96" t="s">
        <v>2048</v>
      </c>
      <c r="BH278" s="96" t="s">
        <v>2040</v>
      </c>
      <c r="BI278" s="96">
        <v>16543</v>
      </c>
      <c r="BJ278" s="96" t="s">
        <v>2043</v>
      </c>
      <c r="BK278" s="96" t="s">
        <v>2059</v>
      </c>
      <c r="BL278" s="96">
        <v>14644</v>
      </c>
      <c r="BM278" s="96" t="s">
        <v>2043</v>
      </c>
      <c r="BN278" s="96" t="s">
        <v>2059</v>
      </c>
      <c r="BO278" s="96">
        <v>1</v>
      </c>
    </row>
    <row r="279" spans="4:92" x14ac:dyDescent="0.25">
      <c r="D279" s="55" t="str">
        <f>"select '" &amp; D252 &amp; "' AgreementNumber, '" &amp; M252 &amp; "' bChassisNumber, '" &amp; AC252 &amp; "' aChassisNumber union all"</f>
        <v>select '0000508/4/10/08/2022' AgreementNumber, 'JTNGF30H8N8036859' bChassisNumber, 'JTNGF3DH8N8036859' aChassisNumber union all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</row>
    <row r="280" spans="4:92" x14ac:dyDescent="0.25">
      <c r="D280" s="54" t="s">
        <v>339</v>
      </c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  <c r="BE280" s="55" t="s">
        <v>344</v>
      </c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</row>
    <row r="281" spans="4:92" x14ac:dyDescent="0.25">
      <c r="D281" s="54" t="s">
        <v>353</v>
      </c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  <c r="BB281" s="50"/>
      <c r="BC281" s="50"/>
      <c r="BE281" s="55" t="s">
        <v>316</v>
      </c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</row>
    <row r="282" spans="4:92" x14ac:dyDescent="0.25">
      <c r="D282" s="55" t="s">
        <v>341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E282" s="55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</row>
    <row r="283" spans="4:92" x14ac:dyDescent="0.25">
      <c r="D283" s="55" t="s">
        <v>428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E283" s="54" t="str">
        <f>"update Tb_OPL_Unit set ChassisNumber = '" &amp; TRIM(BG276) &amp; "' where IdTb_OPL_Unit = " &amp; BL276 &amp; ";"</f>
        <v>update Tb_OPL_Unit set ChassisNumber = 'MMBJJKL10MH044375' where IdTb_OPL_Unit = 14823;</v>
      </c>
      <c r="BF283" s="50"/>
      <c r="BG283" s="50"/>
      <c r="BH283" s="50"/>
      <c r="BI283" s="50"/>
      <c r="BJ283" s="50"/>
      <c r="BK283" s="50"/>
      <c r="BL283" s="50"/>
      <c r="BM283" s="50"/>
      <c r="BN283" s="50"/>
      <c r="BO283" s="50"/>
      <c r="BP283" s="50"/>
      <c r="BQ283" s="50"/>
      <c r="BR283" s="50"/>
      <c r="BS283" s="50"/>
      <c r="BT283" s="50"/>
      <c r="BU283" s="50"/>
      <c r="BV283" s="50"/>
      <c r="BW283" s="50"/>
      <c r="BX283" s="50"/>
      <c r="BY283" s="50"/>
      <c r="BZ283" s="50"/>
      <c r="CA283" s="50"/>
      <c r="CB283" s="50"/>
      <c r="CC283" s="50"/>
      <c r="CD283" s="50"/>
      <c r="CE283" s="50"/>
      <c r="CF283" s="50"/>
      <c r="CG283" s="50"/>
      <c r="CH283" s="50"/>
      <c r="CI283" s="50"/>
      <c r="CJ283" s="50"/>
      <c r="CK283" s="50"/>
      <c r="CL283" s="50"/>
      <c r="CM283" s="50"/>
      <c r="CN283" s="50"/>
    </row>
    <row r="284" spans="4:92" x14ac:dyDescent="0.25">
      <c r="D284" s="55" t="s">
        <v>441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E284" s="54" t="str">
        <f>"update Tb_OPL_Unit set ChassisNumber = '" &amp; TRIM(BG277) &amp; "' where IdTb_OPL_Unit = " &amp; BL277 &amp; ";"</f>
        <v>update Tb_OPL_Unit set ChassisNumber = 'MHCNLR85ENJ000431' where IdTb_OPL_Unit = 19094;</v>
      </c>
      <c r="BF284" s="50"/>
      <c r="BG284" s="50"/>
      <c r="BH284" s="50"/>
      <c r="BI284" s="50"/>
      <c r="BJ284" s="50"/>
      <c r="BK284" s="50"/>
      <c r="BL284" s="50"/>
      <c r="BM284" s="50"/>
      <c r="BN284" s="50"/>
      <c r="BO284" s="50"/>
      <c r="BP284" s="50"/>
      <c r="BQ284" s="50"/>
      <c r="BR284" s="50"/>
      <c r="BS284" s="50"/>
      <c r="BT284" s="50"/>
      <c r="BU284" s="50"/>
      <c r="BV284" s="50"/>
      <c r="BW284" s="50"/>
      <c r="BX284" s="50"/>
      <c r="BY284" s="50"/>
      <c r="BZ284" s="50"/>
      <c r="CA284" s="50"/>
      <c r="CB284" s="50"/>
      <c r="CC284" s="50"/>
      <c r="CD284" s="50"/>
      <c r="CE284" s="50"/>
      <c r="CF284" s="50"/>
      <c r="CG284" s="50"/>
      <c r="CH284" s="50"/>
      <c r="CI284" s="50"/>
      <c r="CJ284" s="50"/>
      <c r="CK284" s="50"/>
      <c r="CL284" s="50"/>
      <c r="CM284" s="50"/>
      <c r="CN284" s="50"/>
    </row>
    <row r="285" spans="4:92" x14ac:dyDescent="0.25">
      <c r="D285" s="55" t="s">
        <v>340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E285" s="54" t="str">
        <f>"update Tb_OPL_Unit set ChassisNumber = '" &amp; TRIM(BG278) &amp; "' where IdTb_OPL_Unit = " &amp; BL278 &amp; ";"</f>
        <v>update Tb_OPL_Unit set ChassisNumber = 'JTNGF3DH8N8036859' where IdTb_OPL_Unit = 14644;</v>
      </c>
      <c r="BF285" s="50"/>
      <c r="BG285" s="50"/>
      <c r="BH285" s="50"/>
      <c r="BI285" s="50"/>
      <c r="BJ285" s="50"/>
      <c r="BK285" s="50"/>
      <c r="BL285" s="50"/>
      <c r="BM285" s="50"/>
      <c r="BN285" s="50"/>
      <c r="BO285" s="50"/>
      <c r="BP285" s="50"/>
      <c r="BQ285" s="50"/>
      <c r="BR285" s="50"/>
      <c r="BS285" s="50"/>
      <c r="BT285" s="50"/>
      <c r="BU285" s="50"/>
      <c r="BV285" s="50"/>
      <c r="BW285" s="50"/>
      <c r="BX285" s="50"/>
      <c r="BY285" s="50"/>
      <c r="BZ285" s="50"/>
      <c r="CA285" s="50"/>
      <c r="CB285" s="50"/>
      <c r="CC285" s="50"/>
      <c r="CD285" s="50"/>
      <c r="CE285" s="50"/>
      <c r="CF285" s="50"/>
      <c r="CG285" s="50"/>
      <c r="CH285" s="50"/>
      <c r="CI285" s="50"/>
      <c r="CJ285" s="50"/>
      <c r="CK285" s="50"/>
      <c r="CL285" s="50"/>
      <c r="CM285" s="50"/>
      <c r="CN285" s="50"/>
    </row>
    <row r="286" spans="4:92" x14ac:dyDescent="0.25">
      <c r="D286" s="55" t="s">
        <v>433</v>
      </c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E286" s="55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</row>
    <row r="287" spans="4:92" x14ac:dyDescent="0.25">
      <c r="D287" s="55" t="s">
        <v>483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E287" s="54" t="str">
        <f>"update OPLUObjectLease set EngineNumber = '" &amp; TRIM(BG276) &amp; "' where IdUObjLease = " &amp; BI276 &amp; ";"</f>
        <v>update OPLUObjectLease set EngineNumber = 'MMBJJKL10MH044375' where IdUObjLease = 16734;</v>
      </c>
      <c r="BF287" s="50"/>
      <c r="BG287" s="50"/>
      <c r="BH287" s="50"/>
      <c r="BI287" s="50"/>
      <c r="BJ287" s="50"/>
      <c r="BK287" s="50"/>
      <c r="BL287" s="50"/>
      <c r="BM287" s="50"/>
      <c r="BN287" s="50"/>
      <c r="BO287" s="50"/>
      <c r="BP287" s="50"/>
      <c r="BQ287" s="50"/>
      <c r="BR287" s="50"/>
      <c r="BS287" s="50"/>
      <c r="BT287" s="50"/>
      <c r="BU287" s="50"/>
      <c r="BV287" s="50"/>
      <c r="BW287" s="50"/>
      <c r="BX287" s="50"/>
      <c r="BY287" s="50"/>
      <c r="BZ287" s="50"/>
      <c r="CA287" s="50"/>
      <c r="CB287" s="50"/>
      <c r="CC287" s="50"/>
      <c r="CD287" s="50"/>
      <c r="CE287" s="50"/>
      <c r="CF287" s="50"/>
      <c r="CG287" s="50"/>
      <c r="CH287" s="50"/>
      <c r="CI287" s="50"/>
      <c r="CJ287" s="50"/>
      <c r="CK287" s="50"/>
      <c r="CL287" s="50"/>
      <c r="CM287" s="50"/>
      <c r="CN287" s="50"/>
    </row>
    <row r="288" spans="4:92" x14ac:dyDescent="0.25">
      <c r="D288" s="55" t="s">
        <v>257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E288" s="54" t="str">
        <f>"update OPLUObjectLease set EngineNumber = '" &amp; TRIM(BG277) &amp; "' where IdUObjLease = " &amp; BI277 &amp; ";"</f>
        <v>update OPLUObjectLease set EngineNumber = 'MHCNLR85ENJ000431' where IdUObjLease = 19748;</v>
      </c>
      <c r="BF288" s="50"/>
      <c r="BG288" s="50"/>
      <c r="BH288" s="50"/>
      <c r="BI288" s="50"/>
      <c r="BJ288" s="50"/>
      <c r="BK288" s="50"/>
      <c r="BL288" s="50"/>
      <c r="BM288" s="50"/>
      <c r="BN288" s="50"/>
      <c r="BO288" s="50"/>
      <c r="BP288" s="50"/>
      <c r="BQ288" s="50"/>
      <c r="BR288" s="50"/>
      <c r="BS288" s="50"/>
      <c r="BT288" s="50"/>
      <c r="BU288" s="50"/>
      <c r="BV288" s="50"/>
      <c r="BW288" s="50"/>
      <c r="BX288" s="50"/>
      <c r="BY288" s="50"/>
      <c r="BZ288" s="50"/>
      <c r="CA288" s="50"/>
      <c r="CB288" s="50"/>
      <c r="CC288" s="50"/>
      <c r="CD288" s="50"/>
      <c r="CE288" s="50"/>
      <c r="CF288" s="50"/>
      <c r="CG288" s="50"/>
      <c r="CH288" s="50"/>
      <c r="CI288" s="50"/>
      <c r="CJ288" s="50"/>
      <c r="CK288" s="50"/>
      <c r="CL288" s="50"/>
      <c r="CM288" s="50"/>
      <c r="CN288" s="50"/>
    </row>
    <row r="289" spans="4:92" x14ac:dyDescent="0.25">
      <c r="D289" s="55" t="s">
        <v>321</v>
      </c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E289" s="54" t="str">
        <f>"update OPLUObjectLease set EngineNumber = '" &amp; TRIM(BG278) &amp; "' where IdUObjLease = " &amp; BI278 &amp; ";"</f>
        <v>update OPLUObjectLease set EngineNumber = 'JTNGF3DH8N8036859' where IdUObjLease = 16543;</v>
      </c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50"/>
      <c r="BX289" s="50"/>
      <c r="BY289" s="50"/>
      <c r="BZ289" s="50"/>
      <c r="CA289" s="50"/>
      <c r="CB289" s="50"/>
      <c r="CC289" s="50"/>
      <c r="CD289" s="50"/>
      <c r="CE289" s="50"/>
      <c r="CF289" s="50"/>
      <c r="CG289" s="50"/>
      <c r="CH289" s="50"/>
      <c r="CI289" s="50"/>
      <c r="CJ289" s="50"/>
      <c r="CK289" s="50"/>
      <c r="CL289" s="50"/>
      <c r="CM289" s="50"/>
      <c r="CN289" s="50"/>
    </row>
    <row r="290" spans="4:92" x14ac:dyDescent="0.25">
      <c r="D290" s="55" t="s">
        <v>277</v>
      </c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E290" s="55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</row>
    <row r="291" spans="4:92" x14ac:dyDescent="0.25">
      <c r="D291" s="55" t="s">
        <v>324</v>
      </c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E291" s="55" t="s">
        <v>261</v>
      </c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</row>
    <row r="292" spans="4:92" x14ac:dyDescent="0.25">
      <c r="D292" s="55" t="s">
        <v>325</v>
      </c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E292" s="55" t="s">
        <v>262</v>
      </c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</row>
    <row r="293" spans="4:92" x14ac:dyDescent="0.25">
      <c r="D293" s="54" t="s">
        <v>354</v>
      </c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E293" s="55" t="s">
        <v>345</v>
      </c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</row>
    <row r="294" spans="4:92" x14ac:dyDescent="0.25">
      <c r="D294" s="54" t="s">
        <v>469</v>
      </c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  <c r="AZ294" s="50"/>
      <c r="BA294" s="50"/>
      <c r="BB294" s="50"/>
      <c r="BC294" s="50"/>
    </row>
    <row r="295" spans="4:92" x14ac:dyDescent="0.25">
      <c r="D295" s="54" t="s">
        <v>2056</v>
      </c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0"/>
    </row>
    <row r="297" spans="4:92" x14ac:dyDescent="0.25">
      <c r="D297" s="49" t="s">
        <v>1693</v>
      </c>
    </row>
    <row r="299" spans="4:92" x14ac:dyDescent="0.25">
      <c r="D299" s="96" t="s">
        <v>2101</v>
      </c>
    </row>
    <row r="314" spans="4:4" x14ac:dyDescent="0.25">
      <c r="D314" s="49" t="s">
        <v>2403</v>
      </c>
    </row>
    <row r="316" spans="4:4" x14ac:dyDescent="0.25">
      <c r="D316" s="96" t="s">
        <v>2101</v>
      </c>
    </row>
    <row r="336" spans="2:4" x14ac:dyDescent="0.25">
      <c r="B336" s="48">
        <v>0</v>
      </c>
      <c r="D336" s="49" t="s">
        <v>2003</v>
      </c>
    </row>
    <row r="337" spans="4:4" x14ac:dyDescent="0.25">
      <c r="D337" s="57" t="s">
        <v>302</v>
      </c>
    </row>
    <row r="339" spans="4:4" x14ac:dyDescent="0.25">
      <c r="D339" s="96" t="s">
        <v>36</v>
      </c>
    </row>
    <row r="340" spans="4:4" x14ac:dyDescent="0.25">
      <c r="D340" s="52" t="s">
        <v>2115</v>
      </c>
    </row>
    <row r="342" spans="4:4" x14ac:dyDescent="0.25">
      <c r="D342" s="96" t="s">
        <v>2000</v>
      </c>
    </row>
    <row r="389" spans="4:22" x14ac:dyDescent="0.25">
      <c r="D389" s="96" t="s">
        <v>336</v>
      </c>
    </row>
    <row r="390" spans="4:22" x14ac:dyDescent="0.25">
      <c r="D390" s="49" t="s">
        <v>852</v>
      </c>
      <c r="M390" s="28" t="s">
        <v>2001</v>
      </c>
    </row>
    <row r="392" spans="4:22" x14ac:dyDescent="0.25">
      <c r="D392" s="49" t="s">
        <v>1693</v>
      </c>
    </row>
    <row r="394" spans="4:22" x14ac:dyDescent="0.25">
      <c r="D394" s="54" t="s">
        <v>1761</v>
      </c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</row>
    <row r="395" spans="4:22" x14ac:dyDescent="0.25">
      <c r="D395" s="54" t="s">
        <v>545</v>
      </c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</row>
    <row r="396" spans="4:22" x14ac:dyDescent="0.25">
      <c r="D396" s="54" t="s">
        <v>886</v>
      </c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</row>
    <row r="397" spans="4:22" x14ac:dyDescent="0.25">
      <c r="D397" s="54" t="s">
        <v>887</v>
      </c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</row>
    <row r="398" spans="4:22" x14ac:dyDescent="0.25">
      <c r="D398" s="54" t="s">
        <v>888</v>
      </c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</row>
    <row r="399" spans="4:22" x14ac:dyDescent="0.25">
      <c r="D399" s="54" t="s">
        <v>889</v>
      </c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</row>
    <row r="400" spans="4:22" x14ac:dyDescent="0.25">
      <c r="D400" s="54" t="s">
        <v>2102</v>
      </c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</row>
    <row r="402" spans="4:27" x14ac:dyDescent="0.25">
      <c r="D402" s="55" t="s">
        <v>344</v>
      </c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</row>
    <row r="403" spans="4:27" x14ac:dyDescent="0.25">
      <c r="D403" s="55" t="s">
        <v>316</v>
      </c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</row>
    <row r="404" spans="4:27" x14ac:dyDescent="0.25">
      <c r="D404" s="55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</row>
    <row r="405" spans="4:27" x14ac:dyDescent="0.25">
      <c r="D405" s="55" t="s">
        <v>1763</v>
      </c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</row>
    <row r="406" spans="4:27" x14ac:dyDescent="0.25">
      <c r="D406" s="55" t="s">
        <v>280</v>
      </c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</row>
    <row r="407" spans="4:27" x14ac:dyDescent="0.25">
      <c r="D407" s="55" t="s">
        <v>2103</v>
      </c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</row>
    <row r="408" spans="4:27" x14ac:dyDescent="0.25">
      <c r="D408" s="55" t="s">
        <v>2104</v>
      </c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</row>
    <row r="409" spans="4:27" x14ac:dyDescent="0.25">
      <c r="D409" s="55" t="s">
        <v>2105</v>
      </c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</row>
    <row r="410" spans="4:27" x14ac:dyDescent="0.25">
      <c r="D410" s="55" t="s">
        <v>2106</v>
      </c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</row>
    <row r="411" spans="4:27" x14ac:dyDescent="0.25">
      <c r="D411" s="55" t="s">
        <v>2107</v>
      </c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</row>
    <row r="412" spans="4:27" x14ac:dyDescent="0.25">
      <c r="D412" s="55" t="s">
        <v>2108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</row>
    <row r="413" spans="4:27" x14ac:dyDescent="0.25">
      <c r="D413" s="55" t="s">
        <v>2109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</row>
    <row r="414" spans="4:27" x14ac:dyDescent="0.25">
      <c r="D414" s="55" t="s">
        <v>2110</v>
      </c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</row>
    <row r="415" spans="4:27" x14ac:dyDescent="0.25">
      <c r="D415" s="55" t="s">
        <v>2111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</row>
    <row r="416" spans="4:27" x14ac:dyDescent="0.25">
      <c r="D416" s="55" t="s">
        <v>2112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</row>
    <row r="417" spans="4:27" x14ac:dyDescent="0.25">
      <c r="D417" s="55" t="s">
        <v>2113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</row>
    <row r="418" spans="4:27" x14ac:dyDescent="0.25">
      <c r="D418" s="37" t="s">
        <v>2114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</row>
    <row r="419" spans="4:27" x14ac:dyDescent="0.25">
      <c r="D419" s="55" t="s">
        <v>259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</row>
    <row r="420" spans="4:27" x14ac:dyDescent="0.25">
      <c r="D420" s="55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</row>
    <row r="421" spans="4:27" x14ac:dyDescent="0.25">
      <c r="D421" s="55" t="s">
        <v>261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</row>
    <row r="422" spans="4:27" x14ac:dyDescent="0.25">
      <c r="D422" s="55" t="s">
        <v>262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</row>
    <row r="423" spans="4:27" x14ac:dyDescent="0.25">
      <c r="D423" s="55" t="s">
        <v>345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</row>
    <row r="425" spans="4:27" x14ac:dyDescent="0.25">
      <c r="D425" s="96" t="s">
        <v>2116</v>
      </c>
    </row>
    <row r="440" spans="4:4" x14ac:dyDescent="0.25">
      <c r="D440" s="49" t="s">
        <v>2491</v>
      </c>
    </row>
    <row r="442" spans="4:4" x14ac:dyDescent="0.25">
      <c r="D442" s="96" t="s">
        <v>2116</v>
      </c>
    </row>
    <row r="544" spans="2:4" x14ac:dyDescent="0.25">
      <c r="B544" s="48">
        <v>0</v>
      </c>
      <c r="D544" s="49" t="s">
        <v>2018</v>
      </c>
    </row>
    <row r="545" spans="4:4" x14ac:dyDescent="0.25">
      <c r="D545" s="57" t="s">
        <v>301</v>
      </c>
    </row>
    <row r="547" spans="4:4" x14ac:dyDescent="0.25">
      <c r="D547" s="96" t="s">
        <v>36</v>
      </c>
    </row>
    <row r="548" spans="4:4" x14ac:dyDescent="0.25">
      <c r="D548" s="52" t="s">
        <v>2071</v>
      </c>
    </row>
    <row r="550" spans="4:4" x14ac:dyDescent="0.25">
      <c r="D550" s="96" t="s">
        <v>2015</v>
      </c>
    </row>
    <row r="574" spans="4:23" x14ac:dyDescent="0.25">
      <c r="D574" s="49" t="s">
        <v>1693</v>
      </c>
    </row>
    <row r="576" spans="4:23" x14ac:dyDescent="0.25">
      <c r="D576" s="54" t="s">
        <v>2072</v>
      </c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</row>
    <row r="577" spans="4:40" x14ac:dyDescent="0.25">
      <c r="D577" s="54" t="s">
        <v>627</v>
      </c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</row>
    <row r="578" spans="4:40" x14ac:dyDescent="0.25">
      <c r="D578" s="54" t="s">
        <v>467</v>
      </c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</row>
    <row r="579" spans="4:40" x14ac:dyDescent="0.25">
      <c r="D579" s="54" t="s">
        <v>257</v>
      </c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</row>
    <row r="580" spans="4:40" x14ac:dyDescent="0.25">
      <c r="D580" s="54" t="s">
        <v>2073</v>
      </c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</row>
    <row r="582" spans="4:40" x14ac:dyDescent="0.25">
      <c r="D582" s="55" t="s">
        <v>344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spans="4:40" x14ac:dyDescent="0.25">
      <c r="D583" s="55" t="s">
        <v>316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spans="4:40" x14ac:dyDescent="0.25">
      <c r="D584" s="55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spans="4:40" x14ac:dyDescent="0.25">
      <c r="D585" s="55" t="s">
        <v>278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spans="4:40" x14ac:dyDescent="0.25">
      <c r="D586" s="55" t="s">
        <v>280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spans="4:40" x14ac:dyDescent="0.25">
      <c r="D587" s="55" t="s">
        <v>2074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spans="4:40" x14ac:dyDescent="0.25">
      <c r="D588" s="55" t="s">
        <v>2075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spans="4:40" x14ac:dyDescent="0.25">
      <c r="D589" s="55" t="s">
        <v>2076</v>
      </c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spans="4:40" x14ac:dyDescent="0.25">
      <c r="D590" s="55" t="s">
        <v>1115</v>
      </c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spans="4:40" x14ac:dyDescent="0.25">
      <c r="D591" s="55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spans="4:40" x14ac:dyDescent="0.25">
      <c r="D592" s="55" t="s">
        <v>261</v>
      </c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spans="4:40" x14ac:dyDescent="0.25">
      <c r="D593" s="55" t="s">
        <v>262</v>
      </c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spans="4:40" x14ac:dyDescent="0.25">
      <c r="D594" s="55" t="s">
        <v>345</v>
      </c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6" spans="4:40" x14ac:dyDescent="0.25">
      <c r="D596" s="96" t="s">
        <v>2077</v>
      </c>
    </row>
    <row r="633" spans="2:4" x14ac:dyDescent="0.25">
      <c r="B633" s="48">
        <v>0</v>
      </c>
      <c r="D633" s="49" t="s">
        <v>2070</v>
      </c>
    </row>
    <row r="634" spans="2:4" x14ac:dyDescent="0.25">
      <c r="D634" s="57" t="s">
        <v>301</v>
      </c>
    </row>
    <row r="636" spans="2:4" x14ac:dyDescent="0.25">
      <c r="D636" s="96" t="s">
        <v>36</v>
      </c>
    </row>
    <row r="637" spans="2:4" x14ac:dyDescent="0.25">
      <c r="D637" s="52" t="s">
        <v>2078</v>
      </c>
    </row>
    <row r="639" spans="2:4" x14ac:dyDescent="0.25">
      <c r="D639" s="96" t="s">
        <v>2067</v>
      </c>
    </row>
    <row r="663" spans="4:82" x14ac:dyDescent="0.25">
      <c r="D663" s="96" t="s">
        <v>307</v>
      </c>
      <c r="M663" s="96" t="s">
        <v>464</v>
      </c>
      <c r="V663" s="96" t="s">
        <v>465</v>
      </c>
      <c r="AC663" s="96" t="s">
        <v>464</v>
      </c>
      <c r="AL663" s="96" t="s">
        <v>465</v>
      </c>
    </row>
    <row r="664" spans="4:82" x14ac:dyDescent="0.25">
      <c r="D664" s="49" t="s">
        <v>2079</v>
      </c>
      <c r="M664" s="49"/>
      <c r="V664" s="49" t="s">
        <v>2080</v>
      </c>
      <c r="AC664" s="49"/>
      <c r="AL664" s="49" t="s">
        <v>2081</v>
      </c>
    </row>
    <row r="666" spans="4:82" x14ac:dyDescent="0.25">
      <c r="D666" s="54" t="s">
        <v>364</v>
      </c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X666" s="49" t="s">
        <v>307</v>
      </c>
      <c r="AY666" s="49" t="s">
        <v>507</v>
      </c>
      <c r="AZ666" s="49" t="s">
        <v>510</v>
      </c>
      <c r="BA666" s="49" t="s">
        <v>307</v>
      </c>
      <c r="BB666" s="49" t="s">
        <v>512</v>
      </c>
      <c r="BC666" s="49" t="s">
        <v>513</v>
      </c>
      <c r="BD666" s="49" t="s">
        <v>514</v>
      </c>
      <c r="BE666" s="49" t="s">
        <v>515</v>
      </c>
      <c r="BF666" s="49" t="s">
        <v>516</v>
      </c>
      <c r="BG666" s="49" t="s">
        <v>517</v>
      </c>
      <c r="BH666" s="49">
        <v>1</v>
      </c>
    </row>
    <row r="667" spans="4:82" x14ac:dyDescent="0.25">
      <c r="D667" s="54" t="s">
        <v>338</v>
      </c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X667" s="96" t="s">
        <v>2079</v>
      </c>
      <c r="AY667" s="96" t="s">
        <v>2080</v>
      </c>
      <c r="AZ667" s="96" t="s">
        <v>2081</v>
      </c>
      <c r="BA667" s="96" t="s">
        <v>2079</v>
      </c>
      <c r="BB667" s="96">
        <v>19920</v>
      </c>
      <c r="BC667" s="96" t="s">
        <v>2080</v>
      </c>
      <c r="BD667" s="96" t="s">
        <v>2080</v>
      </c>
      <c r="BE667" s="96">
        <v>19247</v>
      </c>
      <c r="BF667" s="96" t="s">
        <v>2080</v>
      </c>
      <c r="BG667" s="96" t="s">
        <v>2080</v>
      </c>
      <c r="BH667" s="96">
        <v>1</v>
      </c>
    </row>
    <row r="668" spans="4:82" x14ac:dyDescent="0.25">
      <c r="D668" s="55" t="str">
        <f>"select '" &amp; D664 &amp; "' AgreementNumber, '" &amp; V664 &amp; "' bEngineNumber, '" &amp; AL664 &amp; "' aEngineNumber union all"</f>
        <v>select '0000898/4/08/10/2022' AgreementNumber, 'PAEL67MYNNB000282' bEngineNumber, '4N14UAL9907' aEngineNumber union all</v>
      </c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</row>
    <row r="669" spans="4:82" x14ac:dyDescent="0.25">
      <c r="D669" s="54" t="s">
        <v>339</v>
      </c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X669" s="55" t="s">
        <v>344</v>
      </c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</row>
    <row r="670" spans="4:82" x14ac:dyDescent="0.25">
      <c r="D670" s="54" t="s">
        <v>353</v>
      </c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X670" s="55" t="s">
        <v>316</v>
      </c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</row>
    <row r="671" spans="4:82" x14ac:dyDescent="0.25">
      <c r="D671" s="55" t="s">
        <v>341</v>
      </c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X671" s="55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</row>
    <row r="672" spans="4:82" x14ac:dyDescent="0.25">
      <c r="D672" s="55" t="s">
        <v>428</v>
      </c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X672" s="54" t="str">
        <f>"update Tb_OPL_Unit set EngineNumber = '" &amp; TRIM(AZ667) &amp; "' where IdTb_OPL_Unit = " &amp; BE667 &amp; ";"</f>
        <v>update Tb_OPL_Unit set EngineNumber = '4N14UAL9907' where IdTb_OPL_Unit = 19247;</v>
      </c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</row>
    <row r="673" spans="4:82" x14ac:dyDescent="0.25">
      <c r="D673" s="55" t="s">
        <v>441</v>
      </c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X673" s="55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</row>
    <row r="674" spans="4:82" x14ac:dyDescent="0.25">
      <c r="D674" s="55" t="s">
        <v>340</v>
      </c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X674" s="54" t="str">
        <f>"update OPLUObjectLease set EngineNumber = '" &amp; TRIM(AZ667) &amp; "' where IdUObjLease = " &amp; BB667 &amp; ";"</f>
        <v>update OPLUObjectLease set EngineNumber = '4N14UAL9907' where IdUObjLease = 19920;</v>
      </c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</row>
    <row r="675" spans="4:82" x14ac:dyDescent="0.25">
      <c r="D675" s="55" t="s">
        <v>433</v>
      </c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X675" s="55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</row>
    <row r="676" spans="4:82" x14ac:dyDescent="0.25">
      <c r="D676" s="55" t="s">
        <v>483</v>
      </c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X676" s="55" t="s">
        <v>261</v>
      </c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</row>
    <row r="677" spans="4:82" x14ac:dyDescent="0.25">
      <c r="D677" s="55" t="s">
        <v>257</v>
      </c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X677" s="55" t="s">
        <v>262</v>
      </c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</row>
    <row r="678" spans="4:82" x14ac:dyDescent="0.25">
      <c r="D678" s="55" t="s">
        <v>321</v>
      </c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X678" s="55" t="s">
        <v>345</v>
      </c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</row>
    <row r="679" spans="4:82" x14ac:dyDescent="0.25">
      <c r="D679" s="55" t="s">
        <v>277</v>
      </c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</row>
    <row r="680" spans="4:82" x14ac:dyDescent="0.25">
      <c r="D680" s="55" t="s">
        <v>324</v>
      </c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</row>
    <row r="681" spans="4:82" x14ac:dyDescent="0.25">
      <c r="D681" s="55" t="s">
        <v>325</v>
      </c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</row>
    <row r="682" spans="4:82" x14ac:dyDescent="0.25">
      <c r="D682" s="54" t="s">
        <v>354</v>
      </c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</row>
    <row r="683" spans="4:82" x14ac:dyDescent="0.25">
      <c r="D683" s="54" t="s">
        <v>469</v>
      </c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</row>
    <row r="684" spans="4:82" x14ac:dyDescent="0.25">
      <c r="D684" s="54" t="s">
        <v>2055</v>
      </c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</row>
    <row r="686" spans="4:82" x14ac:dyDescent="0.25">
      <c r="D686" s="96" t="s">
        <v>2085</v>
      </c>
    </row>
    <row r="744" spans="2:4" x14ac:dyDescent="0.25">
      <c r="B744" s="48">
        <v>0</v>
      </c>
      <c r="D744" s="49" t="s">
        <v>451</v>
      </c>
    </row>
    <row r="745" spans="2:4" x14ac:dyDescent="0.25">
      <c r="D745" s="57" t="s">
        <v>302</v>
      </c>
    </row>
    <row r="746" spans="2:4" x14ac:dyDescent="0.25">
      <c r="D746" s="53" t="s">
        <v>2082</v>
      </c>
    </row>
    <row r="748" spans="2:4" x14ac:dyDescent="0.25">
      <c r="D748" s="96" t="s">
        <v>2082</v>
      </c>
    </row>
    <row r="796" spans="4:23" x14ac:dyDescent="0.25">
      <c r="D796" s="96" t="s">
        <v>307</v>
      </c>
      <c r="M796" s="96" t="s">
        <v>351</v>
      </c>
    </row>
    <row r="797" spans="4:23" x14ac:dyDescent="0.25">
      <c r="D797" s="49" t="s">
        <v>2083</v>
      </c>
      <c r="M797" s="49" t="s">
        <v>2084</v>
      </c>
    </row>
    <row r="799" spans="4:23" x14ac:dyDescent="0.25">
      <c r="D799" s="54" t="s">
        <v>2072</v>
      </c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</row>
    <row r="800" spans="4:23" x14ac:dyDescent="0.25">
      <c r="D800" s="54" t="s">
        <v>2086</v>
      </c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</row>
    <row r="801" spans="4:23" x14ac:dyDescent="0.25">
      <c r="D801" s="54" t="s">
        <v>467</v>
      </c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</row>
    <row r="802" spans="4:23" x14ac:dyDescent="0.25">
      <c r="D802" s="54" t="s">
        <v>257</v>
      </c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</row>
    <row r="803" spans="4:23" x14ac:dyDescent="0.25">
      <c r="D803" s="54" t="s">
        <v>2087</v>
      </c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</row>
    <row r="805" spans="4:23" x14ac:dyDescent="0.25">
      <c r="D805" s="55" t="s">
        <v>344</v>
      </c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</row>
    <row r="806" spans="4:23" x14ac:dyDescent="0.25">
      <c r="D806" s="55" t="s">
        <v>316</v>
      </c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</row>
    <row r="807" spans="4:23" x14ac:dyDescent="0.25">
      <c r="D807" s="55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</row>
    <row r="808" spans="4:23" x14ac:dyDescent="0.25">
      <c r="D808" s="55" t="s">
        <v>278</v>
      </c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</row>
    <row r="809" spans="4:23" x14ac:dyDescent="0.25">
      <c r="D809" s="55" t="s">
        <v>280</v>
      </c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</row>
    <row r="810" spans="4:23" x14ac:dyDescent="0.25">
      <c r="D810" s="55" t="s">
        <v>2088</v>
      </c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</row>
    <row r="811" spans="4:23" x14ac:dyDescent="0.25">
      <c r="D811" s="55" t="s">
        <v>2089</v>
      </c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</row>
    <row r="812" spans="4:23" x14ac:dyDescent="0.25">
      <c r="D812" s="55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</row>
    <row r="813" spans="4:23" x14ac:dyDescent="0.25">
      <c r="D813" s="55" t="s">
        <v>261</v>
      </c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</row>
    <row r="814" spans="4:23" x14ac:dyDescent="0.25">
      <c r="D814" s="55" t="s">
        <v>262</v>
      </c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</row>
    <row r="815" spans="4:23" x14ac:dyDescent="0.25">
      <c r="D815" s="55" t="s">
        <v>345</v>
      </c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</row>
    <row r="817" spans="4:4" x14ac:dyDescent="0.25">
      <c r="D817" s="96" t="s">
        <v>2090</v>
      </c>
    </row>
    <row r="897" spans="2:4" x14ac:dyDescent="0.25">
      <c r="B897" s="48">
        <v>0</v>
      </c>
      <c r="D897" s="49" t="s">
        <v>2098</v>
      </c>
    </row>
    <row r="898" spans="2:4" x14ac:dyDescent="0.25">
      <c r="D898" s="57" t="s">
        <v>302</v>
      </c>
    </row>
    <row r="1171" spans="2:25" x14ac:dyDescent="0.25">
      <c r="B1171" s="46">
        <v>0</v>
      </c>
      <c r="D1171" s="49" t="s">
        <v>2092</v>
      </c>
    </row>
    <row r="1172" spans="2:25" x14ac:dyDescent="0.25">
      <c r="D1172" s="57" t="s">
        <v>303</v>
      </c>
    </row>
    <row r="1180" spans="2:25" x14ac:dyDescent="0.25">
      <c r="D1180" s="96" t="s">
        <v>328</v>
      </c>
    </row>
    <row r="1181" spans="2:25" x14ac:dyDescent="0.25">
      <c r="D1181" s="49" t="s">
        <v>2093</v>
      </c>
    </row>
    <row r="1183" spans="2:25" x14ac:dyDescent="0.25">
      <c r="D1183" s="54" t="s">
        <v>329</v>
      </c>
      <c r="E1183" s="50"/>
      <c r="F1183" s="50"/>
      <c r="G1183" s="50"/>
      <c r="H1183" s="50"/>
      <c r="I1183" s="50"/>
      <c r="J1183" s="50"/>
      <c r="K1183" s="50"/>
      <c r="L1183" s="50"/>
      <c r="M1183" s="50"/>
      <c r="N1183" s="50"/>
      <c r="O1183" s="50"/>
      <c r="P1183" s="50"/>
      <c r="Q1183" s="50"/>
      <c r="R1183" s="50"/>
      <c r="S1183" s="50"/>
      <c r="T1183" s="50"/>
      <c r="U1183" s="50"/>
      <c r="V1183" s="50"/>
      <c r="W1183" s="50"/>
      <c r="X1183" s="50"/>
      <c r="Y1183" s="50"/>
    </row>
    <row r="1184" spans="2:25" x14ac:dyDescent="0.25">
      <c r="D1184" s="54" t="s">
        <v>337</v>
      </c>
      <c r="E1184" s="50"/>
      <c r="F1184" s="50"/>
      <c r="G1184" s="50"/>
      <c r="H1184" s="50"/>
      <c r="I1184" s="50"/>
      <c r="J1184" s="50"/>
      <c r="K1184" s="50"/>
      <c r="L1184" s="50"/>
      <c r="M1184" s="50"/>
      <c r="N1184" s="50"/>
      <c r="O1184" s="50"/>
      <c r="P1184" s="50"/>
      <c r="Q1184" s="50"/>
      <c r="R1184" s="50"/>
      <c r="S1184" s="50"/>
      <c r="T1184" s="50"/>
      <c r="U1184" s="50"/>
      <c r="V1184" s="50"/>
      <c r="W1184" s="50"/>
      <c r="X1184" s="50"/>
      <c r="Y1184" s="50"/>
    </row>
    <row r="1185" spans="4:25" x14ac:dyDescent="0.25">
      <c r="D1185" s="54" t="s">
        <v>623</v>
      </c>
      <c r="E1185" s="50"/>
      <c r="F1185" s="50"/>
      <c r="G1185" s="50"/>
      <c r="H1185" s="50"/>
      <c r="I1185" s="50"/>
      <c r="J1185" s="50"/>
      <c r="K1185" s="50"/>
      <c r="L1185" s="50"/>
      <c r="M1185" s="50"/>
      <c r="N1185" s="50"/>
      <c r="O1185" s="50"/>
      <c r="P1185" s="50"/>
      <c r="Q1185" s="50"/>
      <c r="R1185" s="50"/>
      <c r="S1185" s="50"/>
      <c r="T1185" s="50"/>
      <c r="U1185" s="50"/>
      <c r="V1185" s="50"/>
      <c r="W1185" s="50"/>
      <c r="X1185" s="50"/>
      <c r="Y1185" s="50"/>
    </row>
    <row r="1186" spans="4:25" x14ac:dyDescent="0.25">
      <c r="D1186" s="54" t="s">
        <v>2094</v>
      </c>
      <c r="E1186" s="50"/>
      <c r="F1186" s="50"/>
      <c r="G1186" s="50"/>
      <c r="H1186" s="50"/>
      <c r="I1186" s="50"/>
      <c r="J1186" s="50"/>
      <c r="K1186" s="50"/>
      <c r="L1186" s="50"/>
      <c r="M1186" s="50"/>
      <c r="N1186" s="50"/>
      <c r="O1186" s="50"/>
      <c r="P1186" s="50"/>
      <c r="Q1186" s="50"/>
      <c r="R1186" s="50"/>
      <c r="S1186" s="50"/>
      <c r="T1186" s="50"/>
      <c r="U1186" s="50"/>
      <c r="V1186" s="50"/>
      <c r="W1186" s="50"/>
      <c r="X1186" s="50"/>
      <c r="Y1186" s="50"/>
    </row>
    <row r="1188" spans="4:25" x14ac:dyDescent="0.25">
      <c r="D1188" s="55" t="s">
        <v>344</v>
      </c>
      <c r="E1188" s="51"/>
      <c r="F1188" s="51"/>
      <c r="G1188" s="51"/>
      <c r="H1188" s="51"/>
      <c r="I1188" s="51"/>
      <c r="J1188" s="51"/>
      <c r="K1188" s="51"/>
      <c r="L1188" s="51"/>
      <c r="M1188" s="51"/>
      <c r="N1188" s="51"/>
      <c r="O1188" s="51"/>
      <c r="P1188" s="51"/>
      <c r="Q1188" s="51"/>
      <c r="R1188" s="51"/>
      <c r="S1188" s="51"/>
    </row>
    <row r="1189" spans="4:25" x14ac:dyDescent="0.25">
      <c r="D1189" s="55" t="s">
        <v>316</v>
      </c>
      <c r="E1189" s="51"/>
      <c r="F1189" s="51"/>
      <c r="G1189" s="51"/>
      <c r="H1189" s="51"/>
      <c r="I1189" s="51"/>
      <c r="J1189" s="51"/>
      <c r="K1189" s="51"/>
      <c r="L1189" s="51"/>
      <c r="M1189" s="51"/>
      <c r="N1189" s="51"/>
      <c r="O1189" s="51"/>
      <c r="P1189" s="51"/>
      <c r="Q1189" s="51"/>
      <c r="R1189" s="51"/>
      <c r="S1189" s="51"/>
    </row>
    <row r="1190" spans="4:25" x14ac:dyDescent="0.25">
      <c r="D1190" s="55"/>
      <c r="E1190" s="51"/>
      <c r="F1190" s="51"/>
      <c r="G1190" s="51"/>
      <c r="H1190" s="51"/>
      <c r="I1190" s="51"/>
      <c r="J1190" s="51"/>
      <c r="K1190" s="51"/>
      <c r="L1190" s="51"/>
      <c r="M1190" s="51"/>
      <c r="N1190" s="51"/>
      <c r="O1190" s="51"/>
      <c r="P1190" s="51"/>
      <c r="Q1190" s="51"/>
      <c r="R1190" s="51"/>
      <c r="S1190" s="51"/>
    </row>
    <row r="1191" spans="4:25" x14ac:dyDescent="0.25">
      <c r="D1191" s="55" t="s">
        <v>626</v>
      </c>
      <c r="E1191" s="51"/>
      <c r="F1191" s="51"/>
      <c r="G1191" s="51"/>
      <c r="H1191" s="51"/>
      <c r="I1191" s="51"/>
      <c r="J1191" s="51"/>
      <c r="K1191" s="51"/>
      <c r="L1191" s="51"/>
      <c r="M1191" s="51"/>
      <c r="N1191" s="51"/>
      <c r="O1191" s="51"/>
      <c r="P1191" s="51"/>
      <c r="Q1191" s="51"/>
      <c r="R1191" s="51"/>
      <c r="S1191" s="51"/>
    </row>
    <row r="1192" spans="4:25" x14ac:dyDescent="0.25">
      <c r="D1192" s="55" t="s">
        <v>280</v>
      </c>
      <c r="E1192" s="51"/>
      <c r="F1192" s="51"/>
      <c r="G1192" s="51"/>
      <c r="H1192" s="51"/>
      <c r="I1192" s="51"/>
      <c r="J1192" s="51"/>
      <c r="K1192" s="51"/>
      <c r="L1192" s="51"/>
      <c r="M1192" s="51"/>
      <c r="N1192" s="51"/>
      <c r="O1192" s="51"/>
      <c r="P1192" s="51"/>
      <c r="Q1192" s="51"/>
      <c r="R1192" s="51"/>
      <c r="S1192" s="51"/>
    </row>
    <row r="1193" spans="4:25" x14ac:dyDescent="0.25">
      <c r="D1193" s="55" t="s">
        <v>624</v>
      </c>
      <c r="E1193" s="51"/>
      <c r="F1193" s="51"/>
      <c r="G1193" s="51"/>
      <c r="H1193" s="51"/>
      <c r="I1193" s="51"/>
      <c r="J1193" s="51"/>
      <c r="K1193" s="51"/>
      <c r="L1193" s="51"/>
      <c r="M1193" s="51"/>
      <c r="N1193" s="51"/>
      <c r="O1193" s="51"/>
      <c r="P1193" s="51"/>
      <c r="Q1193" s="51"/>
      <c r="R1193" s="51"/>
      <c r="S1193" s="51"/>
    </row>
    <row r="1194" spans="4:25" x14ac:dyDescent="0.25">
      <c r="D1194" s="55" t="s">
        <v>625</v>
      </c>
      <c r="E1194" s="51"/>
      <c r="F1194" s="51"/>
      <c r="G1194" s="51"/>
      <c r="H1194" s="51"/>
      <c r="I1194" s="51"/>
      <c r="J1194" s="51"/>
      <c r="K1194" s="51"/>
      <c r="L1194" s="51"/>
      <c r="M1194" s="51"/>
      <c r="N1194" s="51"/>
      <c r="O1194" s="51"/>
      <c r="P1194" s="51"/>
      <c r="Q1194" s="51"/>
      <c r="R1194" s="51"/>
      <c r="S1194" s="51"/>
    </row>
    <row r="1195" spans="4:25" x14ac:dyDescent="0.25">
      <c r="D1195" s="55" t="s">
        <v>2095</v>
      </c>
      <c r="E1195" s="51"/>
      <c r="F1195" s="51"/>
      <c r="G1195" s="51"/>
      <c r="H1195" s="51"/>
      <c r="I1195" s="51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</row>
    <row r="1196" spans="4:25" x14ac:dyDescent="0.25">
      <c r="D1196" s="55"/>
      <c r="E1196" s="51"/>
      <c r="F1196" s="51"/>
      <c r="G1196" s="51"/>
      <c r="H1196" s="51"/>
      <c r="I1196" s="51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</row>
    <row r="1197" spans="4:25" x14ac:dyDescent="0.25">
      <c r="D1197" s="55" t="s">
        <v>261</v>
      </c>
      <c r="E1197" s="51"/>
      <c r="F1197" s="51"/>
      <c r="G1197" s="51"/>
      <c r="H1197" s="51"/>
      <c r="I1197" s="51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</row>
    <row r="1198" spans="4:25" x14ac:dyDescent="0.25">
      <c r="D1198" s="55" t="s">
        <v>262</v>
      </c>
      <c r="E1198" s="51"/>
      <c r="F1198" s="51"/>
      <c r="G1198" s="51"/>
      <c r="H1198" s="51"/>
      <c r="I1198" s="51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</row>
    <row r="1199" spans="4:25" x14ac:dyDescent="0.25">
      <c r="D1199" s="55" t="s">
        <v>345</v>
      </c>
      <c r="E1199" s="51"/>
      <c r="F1199" s="51"/>
      <c r="G1199" s="51"/>
      <c r="H1199" s="51"/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</row>
    <row r="1208" spans="2:4" x14ac:dyDescent="0.25">
      <c r="B1208" s="48">
        <v>0</v>
      </c>
      <c r="D1208" s="49" t="s">
        <v>1628</v>
      </c>
    </row>
    <row r="1209" spans="2:4" x14ac:dyDescent="0.25">
      <c r="D1209" s="57" t="s">
        <v>302</v>
      </c>
    </row>
    <row r="1210" spans="2:4" x14ac:dyDescent="0.25">
      <c r="D1210" s="53" t="s">
        <v>35</v>
      </c>
    </row>
    <row r="1423" spans="2:4" x14ac:dyDescent="0.25">
      <c r="B1423" s="46">
        <v>0</v>
      </c>
      <c r="D1423" s="49" t="s">
        <v>851</v>
      </c>
    </row>
    <row r="1424" spans="2:4" x14ac:dyDescent="0.25">
      <c r="D1424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AD3E-8529-438A-B96B-16D6DFA93D00}">
  <dimension ref="A2:J40"/>
  <sheetViews>
    <sheetView topLeftCell="A25" workbookViewId="0">
      <selection activeCell="A33" sqref="A33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7.28515625" style="181" bestFit="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7109375" style="181" bestFit="1" customWidth="1"/>
    <col min="11" max="16384" width="2.85546875" style="181"/>
  </cols>
  <sheetData>
    <row r="2" spans="1:10" ht="18.75" x14ac:dyDescent="0.25">
      <c r="A2" s="279" t="s">
        <v>1571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 x14ac:dyDescent="0.25">
      <c r="A3" s="280" t="s">
        <v>2064</v>
      </c>
      <c r="B3" s="280"/>
      <c r="C3" s="280"/>
      <c r="D3" s="280"/>
      <c r="E3" s="280"/>
      <c r="F3" s="280"/>
      <c r="G3" s="280"/>
      <c r="H3" s="280"/>
      <c r="I3" s="280"/>
    </row>
    <row r="4" spans="1:10" ht="45" x14ac:dyDescent="0.25">
      <c r="A4" s="182" t="s">
        <v>358</v>
      </c>
      <c r="B4" s="182" t="s">
        <v>32</v>
      </c>
      <c r="C4" s="182" t="s">
        <v>31</v>
      </c>
      <c r="D4" s="182" t="s">
        <v>323</v>
      </c>
      <c r="E4" s="182" t="s">
        <v>357</v>
      </c>
      <c r="F4" s="182" t="s">
        <v>478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45" x14ac:dyDescent="0.25">
      <c r="A5" s="187" t="s">
        <v>312</v>
      </c>
      <c r="B5" s="187" t="s">
        <v>311</v>
      </c>
      <c r="C5" s="187" t="s">
        <v>310</v>
      </c>
      <c r="D5" s="187" t="s">
        <v>322</v>
      </c>
      <c r="E5" s="187" t="s">
        <v>274</v>
      </c>
      <c r="F5" s="188">
        <v>44673.446527777996</v>
      </c>
      <c r="G5" s="188">
        <v>45077.708333333001</v>
      </c>
      <c r="H5" s="187" t="s">
        <v>309</v>
      </c>
      <c r="I5" s="187" t="s">
        <v>18</v>
      </c>
      <c r="J5" s="187" t="s">
        <v>17</v>
      </c>
    </row>
    <row r="6" spans="1:10" ht="45" x14ac:dyDescent="0.25">
      <c r="A6" s="191" t="s">
        <v>670</v>
      </c>
      <c r="B6" s="185" t="s">
        <v>672</v>
      </c>
      <c r="C6" s="185" t="s">
        <v>440</v>
      </c>
      <c r="D6" s="185" t="s">
        <v>322</v>
      </c>
      <c r="E6" s="185" t="s">
        <v>274</v>
      </c>
      <c r="F6" s="186">
        <v>44903.420833333003</v>
      </c>
      <c r="G6" s="186">
        <v>45336.661805556003</v>
      </c>
      <c r="H6" s="185" t="s">
        <v>23</v>
      </c>
      <c r="I6" s="185" t="s">
        <v>18</v>
      </c>
      <c r="J6" s="185" t="s">
        <v>260</v>
      </c>
    </row>
    <row r="7" spans="1:10" ht="45" x14ac:dyDescent="0.25">
      <c r="A7" s="192" t="s">
        <v>775</v>
      </c>
      <c r="B7" s="183" t="s">
        <v>774</v>
      </c>
      <c r="C7" s="183" t="s">
        <v>573</v>
      </c>
      <c r="D7" s="183" t="s">
        <v>322</v>
      </c>
      <c r="E7" s="183" t="s">
        <v>274</v>
      </c>
      <c r="F7" s="184">
        <v>44930.588194443997</v>
      </c>
      <c r="G7" s="184">
        <v>45366.546527778002</v>
      </c>
      <c r="H7" s="183" t="s">
        <v>23</v>
      </c>
      <c r="I7" s="183" t="s">
        <v>18</v>
      </c>
      <c r="J7" s="183" t="s">
        <v>260</v>
      </c>
    </row>
    <row r="8" spans="1:10" ht="45" x14ac:dyDescent="0.25">
      <c r="A8" s="185" t="s">
        <v>1274</v>
      </c>
      <c r="B8" s="185" t="s">
        <v>1275</v>
      </c>
      <c r="C8" s="185" t="s">
        <v>343</v>
      </c>
      <c r="D8" s="185" t="s">
        <v>322</v>
      </c>
      <c r="E8" s="185" t="s">
        <v>274</v>
      </c>
      <c r="F8" s="186">
        <v>44960.685416667002</v>
      </c>
      <c r="G8" s="186">
        <v>45399.643750000003</v>
      </c>
      <c r="H8" s="185" t="s">
        <v>23</v>
      </c>
      <c r="I8" s="185" t="s">
        <v>18</v>
      </c>
      <c r="J8" s="185" t="s">
        <v>260</v>
      </c>
    </row>
    <row r="9" spans="1:10" ht="45" x14ac:dyDescent="0.25">
      <c r="A9" s="183" t="s">
        <v>1338</v>
      </c>
      <c r="B9" s="183" t="s">
        <v>1339</v>
      </c>
      <c r="C9" s="183" t="s">
        <v>343</v>
      </c>
      <c r="D9" s="183" t="s">
        <v>322</v>
      </c>
      <c r="E9" s="183" t="s">
        <v>274</v>
      </c>
      <c r="F9" s="184">
        <v>44963.472222222001</v>
      </c>
      <c r="G9" s="184">
        <v>45400.430555555999</v>
      </c>
      <c r="H9" s="183" t="s">
        <v>23</v>
      </c>
      <c r="I9" s="183" t="s">
        <v>18</v>
      </c>
      <c r="J9" s="183" t="s">
        <v>260</v>
      </c>
    </row>
    <row r="10" spans="1:10" ht="45" x14ac:dyDescent="0.25">
      <c r="A10" s="185" t="s">
        <v>1368</v>
      </c>
      <c r="B10" s="185" t="s">
        <v>1376</v>
      </c>
      <c r="C10" s="185" t="s">
        <v>701</v>
      </c>
      <c r="D10" s="185" t="s">
        <v>322</v>
      </c>
      <c r="E10" s="185" t="s">
        <v>274</v>
      </c>
      <c r="F10" s="186">
        <v>44963.631944444001</v>
      </c>
      <c r="G10" s="186">
        <v>45400.590277777999</v>
      </c>
      <c r="H10" s="185" t="s">
        <v>23</v>
      </c>
      <c r="I10" s="185" t="s">
        <v>18</v>
      </c>
      <c r="J10" s="185" t="s">
        <v>260</v>
      </c>
    </row>
    <row r="11" spans="1:10" ht="45" x14ac:dyDescent="0.25">
      <c r="A11" s="183" t="s">
        <v>1370</v>
      </c>
      <c r="B11" s="183" t="s">
        <v>1379</v>
      </c>
      <c r="C11" s="183" t="s">
        <v>701</v>
      </c>
      <c r="D11" s="183" t="s">
        <v>322</v>
      </c>
      <c r="E11" s="183" t="s">
        <v>274</v>
      </c>
      <c r="F11" s="184">
        <v>44963.634027777996</v>
      </c>
      <c r="G11" s="184">
        <v>45400.592361110997</v>
      </c>
      <c r="H11" s="183" t="s">
        <v>23</v>
      </c>
      <c r="I11" s="183" t="s">
        <v>18</v>
      </c>
      <c r="J11" s="183" t="s">
        <v>260</v>
      </c>
    </row>
    <row r="12" spans="1:10" ht="45" x14ac:dyDescent="0.25">
      <c r="A12" s="185" t="s">
        <v>1452</v>
      </c>
      <c r="B12" s="185" t="s">
        <v>1453</v>
      </c>
      <c r="C12" s="185" t="s">
        <v>343</v>
      </c>
      <c r="D12" s="185" t="s">
        <v>322</v>
      </c>
      <c r="E12" s="185" t="s">
        <v>274</v>
      </c>
      <c r="F12" s="186">
        <v>44964.596527777998</v>
      </c>
      <c r="G12" s="186">
        <v>45401.554861110999</v>
      </c>
      <c r="H12" s="185" t="s">
        <v>23</v>
      </c>
      <c r="I12" s="185" t="s">
        <v>18</v>
      </c>
      <c r="J12" s="185" t="s">
        <v>260</v>
      </c>
    </row>
    <row r="13" spans="1:10" ht="45" x14ac:dyDescent="0.25">
      <c r="A13" s="183" t="s">
        <v>1569</v>
      </c>
      <c r="B13" s="183" t="s">
        <v>1568</v>
      </c>
      <c r="C13" s="183" t="s">
        <v>630</v>
      </c>
      <c r="D13" s="183" t="s">
        <v>322</v>
      </c>
      <c r="E13" s="183" t="s">
        <v>274</v>
      </c>
      <c r="F13" s="184">
        <v>44966.407638889003</v>
      </c>
      <c r="G13" s="184">
        <v>45405.370833333</v>
      </c>
      <c r="H13" s="183" t="s">
        <v>23</v>
      </c>
      <c r="I13" s="183" t="s">
        <v>18</v>
      </c>
      <c r="J13" s="183" t="s">
        <v>260</v>
      </c>
    </row>
    <row r="14" spans="1:10" ht="45" x14ac:dyDescent="0.25">
      <c r="A14" s="185" t="s">
        <v>1592</v>
      </c>
      <c r="B14" s="185" t="s">
        <v>1593</v>
      </c>
      <c r="C14" s="185" t="s">
        <v>630</v>
      </c>
      <c r="D14" s="185" t="s">
        <v>322</v>
      </c>
      <c r="E14" s="185" t="s">
        <v>274</v>
      </c>
      <c r="F14" s="186">
        <v>44966.409027777998</v>
      </c>
      <c r="G14" s="186">
        <v>45405.367361110999</v>
      </c>
      <c r="H14" s="185" t="s">
        <v>23</v>
      </c>
      <c r="I14" s="185" t="s">
        <v>18</v>
      </c>
      <c r="J14" s="185" t="s">
        <v>260</v>
      </c>
    </row>
    <row r="15" spans="1:10" ht="45" x14ac:dyDescent="0.25">
      <c r="A15" s="183" t="s">
        <v>1576</v>
      </c>
      <c r="B15" s="183" t="s">
        <v>1562</v>
      </c>
      <c r="C15" s="183" t="s">
        <v>327</v>
      </c>
      <c r="D15" s="183" t="s">
        <v>322</v>
      </c>
      <c r="E15" s="183" t="s">
        <v>274</v>
      </c>
      <c r="F15" s="184">
        <v>44966.422916666997</v>
      </c>
      <c r="G15" s="184">
        <v>45405.381249999999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185" t="s">
        <v>1578</v>
      </c>
      <c r="B16" s="185" t="s">
        <v>1579</v>
      </c>
      <c r="C16" s="185" t="s">
        <v>343</v>
      </c>
      <c r="D16" s="185" t="s">
        <v>322</v>
      </c>
      <c r="E16" s="185" t="s">
        <v>274</v>
      </c>
      <c r="F16" s="186">
        <v>44966.4375</v>
      </c>
      <c r="G16" s="186">
        <v>45405.395833333001</v>
      </c>
      <c r="H16" s="185" t="s">
        <v>23</v>
      </c>
      <c r="I16" s="185" t="s">
        <v>18</v>
      </c>
      <c r="J16" s="185" t="s">
        <v>260</v>
      </c>
    </row>
    <row r="17" spans="1:10" ht="45" x14ac:dyDescent="0.25">
      <c r="A17" s="183" t="s">
        <v>1603</v>
      </c>
      <c r="B17" s="183" t="s">
        <v>1605</v>
      </c>
      <c r="C17" s="183" t="s">
        <v>343</v>
      </c>
      <c r="D17" s="183" t="s">
        <v>322</v>
      </c>
      <c r="E17" s="183" t="s">
        <v>274</v>
      </c>
      <c r="F17" s="184">
        <v>44966.655555555997</v>
      </c>
      <c r="G17" s="184">
        <v>45405.613888888998</v>
      </c>
      <c r="H17" s="183" t="s">
        <v>23</v>
      </c>
      <c r="I17" s="183" t="s">
        <v>18</v>
      </c>
      <c r="J17" s="183" t="s">
        <v>260</v>
      </c>
    </row>
    <row r="18" spans="1:10" ht="45" x14ac:dyDescent="0.25">
      <c r="A18" s="185" t="s">
        <v>1627</v>
      </c>
      <c r="B18" s="185" t="s">
        <v>1626</v>
      </c>
      <c r="C18" s="185" t="s">
        <v>772</v>
      </c>
      <c r="D18" s="185" t="s">
        <v>322</v>
      </c>
      <c r="E18" s="185" t="s">
        <v>274</v>
      </c>
      <c r="F18" s="186">
        <v>44967.365277778001</v>
      </c>
      <c r="G18" s="186">
        <v>45405.656944444003</v>
      </c>
      <c r="H18" s="185" t="s">
        <v>23</v>
      </c>
      <c r="I18" s="185" t="s">
        <v>18</v>
      </c>
      <c r="J18" s="185" t="s">
        <v>260</v>
      </c>
    </row>
    <row r="19" spans="1:10" ht="45" x14ac:dyDescent="0.25">
      <c r="A19" s="187" t="s">
        <v>1634</v>
      </c>
      <c r="B19" s="187" t="s">
        <v>1629</v>
      </c>
      <c r="C19" s="187" t="s">
        <v>416</v>
      </c>
      <c r="D19" s="187" t="s">
        <v>322</v>
      </c>
      <c r="E19" s="187" t="s">
        <v>274</v>
      </c>
      <c r="F19" s="188">
        <v>44967.389583333003</v>
      </c>
      <c r="G19" s="188">
        <v>45408.347916667</v>
      </c>
      <c r="H19" s="187" t="s">
        <v>23</v>
      </c>
      <c r="I19" s="187" t="s">
        <v>18</v>
      </c>
      <c r="J19" s="187" t="s">
        <v>255</v>
      </c>
    </row>
    <row r="20" spans="1:10" ht="45" x14ac:dyDescent="0.25">
      <c r="A20" s="185" t="s">
        <v>1654</v>
      </c>
      <c r="B20" s="185" t="s">
        <v>1655</v>
      </c>
      <c r="C20" s="185" t="s">
        <v>348</v>
      </c>
      <c r="D20" s="185" t="s">
        <v>322</v>
      </c>
      <c r="E20" s="185" t="s">
        <v>274</v>
      </c>
      <c r="F20" s="186">
        <v>44967.584027778001</v>
      </c>
      <c r="G20" s="186">
        <v>45408.542361111002</v>
      </c>
      <c r="H20" s="185" t="s">
        <v>23</v>
      </c>
      <c r="I20" s="185" t="s">
        <v>18</v>
      </c>
      <c r="J20" s="185" t="s">
        <v>260</v>
      </c>
    </row>
    <row r="21" spans="1:10" ht="45" x14ac:dyDescent="0.25">
      <c r="A21" s="183" t="s">
        <v>1657</v>
      </c>
      <c r="B21" s="183" t="s">
        <v>1665</v>
      </c>
      <c r="C21" s="183" t="s">
        <v>348</v>
      </c>
      <c r="D21" s="183" t="s">
        <v>322</v>
      </c>
      <c r="E21" s="183" t="s">
        <v>274</v>
      </c>
      <c r="F21" s="184">
        <v>44967.584722222004</v>
      </c>
      <c r="G21" s="184">
        <v>45408.543055556001</v>
      </c>
      <c r="H21" s="183" t="s">
        <v>23</v>
      </c>
      <c r="I21" s="183" t="s">
        <v>18</v>
      </c>
      <c r="J21" s="183" t="s">
        <v>260</v>
      </c>
    </row>
    <row r="22" spans="1:10" ht="45" x14ac:dyDescent="0.25">
      <c r="A22" s="185" t="s">
        <v>1702</v>
      </c>
      <c r="B22" s="185" t="s">
        <v>1703</v>
      </c>
      <c r="C22" s="185" t="s">
        <v>343</v>
      </c>
      <c r="D22" s="185" t="s">
        <v>322</v>
      </c>
      <c r="E22" s="185" t="s">
        <v>274</v>
      </c>
      <c r="F22" s="186">
        <v>44970.4375</v>
      </c>
      <c r="G22" s="186">
        <v>45411.395833333001</v>
      </c>
      <c r="H22" s="185" t="s">
        <v>23</v>
      </c>
      <c r="I22" s="185" t="s">
        <v>18</v>
      </c>
      <c r="J22" s="185" t="s">
        <v>260</v>
      </c>
    </row>
    <row r="23" spans="1:10" ht="45" x14ac:dyDescent="0.25">
      <c r="A23" s="187" t="s">
        <v>1741</v>
      </c>
      <c r="B23" s="183" t="s">
        <v>1746</v>
      </c>
      <c r="C23" s="183" t="s">
        <v>343</v>
      </c>
      <c r="D23" s="183" t="s">
        <v>322</v>
      </c>
      <c r="E23" s="183" t="s">
        <v>274</v>
      </c>
      <c r="F23" s="184">
        <v>44970.604861111002</v>
      </c>
      <c r="G23" s="184">
        <v>45411.563194444003</v>
      </c>
      <c r="H23" s="183" t="s">
        <v>23</v>
      </c>
      <c r="I23" s="183" t="s">
        <v>18</v>
      </c>
      <c r="J23" s="183" t="s">
        <v>260</v>
      </c>
    </row>
    <row r="24" spans="1:10" ht="45" x14ac:dyDescent="0.25">
      <c r="A24" s="189" t="s">
        <v>1798</v>
      </c>
      <c r="B24" s="189" t="s">
        <v>1800</v>
      </c>
      <c r="C24" s="189" t="s">
        <v>1874</v>
      </c>
      <c r="D24" s="189" t="s">
        <v>322</v>
      </c>
      <c r="E24" s="189" t="s">
        <v>274</v>
      </c>
      <c r="F24" s="190">
        <v>44971.336805555999</v>
      </c>
      <c r="G24" s="190">
        <v>45411.628472222001</v>
      </c>
      <c r="H24" s="189" t="s">
        <v>23</v>
      </c>
      <c r="I24" s="189" t="s">
        <v>18</v>
      </c>
      <c r="J24" s="189" t="s">
        <v>255</v>
      </c>
    </row>
    <row r="25" spans="1:10" ht="45" x14ac:dyDescent="0.25">
      <c r="A25" s="183" t="s">
        <v>1804</v>
      </c>
      <c r="B25" s="183" t="s">
        <v>1806</v>
      </c>
      <c r="C25" s="183" t="s">
        <v>348</v>
      </c>
      <c r="D25" s="183" t="s">
        <v>322</v>
      </c>
      <c r="E25" s="183" t="s">
        <v>274</v>
      </c>
      <c r="F25" s="184">
        <v>44971.338888888997</v>
      </c>
      <c r="G25" s="184">
        <v>45411.630555556003</v>
      </c>
      <c r="H25" s="183" t="s">
        <v>23</v>
      </c>
      <c r="I25" s="183" t="s">
        <v>18</v>
      </c>
      <c r="J25" s="183" t="s">
        <v>260</v>
      </c>
    </row>
    <row r="26" spans="1:10" ht="45" x14ac:dyDescent="0.25">
      <c r="A26" s="185" t="s">
        <v>1847</v>
      </c>
      <c r="B26" s="185" t="s">
        <v>1848</v>
      </c>
      <c r="C26" s="185" t="s">
        <v>343</v>
      </c>
      <c r="D26" s="185" t="s">
        <v>322</v>
      </c>
      <c r="E26" s="185" t="s">
        <v>274</v>
      </c>
      <c r="F26" s="186">
        <v>44971.446527777996</v>
      </c>
      <c r="G26" s="186">
        <v>45412.404861110997</v>
      </c>
      <c r="H26" s="185" t="s">
        <v>23</v>
      </c>
      <c r="I26" s="185" t="s">
        <v>18</v>
      </c>
      <c r="J26" s="185" t="s">
        <v>260</v>
      </c>
    </row>
    <row r="27" spans="1:10" ht="45" x14ac:dyDescent="0.25">
      <c r="A27" s="183" t="s">
        <v>1877</v>
      </c>
      <c r="B27" s="183" t="s">
        <v>1878</v>
      </c>
      <c r="C27" s="183" t="s">
        <v>669</v>
      </c>
      <c r="D27" s="183" t="s">
        <v>322</v>
      </c>
      <c r="E27" s="183" t="s">
        <v>274</v>
      </c>
      <c r="F27" s="184">
        <v>44972.575694444</v>
      </c>
      <c r="G27" s="184">
        <v>45419.575694444</v>
      </c>
      <c r="H27" s="183" t="s">
        <v>23</v>
      </c>
      <c r="I27" s="183" t="s">
        <v>18</v>
      </c>
      <c r="J27" s="183" t="s">
        <v>260</v>
      </c>
    </row>
    <row r="28" spans="1:10" ht="45" x14ac:dyDescent="0.25">
      <c r="A28" s="185" t="s">
        <v>1915</v>
      </c>
      <c r="B28" s="185" t="s">
        <v>1916</v>
      </c>
      <c r="C28" s="185" t="s">
        <v>343</v>
      </c>
      <c r="D28" s="185" t="s">
        <v>322</v>
      </c>
      <c r="E28" s="185" t="s">
        <v>274</v>
      </c>
      <c r="F28" s="186">
        <v>44972.636111111002</v>
      </c>
      <c r="G28" s="186">
        <v>45419.594444444003</v>
      </c>
      <c r="H28" s="185" t="s">
        <v>23</v>
      </c>
      <c r="I28" s="185" t="s">
        <v>18</v>
      </c>
      <c r="J28" s="185" t="s">
        <v>260</v>
      </c>
    </row>
    <row r="29" spans="1:10" ht="45" x14ac:dyDescent="0.25">
      <c r="A29" s="183" t="s">
        <v>1942</v>
      </c>
      <c r="B29" s="183" t="s">
        <v>1944</v>
      </c>
      <c r="C29" s="183" t="s">
        <v>343</v>
      </c>
      <c r="D29" s="183" t="s">
        <v>322</v>
      </c>
      <c r="E29" s="183" t="s">
        <v>274</v>
      </c>
      <c r="F29" s="184">
        <v>44973.395833333001</v>
      </c>
      <c r="G29" s="184">
        <v>45420.354166666999</v>
      </c>
      <c r="H29" s="183" t="s">
        <v>23</v>
      </c>
      <c r="I29" s="183" t="s">
        <v>18</v>
      </c>
      <c r="J29" s="183" t="s">
        <v>260</v>
      </c>
    </row>
    <row r="30" spans="1:10" ht="45" x14ac:dyDescent="0.25">
      <c r="A30" s="185" t="s">
        <v>1994</v>
      </c>
      <c r="B30" s="185" t="s">
        <v>1996</v>
      </c>
      <c r="C30" s="185" t="s">
        <v>343</v>
      </c>
      <c r="D30" s="185" t="s">
        <v>322</v>
      </c>
      <c r="E30" s="185" t="s">
        <v>274</v>
      </c>
      <c r="F30" s="186">
        <v>44973.443055556003</v>
      </c>
      <c r="G30" s="186">
        <v>45420.401388888997</v>
      </c>
      <c r="H30" s="185" t="s">
        <v>23</v>
      </c>
      <c r="I30" s="185" t="s">
        <v>18</v>
      </c>
      <c r="J30" s="185" t="s">
        <v>260</v>
      </c>
    </row>
    <row r="31" spans="1:10" ht="45" x14ac:dyDescent="0.25">
      <c r="A31" s="199" t="s">
        <v>1997</v>
      </c>
      <c r="B31" s="199" t="s">
        <v>1999</v>
      </c>
      <c r="C31" s="199" t="s">
        <v>343</v>
      </c>
      <c r="D31" s="199" t="s">
        <v>322</v>
      </c>
      <c r="E31" s="199" t="s">
        <v>274</v>
      </c>
      <c r="F31" s="200">
        <v>44973.454861111</v>
      </c>
      <c r="G31" s="200">
        <v>45420.413194444001</v>
      </c>
      <c r="H31" s="199" t="s">
        <v>23</v>
      </c>
      <c r="I31" s="199" t="s">
        <v>18</v>
      </c>
      <c r="J31" s="199" t="s">
        <v>255</v>
      </c>
    </row>
    <row r="32" spans="1:10" ht="45" x14ac:dyDescent="0.25">
      <c r="A32" s="201" t="s">
        <v>2002</v>
      </c>
      <c r="B32" s="201" t="s">
        <v>2004</v>
      </c>
      <c r="C32" s="201" t="s">
        <v>348</v>
      </c>
      <c r="D32" s="201" t="s">
        <v>322</v>
      </c>
      <c r="E32" s="201" t="s">
        <v>274</v>
      </c>
      <c r="F32" s="202">
        <v>44973.482638889</v>
      </c>
      <c r="G32" s="202">
        <v>45420.440972222001</v>
      </c>
      <c r="H32" s="201" t="s">
        <v>23</v>
      </c>
      <c r="I32" s="201" t="s">
        <v>18</v>
      </c>
      <c r="J32" s="201" t="s">
        <v>255</v>
      </c>
    </row>
    <row r="33" spans="1:10" ht="45" x14ac:dyDescent="0.25">
      <c r="A33" s="189" t="s">
        <v>2012</v>
      </c>
      <c r="B33" s="189" t="s">
        <v>2013</v>
      </c>
      <c r="C33" s="189" t="s">
        <v>443</v>
      </c>
      <c r="D33" s="189" t="s">
        <v>322</v>
      </c>
      <c r="E33" s="189" t="s">
        <v>274</v>
      </c>
      <c r="F33" s="190">
        <v>44973.584722222004</v>
      </c>
      <c r="G33" s="190">
        <v>45421.333333333001</v>
      </c>
      <c r="H33" s="189" t="s">
        <v>23</v>
      </c>
      <c r="I33" s="189" t="s">
        <v>18</v>
      </c>
      <c r="J33" s="189" t="s">
        <v>255</v>
      </c>
    </row>
    <row r="34" spans="1:10" ht="45" x14ac:dyDescent="0.25">
      <c r="A34" s="193" t="s">
        <v>2016</v>
      </c>
      <c r="B34" s="193" t="s">
        <v>2017</v>
      </c>
      <c r="C34" s="193" t="s">
        <v>2063</v>
      </c>
      <c r="D34" s="193" t="s">
        <v>322</v>
      </c>
      <c r="E34" s="193" t="s">
        <v>274</v>
      </c>
      <c r="F34" s="194">
        <v>44973.599305556003</v>
      </c>
      <c r="G34" s="194">
        <v>45420.557638888997</v>
      </c>
      <c r="H34" s="193" t="s">
        <v>23</v>
      </c>
      <c r="I34" s="193" t="s">
        <v>18</v>
      </c>
      <c r="J34" s="193" t="s">
        <v>255</v>
      </c>
    </row>
    <row r="36" spans="1:10" x14ac:dyDescent="0.25">
      <c r="A36" s="206" t="s">
        <v>2068</v>
      </c>
      <c r="B36" s="204" t="s">
        <v>2069</v>
      </c>
      <c r="C36" s="204"/>
      <c r="D36" s="204"/>
      <c r="E36" s="204"/>
      <c r="F36" s="205"/>
      <c r="G36" s="205"/>
      <c r="H36" s="204"/>
      <c r="I36" s="204"/>
      <c r="J36" s="206" t="s">
        <v>334</v>
      </c>
    </row>
    <row r="37" spans="1:10" ht="30" x14ac:dyDescent="0.25">
      <c r="A37" s="201" t="s">
        <v>2096</v>
      </c>
      <c r="B37" s="201" t="s">
        <v>2097</v>
      </c>
      <c r="C37" s="201"/>
      <c r="D37" s="201"/>
      <c r="E37" s="201"/>
      <c r="F37" s="202"/>
      <c r="G37" s="202"/>
      <c r="H37" s="201"/>
      <c r="I37" s="201"/>
      <c r="J37" s="203" t="s">
        <v>334</v>
      </c>
    </row>
    <row r="38" spans="1:10" x14ac:dyDescent="0.25">
      <c r="A38" s="195"/>
      <c r="B38" s="195"/>
      <c r="C38" s="195"/>
      <c r="D38" s="195"/>
      <c r="E38" s="195"/>
      <c r="F38" s="196"/>
      <c r="G38" s="196"/>
      <c r="H38" s="195"/>
      <c r="I38" s="195"/>
      <c r="J38" s="197" t="s">
        <v>334</v>
      </c>
    </row>
    <row r="39" spans="1:10" x14ac:dyDescent="0.25">
      <c r="A39" s="195"/>
      <c r="B39" s="195"/>
      <c r="C39" s="195"/>
      <c r="D39" s="195"/>
      <c r="E39" s="195"/>
      <c r="F39" s="196"/>
      <c r="G39" s="196"/>
      <c r="H39" s="195"/>
      <c r="I39" s="195"/>
      <c r="J39" s="197" t="s">
        <v>334</v>
      </c>
    </row>
    <row r="40" spans="1:10" x14ac:dyDescent="0.25">
      <c r="A40" s="195"/>
      <c r="B40" s="195"/>
      <c r="C40" s="195"/>
      <c r="D40" s="195"/>
      <c r="E40" s="195"/>
      <c r="F40" s="196"/>
      <c r="G40" s="196"/>
      <c r="H40" s="195"/>
      <c r="I40" s="195"/>
      <c r="J40" s="197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CB1940"/>
  <sheetViews>
    <sheetView topLeftCell="A1439" zoomScaleNormal="100" workbookViewId="0">
      <selection activeCell="D1439" sqref="D1439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1697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302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1698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1699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1700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216" spans="2:4" x14ac:dyDescent="0.25">
      <c r="B216" s="48">
        <v>0</v>
      </c>
      <c r="D216" s="49" t="s">
        <v>2014</v>
      </c>
    </row>
    <row r="217" spans="2:4" x14ac:dyDescent="0.25">
      <c r="D217" s="57" t="s">
        <v>302</v>
      </c>
    </row>
    <row r="219" spans="2:4" x14ac:dyDescent="0.25">
      <c r="D219" s="96" t="s">
        <v>36</v>
      </c>
    </row>
    <row r="220" spans="2:4" x14ac:dyDescent="0.25">
      <c r="D220" s="52" t="s">
        <v>2128</v>
      </c>
    </row>
    <row r="222" spans="2:4" x14ac:dyDescent="0.25">
      <c r="D222" s="96" t="s">
        <v>2008</v>
      </c>
    </row>
    <row r="270" spans="4:4" x14ac:dyDescent="0.25">
      <c r="D270" s="49" t="s">
        <v>1697</v>
      </c>
    </row>
    <row r="272" spans="4:4" x14ac:dyDescent="0.25">
      <c r="D272" s="96" t="s">
        <v>313</v>
      </c>
    </row>
    <row r="273" spans="4:29" x14ac:dyDescent="0.25">
      <c r="D273" s="49" t="s">
        <v>2127</v>
      </c>
    </row>
    <row r="275" spans="4:29" x14ac:dyDescent="0.25">
      <c r="D275" s="54" t="s">
        <v>2129</v>
      </c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</row>
    <row r="276" spans="4:29" x14ac:dyDescent="0.25">
      <c r="D276" s="54" t="s">
        <v>627</v>
      </c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</row>
    <row r="277" spans="4:29" x14ac:dyDescent="0.25">
      <c r="D277" s="54" t="s">
        <v>434</v>
      </c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</row>
    <row r="278" spans="4:29" x14ac:dyDescent="0.25">
      <c r="D278" s="54" t="s">
        <v>435</v>
      </c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</row>
    <row r="279" spans="4:29" x14ac:dyDescent="0.25">
      <c r="D279" s="54" t="s">
        <v>340</v>
      </c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</row>
    <row r="280" spans="4:29" x14ac:dyDescent="0.25">
      <c r="D280" s="54" t="s">
        <v>920</v>
      </c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</row>
    <row r="281" spans="4:29" x14ac:dyDescent="0.25">
      <c r="D281" s="54" t="s">
        <v>326</v>
      </c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</row>
    <row r="282" spans="4:29" x14ac:dyDescent="0.25">
      <c r="D282" s="54" t="s">
        <v>483</v>
      </c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</row>
    <row r="283" spans="4:29" x14ac:dyDescent="0.25">
      <c r="D283" s="54" t="s">
        <v>257</v>
      </c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</row>
    <row r="284" spans="4:29" x14ac:dyDescent="0.25">
      <c r="D284" s="54" t="s">
        <v>321</v>
      </c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</row>
    <row r="285" spans="4:29" x14ac:dyDescent="0.25">
      <c r="D285" s="54" t="s">
        <v>277</v>
      </c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</row>
    <row r="286" spans="4:29" x14ac:dyDescent="0.25">
      <c r="D286" s="54" t="s">
        <v>324</v>
      </c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</row>
    <row r="287" spans="4:29" x14ac:dyDescent="0.25">
      <c r="D287" s="54" t="s">
        <v>325</v>
      </c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</row>
    <row r="288" spans="4:29" x14ac:dyDescent="0.25">
      <c r="D288" s="54" t="s">
        <v>2130</v>
      </c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</row>
    <row r="290" spans="4:4" x14ac:dyDescent="0.25">
      <c r="D290" s="96" t="s">
        <v>2131</v>
      </c>
    </row>
    <row r="332" spans="2:4" x14ac:dyDescent="0.25">
      <c r="B332" s="46">
        <v>0</v>
      </c>
      <c r="D332" s="49" t="s">
        <v>2098</v>
      </c>
    </row>
    <row r="333" spans="2:4" x14ac:dyDescent="0.25">
      <c r="D333" s="57" t="s">
        <v>303</v>
      </c>
    </row>
    <row r="334" spans="2:4" x14ac:dyDescent="0.25">
      <c r="D334" s="53" t="s">
        <v>35</v>
      </c>
    </row>
    <row r="628" spans="2:4" x14ac:dyDescent="0.25">
      <c r="B628" s="48">
        <v>0</v>
      </c>
      <c r="D628" s="49" t="s">
        <v>1628</v>
      </c>
    </row>
    <row r="629" spans="2:4" x14ac:dyDescent="0.25">
      <c r="D629" s="57" t="s">
        <v>302</v>
      </c>
    </row>
    <row r="631" spans="2:4" x14ac:dyDescent="0.25">
      <c r="D631" s="96" t="s">
        <v>1626</v>
      </c>
    </row>
    <row r="679" spans="4:4" x14ac:dyDescent="0.25">
      <c r="D679" s="96" t="s">
        <v>1636</v>
      </c>
    </row>
    <row r="700" spans="4:21" x14ac:dyDescent="0.25">
      <c r="D700" s="96" t="s">
        <v>307</v>
      </c>
    </row>
    <row r="701" spans="4:21" x14ac:dyDescent="0.25">
      <c r="D701" s="209" t="s">
        <v>505</v>
      </c>
      <c r="E701" s="50"/>
      <c r="F701" s="50"/>
      <c r="G701" s="50"/>
      <c r="H701" s="50"/>
      <c r="I701" s="50"/>
      <c r="J701" s="50"/>
      <c r="K701" s="50"/>
      <c r="L701" s="50"/>
      <c r="M701" s="50" t="s">
        <v>1637</v>
      </c>
      <c r="N701" s="50"/>
      <c r="O701" s="50"/>
      <c r="P701" s="50"/>
      <c r="Q701" s="50"/>
      <c r="R701" s="50"/>
      <c r="S701" s="50"/>
      <c r="T701" s="50"/>
      <c r="U701" s="50"/>
    </row>
    <row r="702" spans="4:21" x14ac:dyDescent="0.25">
      <c r="D702" s="49" t="s">
        <v>521</v>
      </c>
      <c r="M702" s="96" t="s">
        <v>1637</v>
      </c>
    </row>
    <row r="703" spans="4:21" x14ac:dyDescent="0.25">
      <c r="D703" s="49" t="s">
        <v>695</v>
      </c>
      <c r="M703" s="96" t="s">
        <v>1637</v>
      </c>
    </row>
    <row r="704" spans="4:21" x14ac:dyDescent="0.25">
      <c r="D704" s="49" t="s">
        <v>696</v>
      </c>
      <c r="M704" s="96" t="s">
        <v>1637</v>
      </c>
    </row>
    <row r="705" spans="4:26" x14ac:dyDescent="0.25">
      <c r="D705" s="209" t="s">
        <v>697</v>
      </c>
      <c r="E705" s="50"/>
      <c r="F705" s="50"/>
      <c r="G705" s="50"/>
      <c r="H705" s="50"/>
      <c r="I705" s="50"/>
      <c r="J705" s="50"/>
      <c r="K705" s="50"/>
      <c r="L705" s="50"/>
      <c r="M705" s="50" t="s">
        <v>1637</v>
      </c>
      <c r="N705" s="50"/>
      <c r="O705" s="50"/>
      <c r="P705" s="50"/>
      <c r="Q705" s="50"/>
      <c r="R705" s="50"/>
      <c r="S705" s="50"/>
      <c r="T705" s="50"/>
      <c r="U705" s="50"/>
    </row>
    <row r="706" spans="4:26" x14ac:dyDescent="0.25">
      <c r="D706" s="49" t="s">
        <v>697</v>
      </c>
      <c r="M706" s="96" t="s">
        <v>1637</v>
      </c>
    </row>
    <row r="707" spans="4:26" x14ac:dyDescent="0.25">
      <c r="D707" s="49" t="s">
        <v>1632</v>
      </c>
      <c r="M707" s="96" t="s">
        <v>1637</v>
      </c>
    </row>
    <row r="708" spans="4:26" x14ac:dyDescent="0.25">
      <c r="D708" s="49" t="s">
        <v>1633</v>
      </c>
      <c r="M708" s="96" t="s">
        <v>1637</v>
      </c>
    </row>
    <row r="710" spans="4:26" x14ac:dyDescent="0.25">
      <c r="D710" s="54" t="s">
        <v>34</v>
      </c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 spans="4:26" x14ac:dyDescent="0.25">
      <c r="D711" s="54" t="s">
        <v>705</v>
      </c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 spans="4:26" x14ac:dyDescent="0.25">
      <c r="D712" s="54" t="s">
        <v>1638</v>
      </c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 spans="4:26" x14ac:dyDescent="0.25">
      <c r="D713" s="54" t="s">
        <v>1639</v>
      </c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29" spans="4:4" x14ac:dyDescent="0.25">
      <c r="D729" s="96" t="s">
        <v>1640</v>
      </c>
    </row>
    <row r="759" spans="4:4" x14ac:dyDescent="0.25">
      <c r="D759" s="49" t="s">
        <v>1551</v>
      </c>
    </row>
    <row r="798" spans="4:4" x14ac:dyDescent="0.25">
      <c r="D798" s="49" t="s">
        <v>1693</v>
      </c>
    </row>
    <row r="800" spans="4:4" x14ac:dyDescent="0.25">
      <c r="D800" s="96" t="s">
        <v>2099</v>
      </c>
    </row>
    <row r="831" spans="4:4" x14ac:dyDescent="0.25">
      <c r="D831" s="49" t="s">
        <v>1697</v>
      </c>
    </row>
    <row r="899" spans="2:4" x14ac:dyDescent="0.25">
      <c r="B899" s="48">
        <v>0</v>
      </c>
      <c r="D899" s="49" t="s">
        <v>2126</v>
      </c>
    </row>
    <row r="900" spans="2:4" x14ac:dyDescent="0.25">
      <c r="D900" s="57" t="s">
        <v>304</v>
      </c>
    </row>
    <row r="902" spans="2:4" x14ac:dyDescent="0.25">
      <c r="D902" s="96" t="s">
        <v>36</v>
      </c>
    </row>
    <row r="903" spans="2:4" x14ac:dyDescent="0.25">
      <c r="D903" s="52" t="s">
        <v>2132</v>
      </c>
    </row>
    <row r="905" spans="2:4" x14ac:dyDescent="0.25">
      <c r="D905" s="96" t="s">
        <v>2123</v>
      </c>
    </row>
    <row r="947" spans="4:4" x14ac:dyDescent="0.25">
      <c r="D947" s="96" t="s">
        <v>2124</v>
      </c>
    </row>
    <row r="994" spans="4:80" x14ac:dyDescent="0.25">
      <c r="D994" s="54" t="s">
        <v>480</v>
      </c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  <c r="AY994" s="50"/>
      <c r="AZ994" s="50"/>
      <c r="BA994" s="50"/>
      <c r="BB994" s="50"/>
      <c r="BC994" s="50"/>
      <c r="BD994" s="50"/>
      <c r="BE994" s="50"/>
      <c r="BF994" s="50"/>
      <c r="BG994" s="50"/>
      <c r="BH994" s="50"/>
      <c r="BI994" s="50"/>
      <c r="BJ994" s="50"/>
      <c r="BK994" s="50"/>
      <c r="BL994" s="50"/>
      <c r="BM994" s="50"/>
      <c r="BN994" s="50"/>
      <c r="BO994" s="50"/>
      <c r="BP994" s="50"/>
      <c r="BQ994" s="50"/>
      <c r="BR994" s="50"/>
      <c r="BS994" s="50"/>
      <c r="BT994" s="50"/>
      <c r="BU994" s="50"/>
      <c r="BV994" s="50"/>
      <c r="BW994" s="50"/>
      <c r="BX994" s="50"/>
      <c r="BY994" s="50"/>
      <c r="BZ994" s="50"/>
      <c r="CA994" s="50"/>
      <c r="CB994" s="50"/>
    </row>
    <row r="995" spans="4:80" x14ac:dyDescent="0.25">
      <c r="D995" s="54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  <c r="AY995" s="50"/>
      <c r="AZ995" s="50"/>
      <c r="BA995" s="50"/>
      <c r="BB995" s="50"/>
      <c r="BC995" s="50"/>
      <c r="BD995" s="50"/>
      <c r="BE995" s="50"/>
      <c r="BF995" s="50"/>
      <c r="BG995" s="50"/>
      <c r="BH995" s="50"/>
      <c r="BI995" s="50"/>
      <c r="BJ995" s="50"/>
      <c r="BK995" s="50"/>
      <c r="BL995" s="50"/>
      <c r="BM995" s="50"/>
      <c r="BN995" s="50"/>
      <c r="BO995" s="50"/>
      <c r="BP995" s="50"/>
      <c r="BQ995" s="50"/>
      <c r="BR995" s="50"/>
      <c r="BS995" s="50"/>
      <c r="BT995" s="50"/>
      <c r="BU995" s="50"/>
      <c r="BV995" s="50"/>
      <c r="BW995" s="50"/>
      <c r="BX995" s="50"/>
      <c r="BY995" s="50"/>
      <c r="BZ995" s="50"/>
      <c r="CA995" s="50"/>
      <c r="CB995" s="50"/>
    </row>
    <row r="996" spans="4:80" x14ac:dyDescent="0.25">
      <c r="D996" s="54" t="s">
        <v>37</v>
      </c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  <c r="AY996" s="50"/>
      <c r="AZ996" s="50"/>
      <c r="BA996" s="50"/>
      <c r="BB996" s="50"/>
      <c r="BC996" s="50"/>
      <c r="BD996" s="50"/>
      <c r="BE996" s="50"/>
      <c r="BF996" s="50"/>
      <c r="BG996" s="50"/>
      <c r="BH996" s="50"/>
      <c r="BI996" s="50"/>
      <c r="BJ996" s="50"/>
      <c r="BK996" s="50"/>
      <c r="BL996" s="50"/>
      <c r="BM996" s="50"/>
      <c r="BN996" s="50"/>
      <c r="BO996" s="50"/>
      <c r="BP996" s="50"/>
      <c r="BQ996" s="50"/>
      <c r="BR996" s="50"/>
      <c r="BS996" s="50"/>
      <c r="BT996" s="50"/>
      <c r="BU996" s="50"/>
      <c r="BV996" s="50"/>
      <c r="BW996" s="50"/>
      <c r="BX996" s="50"/>
      <c r="BY996" s="50"/>
      <c r="BZ996" s="50"/>
      <c r="CA996" s="50"/>
      <c r="CB996" s="50"/>
    </row>
    <row r="997" spans="4:80" x14ac:dyDescent="0.25">
      <c r="D997" s="54" t="s">
        <v>350</v>
      </c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  <c r="AY997" s="50"/>
      <c r="AZ997" s="50"/>
      <c r="BA997" s="50"/>
      <c r="BB997" s="50"/>
      <c r="BC997" s="50"/>
      <c r="BD997" s="50"/>
      <c r="BE997" s="50"/>
      <c r="BF997" s="50"/>
      <c r="BG997" s="50"/>
      <c r="BH997" s="50"/>
      <c r="BI997" s="50"/>
      <c r="BJ997" s="50"/>
      <c r="BK997" s="50"/>
      <c r="BL997" s="50"/>
      <c r="BM997" s="50"/>
      <c r="BN997" s="50"/>
      <c r="BO997" s="50"/>
      <c r="BP997" s="50"/>
      <c r="BQ997" s="50"/>
      <c r="BR997" s="50"/>
      <c r="BS997" s="50"/>
      <c r="BT997" s="50"/>
      <c r="BU997" s="50"/>
      <c r="BV997" s="50"/>
      <c r="BW997" s="50"/>
      <c r="BX997" s="50"/>
      <c r="BY997" s="50"/>
      <c r="BZ997" s="50"/>
      <c r="CA997" s="50"/>
      <c r="CB997" s="50"/>
    </row>
    <row r="998" spans="4:80" x14ac:dyDescent="0.25">
      <c r="D998" s="37" t="s">
        <v>488</v>
      </c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</row>
    <row r="999" spans="4:80" x14ac:dyDescent="0.25">
      <c r="D999" s="55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</row>
    <row r="1000" spans="4:80" x14ac:dyDescent="0.25">
      <c r="D1000" s="55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</row>
    <row r="1001" spans="4:80" x14ac:dyDescent="0.25">
      <c r="D1001" s="55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</row>
    <row r="1002" spans="4:80" x14ac:dyDescent="0.25">
      <c r="D1002" s="54" t="s">
        <v>339</v>
      </c>
      <c r="E1002" s="50"/>
      <c r="F1002" s="50"/>
      <c r="G1002" s="50"/>
      <c r="H1002" s="50"/>
      <c r="I1002" s="50"/>
      <c r="J1002" s="50"/>
      <c r="K1002" s="50"/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/>
      <c r="W1002" s="50"/>
      <c r="X1002" s="50"/>
      <c r="Y1002" s="50"/>
      <c r="Z1002" s="50"/>
      <c r="AA1002" s="50"/>
      <c r="AB1002" s="50"/>
      <c r="AC1002" s="50"/>
      <c r="AD1002" s="50"/>
      <c r="AE1002" s="50"/>
      <c r="AF1002" s="50"/>
      <c r="AG1002" s="50"/>
      <c r="AH1002" s="50"/>
      <c r="AI1002" s="50"/>
      <c r="AJ1002" s="50"/>
      <c r="AK1002" s="50"/>
      <c r="AL1002" s="50"/>
      <c r="AM1002" s="50"/>
      <c r="AN1002" s="50"/>
      <c r="AO1002" s="50"/>
      <c r="AP1002" s="50"/>
      <c r="AQ1002" s="50"/>
      <c r="AR1002" s="50"/>
      <c r="AS1002" s="50"/>
      <c r="AT1002" s="50"/>
      <c r="AU1002" s="50"/>
      <c r="AV1002" s="50"/>
      <c r="AW1002" s="50"/>
      <c r="AX1002" s="50"/>
      <c r="AY1002" s="50"/>
      <c r="AZ1002" s="50"/>
      <c r="BA1002" s="50"/>
      <c r="BB1002" s="50"/>
      <c r="BC1002" s="50"/>
      <c r="BD1002" s="50"/>
      <c r="BE1002" s="50"/>
      <c r="BF1002" s="50"/>
      <c r="BG1002" s="50"/>
      <c r="BH1002" s="50"/>
      <c r="BI1002" s="50"/>
      <c r="BJ1002" s="50"/>
      <c r="BK1002" s="50"/>
      <c r="BL1002" s="50"/>
      <c r="BM1002" s="50"/>
      <c r="BN1002" s="50"/>
      <c r="BO1002" s="50"/>
      <c r="BP1002" s="50"/>
      <c r="BQ1002" s="50"/>
      <c r="BR1002" s="50"/>
      <c r="BS1002" s="50"/>
      <c r="BT1002" s="50"/>
      <c r="BU1002" s="50"/>
      <c r="BV1002" s="50"/>
      <c r="BW1002" s="50"/>
      <c r="BX1002" s="50"/>
      <c r="BY1002" s="50"/>
      <c r="BZ1002" s="50"/>
      <c r="CA1002" s="50"/>
      <c r="CB1002" s="50"/>
    </row>
    <row r="1003" spans="4:80" x14ac:dyDescent="0.25">
      <c r="D1003" s="54"/>
      <c r="E1003" s="50"/>
      <c r="F1003" s="50"/>
      <c r="G1003" s="50"/>
      <c r="H1003" s="50"/>
      <c r="I1003" s="50"/>
      <c r="J1003" s="50"/>
      <c r="K1003" s="50"/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AB1003" s="50"/>
      <c r="AC1003" s="50"/>
      <c r="AD1003" s="50"/>
      <c r="AE1003" s="50"/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50"/>
      <c r="AT1003" s="50"/>
      <c r="AU1003" s="50"/>
      <c r="AV1003" s="50"/>
      <c r="AW1003" s="50"/>
      <c r="AX1003" s="50"/>
      <c r="AY1003" s="50"/>
      <c r="AZ1003" s="50"/>
      <c r="BA1003" s="50"/>
      <c r="BB1003" s="50"/>
      <c r="BC1003" s="50"/>
      <c r="BD1003" s="50"/>
      <c r="BE1003" s="50"/>
      <c r="BF1003" s="50"/>
      <c r="BG1003" s="50"/>
      <c r="BH1003" s="50"/>
      <c r="BI1003" s="50"/>
      <c r="BJ1003" s="50"/>
      <c r="BK1003" s="50"/>
      <c r="BL1003" s="50"/>
      <c r="BM1003" s="50"/>
      <c r="BN1003" s="50"/>
      <c r="BO1003" s="50"/>
      <c r="BP1003" s="50"/>
      <c r="BQ1003" s="50"/>
      <c r="BR1003" s="50"/>
      <c r="BS1003" s="50"/>
      <c r="BT1003" s="50"/>
      <c r="BU1003" s="50"/>
      <c r="BV1003" s="50"/>
      <c r="BW1003" s="50"/>
      <c r="BX1003" s="50"/>
      <c r="BY1003" s="50"/>
      <c r="BZ1003" s="50"/>
      <c r="CA1003" s="50"/>
      <c r="CB1003" s="50"/>
    </row>
    <row r="1004" spans="4:80" x14ac:dyDescent="0.25">
      <c r="D1004" s="54" t="s">
        <v>442</v>
      </c>
      <c r="E1004" s="50"/>
      <c r="F1004" s="50"/>
      <c r="G1004" s="50"/>
      <c r="H1004" s="50"/>
      <c r="I1004" s="50"/>
      <c r="J1004" s="50"/>
      <c r="K1004" s="50"/>
      <c r="L1004" s="50"/>
      <c r="M1004" s="50"/>
      <c r="N1004" s="50"/>
      <c r="O1004" s="50"/>
      <c r="P1004" s="50"/>
      <c r="Q1004" s="50"/>
      <c r="R1004" s="50"/>
      <c r="S1004" s="50"/>
      <c r="T1004" s="50"/>
      <c r="U1004" s="50"/>
      <c r="V1004" s="50"/>
      <c r="W1004" s="50"/>
      <c r="X1004" s="50"/>
      <c r="Y1004" s="50"/>
      <c r="Z1004" s="50"/>
      <c r="AA1004" s="50"/>
      <c r="AB1004" s="50"/>
      <c r="AC1004" s="50"/>
      <c r="AD1004" s="50"/>
      <c r="AE1004" s="50"/>
      <c r="AF1004" s="50"/>
      <c r="AG1004" s="50"/>
      <c r="AH1004" s="50"/>
      <c r="AI1004" s="50"/>
      <c r="AJ1004" s="50"/>
      <c r="AK1004" s="50"/>
      <c r="AL1004" s="50"/>
      <c r="AM1004" s="50"/>
      <c r="AN1004" s="50"/>
      <c r="AO1004" s="50"/>
      <c r="AP1004" s="50"/>
      <c r="AQ1004" s="50"/>
      <c r="AR1004" s="50"/>
      <c r="AS1004" s="50"/>
      <c r="AT1004" s="50"/>
      <c r="AU1004" s="50"/>
      <c r="AV1004" s="50"/>
      <c r="AW1004" s="50"/>
      <c r="AX1004" s="50"/>
      <c r="AY1004" s="50"/>
      <c r="AZ1004" s="50"/>
      <c r="BA1004" s="50"/>
      <c r="BB1004" s="50"/>
      <c r="BC1004" s="50"/>
      <c r="BD1004" s="50"/>
      <c r="BE1004" s="50"/>
      <c r="BF1004" s="50"/>
      <c r="BG1004" s="50"/>
      <c r="BH1004" s="50"/>
      <c r="BI1004" s="50"/>
      <c r="BJ1004" s="50"/>
      <c r="BK1004" s="50"/>
      <c r="BL1004" s="50"/>
      <c r="BM1004" s="50"/>
      <c r="BN1004" s="50"/>
      <c r="BO1004" s="50"/>
      <c r="BP1004" s="50"/>
      <c r="BQ1004" s="50"/>
      <c r="BR1004" s="50"/>
      <c r="BS1004" s="50"/>
      <c r="BT1004" s="50"/>
      <c r="BU1004" s="50"/>
      <c r="BV1004" s="50"/>
      <c r="BW1004" s="50"/>
      <c r="BX1004" s="50"/>
      <c r="BY1004" s="50"/>
      <c r="BZ1004" s="50"/>
      <c r="CA1004" s="50"/>
      <c r="CB1004" s="50"/>
    </row>
    <row r="1005" spans="4:80" x14ac:dyDescent="0.25">
      <c r="D1005" s="54" t="s">
        <v>350</v>
      </c>
      <c r="E1005" s="50"/>
      <c r="F1005" s="50"/>
      <c r="G1005" s="50"/>
      <c r="H1005" s="50"/>
      <c r="I1005" s="50"/>
      <c r="J1005" s="50"/>
      <c r="K1005" s="50"/>
      <c r="L1005" s="50"/>
      <c r="M1005" s="50"/>
      <c r="N1005" s="50"/>
      <c r="O1005" s="50"/>
      <c r="P1005" s="50"/>
      <c r="Q1005" s="50"/>
      <c r="R1005" s="50"/>
      <c r="S1005" s="50"/>
      <c r="T1005" s="50"/>
      <c r="U1005" s="50"/>
      <c r="V1005" s="50"/>
      <c r="W1005" s="50"/>
      <c r="X1005" s="50"/>
      <c r="Y1005" s="50"/>
      <c r="Z1005" s="50"/>
      <c r="AA1005" s="50"/>
      <c r="AB1005" s="50"/>
      <c r="AC1005" s="50"/>
      <c r="AD1005" s="50"/>
      <c r="AE1005" s="50"/>
      <c r="AF1005" s="50"/>
      <c r="AG1005" s="50"/>
      <c r="AH1005" s="50"/>
      <c r="AI1005" s="50"/>
      <c r="AJ1005" s="50"/>
      <c r="AK1005" s="50"/>
      <c r="AL1005" s="50"/>
      <c r="AM1005" s="50"/>
      <c r="AN1005" s="50"/>
      <c r="AO1005" s="50"/>
      <c r="AP1005" s="50"/>
      <c r="AQ1005" s="50"/>
      <c r="AR1005" s="50"/>
      <c r="AS1005" s="50"/>
      <c r="AT1005" s="50"/>
      <c r="AU1005" s="50"/>
      <c r="AV1005" s="50"/>
      <c r="AW1005" s="50"/>
      <c r="AX1005" s="50"/>
      <c r="AY1005" s="50"/>
      <c r="AZ1005" s="50"/>
      <c r="BA1005" s="50"/>
      <c r="BB1005" s="50"/>
      <c r="BC1005" s="50"/>
      <c r="BD1005" s="50"/>
      <c r="BE1005" s="50"/>
      <c r="BF1005" s="50"/>
      <c r="BG1005" s="50"/>
      <c r="BH1005" s="50"/>
      <c r="BI1005" s="50"/>
      <c r="BJ1005" s="50"/>
      <c r="BK1005" s="50"/>
      <c r="BL1005" s="50"/>
      <c r="BM1005" s="50"/>
      <c r="BN1005" s="50"/>
      <c r="BO1005" s="50"/>
      <c r="BP1005" s="50"/>
      <c r="BQ1005" s="50"/>
      <c r="BR1005" s="50"/>
      <c r="BS1005" s="50"/>
      <c r="BT1005" s="50"/>
      <c r="BU1005" s="50"/>
      <c r="BV1005" s="50"/>
      <c r="BW1005" s="50"/>
      <c r="BX1005" s="50"/>
      <c r="BY1005" s="50"/>
      <c r="BZ1005" s="50"/>
      <c r="CA1005" s="50"/>
      <c r="CB1005" s="50"/>
    </row>
    <row r="1006" spans="4:80" x14ac:dyDescent="0.25">
      <c r="D1006" s="55" t="s">
        <v>341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</row>
    <row r="1007" spans="4:80" x14ac:dyDescent="0.25">
      <c r="D1007" s="37" t="s">
        <v>434</v>
      </c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</row>
    <row r="1008" spans="4:80" x14ac:dyDescent="0.25">
      <c r="D1008" s="37" t="s">
        <v>435</v>
      </c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</row>
    <row r="1009" spans="4:80" x14ac:dyDescent="0.25">
      <c r="D1009" s="37" t="s">
        <v>436</v>
      </c>
      <c r="E1009" s="51"/>
      <c r="F1009" s="51"/>
      <c r="G1009" s="51"/>
      <c r="H1009" s="51"/>
      <c r="I1009" s="51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</row>
    <row r="1010" spans="4:80" x14ac:dyDescent="0.25">
      <c r="D1010" s="37" t="s">
        <v>437</v>
      </c>
      <c r="E1010" s="51"/>
      <c r="F1010" s="51"/>
      <c r="G1010" s="51"/>
      <c r="H1010" s="51"/>
      <c r="I1010" s="51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</row>
    <row r="1011" spans="4:80" x14ac:dyDescent="0.25">
      <c r="D1011" s="55" t="s">
        <v>340</v>
      </c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</row>
    <row r="1012" spans="4:80" x14ac:dyDescent="0.25">
      <c r="D1012" s="55" t="s">
        <v>433</v>
      </c>
      <c r="E1012" s="51"/>
      <c r="F1012" s="51"/>
      <c r="G1012" s="51"/>
      <c r="H1012" s="51"/>
      <c r="I1012" s="51"/>
      <c r="J1012" s="51"/>
      <c r="K1012" s="51"/>
      <c r="L1012" s="51"/>
      <c r="M1012" s="51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</row>
    <row r="1013" spans="4:80" x14ac:dyDescent="0.25">
      <c r="D1013" s="55" t="s">
        <v>326</v>
      </c>
      <c r="E1013" s="51"/>
      <c r="F1013" s="51"/>
      <c r="G1013" s="51"/>
      <c r="H1013" s="51"/>
      <c r="I1013" s="51"/>
      <c r="J1013" s="51"/>
      <c r="K1013" s="51"/>
      <c r="L1013" s="51"/>
      <c r="M1013" s="51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</row>
    <row r="1014" spans="4:80" x14ac:dyDescent="0.25">
      <c r="D1014" s="37" t="s">
        <v>489</v>
      </c>
      <c r="E1014" s="51"/>
      <c r="F1014" s="51"/>
      <c r="G1014" s="51"/>
      <c r="H1014" s="51"/>
      <c r="I1014" s="51"/>
      <c r="J1014" s="51"/>
      <c r="K1014" s="51"/>
      <c r="L1014" s="51"/>
      <c r="M1014" s="51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</row>
    <row r="1015" spans="4:80" x14ac:dyDescent="0.25">
      <c r="D1015" s="37" t="s">
        <v>492</v>
      </c>
      <c r="E1015" s="51"/>
      <c r="F1015" s="51"/>
      <c r="G1015" s="51"/>
      <c r="H1015" s="51"/>
      <c r="I1015" s="51"/>
      <c r="J1015" s="51"/>
      <c r="K1015" s="51"/>
      <c r="L1015" s="51"/>
      <c r="M1015" s="51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</row>
    <row r="1016" spans="4:80" x14ac:dyDescent="0.25">
      <c r="D1016" s="37" t="s">
        <v>481</v>
      </c>
      <c r="E1016" s="51"/>
      <c r="F1016" s="51"/>
      <c r="G1016" s="51"/>
      <c r="H1016" s="51"/>
      <c r="I1016" s="51"/>
      <c r="J1016" s="51"/>
      <c r="K1016" s="51"/>
      <c r="L1016" s="51"/>
      <c r="M1016" s="51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</row>
    <row r="1017" spans="4:80" x14ac:dyDescent="0.25">
      <c r="D1017" s="37" t="s">
        <v>438</v>
      </c>
      <c r="E1017" s="51"/>
      <c r="F1017" s="51"/>
      <c r="G1017" s="51"/>
      <c r="H1017" s="51"/>
      <c r="I1017" s="51"/>
      <c r="J1017" s="51"/>
      <c r="K1017" s="51"/>
      <c r="L1017" s="51"/>
      <c r="M1017" s="51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</row>
    <row r="1018" spans="4:80" x14ac:dyDescent="0.25">
      <c r="D1018" s="37" t="s">
        <v>482</v>
      </c>
      <c r="E1018" s="51"/>
      <c r="F1018" s="51"/>
      <c r="G1018" s="51"/>
      <c r="H1018" s="51"/>
      <c r="I1018" s="51"/>
      <c r="J1018" s="51"/>
      <c r="K1018" s="51"/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</row>
    <row r="1019" spans="4:80" x14ac:dyDescent="0.25">
      <c r="D1019" s="55" t="s">
        <v>483</v>
      </c>
      <c r="E1019" s="51"/>
      <c r="F1019" s="51"/>
      <c r="G1019" s="51"/>
      <c r="H1019" s="51"/>
      <c r="I1019" s="51"/>
      <c r="J1019" s="51"/>
      <c r="K1019" s="51"/>
      <c r="L1019" s="51"/>
      <c r="M1019" s="51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</row>
    <row r="1020" spans="4:80" x14ac:dyDescent="0.25">
      <c r="D1020" s="55" t="s">
        <v>822</v>
      </c>
      <c r="E1020" s="51"/>
      <c r="F1020" s="51"/>
      <c r="G1020" s="51"/>
      <c r="H1020" s="51"/>
      <c r="I1020" s="51"/>
      <c r="J1020" s="51"/>
      <c r="K1020" s="51"/>
      <c r="L1020" s="51"/>
      <c r="M1020" s="51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</row>
    <row r="1021" spans="4:80" x14ac:dyDescent="0.25">
      <c r="D1021" s="55" t="s">
        <v>901</v>
      </c>
      <c r="E1021" s="51"/>
      <c r="F1021" s="51"/>
      <c r="G1021" s="51"/>
      <c r="H1021" s="51"/>
      <c r="I1021" s="51"/>
      <c r="J1021" s="51"/>
      <c r="K1021" s="51"/>
      <c r="L1021" s="51"/>
      <c r="M1021" s="51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</row>
    <row r="1022" spans="4:80" x14ac:dyDescent="0.25">
      <c r="D1022" s="55" t="s">
        <v>277</v>
      </c>
      <c r="E1022" s="51"/>
      <c r="F1022" s="51"/>
      <c r="G1022" s="51"/>
      <c r="H1022" s="51"/>
      <c r="I1022" s="51"/>
      <c r="J1022" s="51"/>
      <c r="K1022" s="51"/>
      <c r="L1022" s="51"/>
      <c r="M1022" s="51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</row>
    <row r="1023" spans="4:80" x14ac:dyDescent="0.25">
      <c r="D1023" s="55" t="s">
        <v>902</v>
      </c>
      <c r="E1023" s="51"/>
      <c r="F1023" s="51"/>
      <c r="G1023" s="51"/>
      <c r="H1023" s="51"/>
      <c r="I1023" s="51"/>
      <c r="J1023" s="51"/>
      <c r="K1023" s="51"/>
      <c r="L1023" s="51"/>
      <c r="M1023" s="51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</row>
    <row r="1024" spans="4:80" x14ac:dyDescent="0.25">
      <c r="D1024" s="55" t="s">
        <v>325</v>
      </c>
      <c r="E1024" s="51"/>
      <c r="F1024" s="51"/>
      <c r="G1024" s="51"/>
      <c r="H1024" s="51"/>
      <c r="I1024" s="51"/>
      <c r="J1024" s="51"/>
      <c r="K1024" s="51"/>
      <c r="L1024" s="51"/>
      <c r="M1024" s="51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</row>
    <row r="1025" spans="4:80" x14ac:dyDescent="0.25">
      <c r="D1025" s="54" t="s">
        <v>354</v>
      </c>
      <c r="E1025" s="50"/>
      <c r="F1025" s="50"/>
      <c r="G1025" s="50"/>
      <c r="H1025" s="50"/>
      <c r="I1025" s="50"/>
      <c r="J1025" s="50"/>
      <c r="K1025" s="50"/>
      <c r="L1025" s="50"/>
      <c r="M1025" s="50"/>
      <c r="N1025" s="50"/>
      <c r="O1025" s="50"/>
      <c r="P1025" s="50"/>
      <c r="Q1025" s="50"/>
      <c r="R1025" s="50"/>
      <c r="S1025" s="50"/>
      <c r="T1025" s="50"/>
      <c r="U1025" s="50"/>
      <c r="V1025" s="50"/>
      <c r="W1025" s="50"/>
      <c r="X1025" s="50"/>
      <c r="Y1025" s="50"/>
      <c r="Z1025" s="50"/>
      <c r="AA1025" s="50"/>
      <c r="AB1025" s="50"/>
      <c r="AC1025" s="50"/>
      <c r="AD1025" s="50"/>
      <c r="AE1025" s="50"/>
      <c r="AF1025" s="50"/>
      <c r="AG1025" s="50"/>
      <c r="AH1025" s="50"/>
      <c r="AI1025" s="50"/>
      <c r="AJ1025" s="50"/>
      <c r="AK1025" s="50"/>
      <c r="AL1025" s="50"/>
      <c r="AM1025" s="50"/>
      <c r="AN1025" s="50"/>
      <c r="AO1025" s="50"/>
      <c r="AP1025" s="50"/>
      <c r="AQ1025" s="50"/>
      <c r="AR1025" s="50"/>
      <c r="AS1025" s="50"/>
      <c r="AT1025" s="50"/>
      <c r="AU1025" s="50"/>
      <c r="AV1025" s="50"/>
      <c r="AW1025" s="50"/>
      <c r="AX1025" s="50"/>
      <c r="AY1025" s="50"/>
      <c r="AZ1025" s="50"/>
      <c r="BA1025" s="50"/>
      <c r="BB1025" s="50"/>
      <c r="BC1025" s="50"/>
      <c r="BD1025" s="50"/>
      <c r="BE1025" s="50"/>
      <c r="BF1025" s="50"/>
      <c r="BG1025" s="50"/>
      <c r="BH1025" s="50"/>
      <c r="BI1025" s="50"/>
      <c r="BJ1025" s="50"/>
      <c r="BK1025" s="50"/>
      <c r="BL1025" s="50"/>
      <c r="BM1025" s="50"/>
      <c r="BN1025" s="50"/>
      <c r="BO1025" s="50"/>
      <c r="BP1025" s="50"/>
      <c r="BQ1025" s="50"/>
      <c r="BR1025" s="50"/>
      <c r="BS1025" s="50"/>
      <c r="BT1025" s="50"/>
      <c r="BU1025" s="50"/>
      <c r="BV1025" s="50"/>
      <c r="BW1025" s="50"/>
      <c r="BX1025" s="50"/>
      <c r="BY1025" s="50"/>
      <c r="BZ1025" s="50"/>
      <c r="CA1025" s="50"/>
      <c r="CB1025" s="50"/>
    </row>
    <row r="1026" spans="4:80" x14ac:dyDescent="0.25">
      <c r="D1026" s="54"/>
      <c r="E1026" s="50"/>
      <c r="F1026" s="50"/>
      <c r="G1026" s="50"/>
      <c r="H1026" s="50"/>
      <c r="I1026" s="50"/>
      <c r="J1026" s="50"/>
      <c r="K1026" s="50"/>
      <c r="L1026" s="50"/>
      <c r="M1026" s="50"/>
      <c r="N1026" s="50"/>
      <c r="O1026" s="50"/>
      <c r="P1026" s="50"/>
      <c r="Q1026" s="50"/>
      <c r="R1026" s="50"/>
      <c r="S1026" s="50"/>
      <c r="T1026" s="50"/>
      <c r="U1026" s="50"/>
      <c r="V1026" s="50"/>
      <c r="W1026" s="50"/>
      <c r="X1026" s="50"/>
      <c r="Y1026" s="50"/>
      <c r="Z1026" s="50"/>
      <c r="AA1026" s="50"/>
      <c r="AB1026" s="50"/>
      <c r="AC1026" s="50"/>
      <c r="AD1026" s="50"/>
      <c r="AE1026" s="50"/>
      <c r="AF1026" s="50"/>
      <c r="AG1026" s="50"/>
      <c r="AH1026" s="50"/>
      <c r="AI1026" s="50"/>
      <c r="AJ1026" s="50"/>
      <c r="AK1026" s="50"/>
      <c r="AL1026" s="50"/>
      <c r="AM1026" s="50"/>
      <c r="AN1026" s="50"/>
      <c r="AO1026" s="50"/>
      <c r="AP1026" s="50"/>
      <c r="AQ1026" s="50"/>
      <c r="AR1026" s="50"/>
      <c r="AS1026" s="50"/>
      <c r="AT1026" s="50"/>
      <c r="AU1026" s="50"/>
      <c r="AV1026" s="50"/>
      <c r="AW1026" s="50"/>
      <c r="AX1026" s="50"/>
      <c r="AY1026" s="50"/>
      <c r="AZ1026" s="50"/>
      <c r="BA1026" s="50"/>
      <c r="BB1026" s="50"/>
      <c r="BC1026" s="50"/>
      <c r="BD1026" s="50"/>
      <c r="BE1026" s="50"/>
      <c r="BF1026" s="50"/>
      <c r="BG1026" s="50"/>
      <c r="BH1026" s="50"/>
      <c r="BI1026" s="50"/>
      <c r="BJ1026" s="50"/>
      <c r="BK1026" s="50"/>
      <c r="BL1026" s="50"/>
      <c r="BM1026" s="50"/>
      <c r="BN1026" s="50"/>
      <c r="BO1026" s="50"/>
      <c r="BP1026" s="50"/>
      <c r="BQ1026" s="50"/>
      <c r="BR1026" s="50"/>
      <c r="BS1026" s="50"/>
      <c r="BT1026" s="50"/>
      <c r="BU1026" s="50"/>
      <c r="BV1026" s="50"/>
      <c r="BW1026" s="50"/>
      <c r="BX1026" s="50"/>
      <c r="BY1026" s="50"/>
      <c r="BZ1026" s="50"/>
      <c r="CA1026" s="50"/>
      <c r="CB1026" s="50"/>
    </row>
    <row r="1027" spans="4:80" x14ac:dyDescent="0.25">
      <c r="D1027" s="54" t="s">
        <v>469</v>
      </c>
      <c r="E1027" s="50"/>
      <c r="F1027" s="50"/>
      <c r="G1027" s="50"/>
      <c r="H1027" s="50"/>
      <c r="I1027" s="50"/>
      <c r="J1027" s="50"/>
      <c r="K1027" s="50"/>
      <c r="L1027" s="50"/>
      <c r="M1027" s="50"/>
      <c r="N1027" s="50"/>
      <c r="O1027" s="50"/>
      <c r="P1027" s="50"/>
      <c r="Q1027" s="50"/>
      <c r="R1027" s="50"/>
      <c r="S1027" s="50"/>
      <c r="T1027" s="50"/>
      <c r="U1027" s="50"/>
      <c r="V1027" s="50"/>
      <c r="W1027" s="50"/>
      <c r="X1027" s="50"/>
      <c r="Y1027" s="50"/>
      <c r="Z1027" s="50"/>
      <c r="AA1027" s="50"/>
      <c r="AB1027" s="50"/>
      <c r="AC1027" s="50"/>
      <c r="AD1027" s="50"/>
      <c r="AE1027" s="50"/>
      <c r="AF1027" s="50"/>
      <c r="AG1027" s="50"/>
      <c r="AH1027" s="50"/>
      <c r="AI1027" s="50"/>
      <c r="AJ1027" s="50"/>
      <c r="AK1027" s="50"/>
      <c r="AL1027" s="50"/>
      <c r="AM1027" s="50"/>
      <c r="AN1027" s="50"/>
      <c r="AO1027" s="50"/>
      <c r="AP1027" s="50"/>
      <c r="AQ1027" s="50"/>
      <c r="AR1027" s="50"/>
      <c r="AS1027" s="50"/>
      <c r="AT1027" s="50"/>
      <c r="AU1027" s="50"/>
      <c r="AV1027" s="50"/>
      <c r="AW1027" s="50"/>
      <c r="AX1027" s="50"/>
      <c r="AY1027" s="50"/>
      <c r="AZ1027" s="50"/>
      <c r="BA1027" s="50"/>
      <c r="BB1027" s="50"/>
      <c r="BC1027" s="50"/>
      <c r="BD1027" s="50"/>
      <c r="BE1027" s="50"/>
      <c r="BF1027" s="50"/>
      <c r="BG1027" s="50"/>
      <c r="BH1027" s="50"/>
      <c r="BI1027" s="50"/>
      <c r="BJ1027" s="50"/>
      <c r="BK1027" s="50"/>
      <c r="BL1027" s="50"/>
      <c r="BM1027" s="50"/>
      <c r="BN1027" s="50"/>
      <c r="BO1027" s="50"/>
      <c r="BP1027" s="50"/>
      <c r="BQ1027" s="50"/>
      <c r="BR1027" s="50"/>
      <c r="BS1027" s="50"/>
      <c r="BT1027" s="50"/>
      <c r="BU1027" s="50"/>
      <c r="BV1027" s="50"/>
      <c r="BW1027" s="50"/>
      <c r="BX1027" s="50"/>
      <c r="BY1027" s="50"/>
      <c r="BZ1027" s="50"/>
      <c r="CA1027" s="50"/>
      <c r="CB1027" s="50"/>
    </row>
    <row r="1028" spans="4:80" x14ac:dyDescent="0.25">
      <c r="D1028" s="54" t="s">
        <v>484</v>
      </c>
      <c r="E1028" s="50"/>
      <c r="F1028" s="50"/>
      <c r="G1028" s="50"/>
      <c r="H1028" s="50"/>
      <c r="I1028" s="50"/>
      <c r="J1028" s="50"/>
      <c r="K1028" s="50"/>
      <c r="L1028" s="50"/>
      <c r="M1028" s="50"/>
      <c r="N1028" s="50"/>
      <c r="O1028" s="50"/>
      <c r="P1028" s="50"/>
      <c r="Q1028" s="50"/>
      <c r="R1028" s="50"/>
      <c r="S1028" s="50"/>
      <c r="T1028" s="50"/>
      <c r="U1028" s="50"/>
      <c r="V1028" s="50"/>
      <c r="W1028" s="50"/>
      <c r="X1028" s="50"/>
      <c r="Y1028" s="50"/>
      <c r="Z1028" s="50"/>
      <c r="AA1028" s="50"/>
      <c r="AB1028" s="50"/>
      <c r="AC1028" s="50"/>
      <c r="AD1028" s="50"/>
      <c r="AE1028" s="50"/>
      <c r="AF1028" s="50"/>
      <c r="AG1028" s="50"/>
      <c r="AH1028" s="50"/>
      <c r="AI1028" s="50"/>
      <c r="AJ1028" s="50"/>
      <c r="AK1028" s="50"/>
      <c r="AL1028" s="50"/>
      <c r="AM1028" s="50"/>
      <c r="AN1028" s="50"/>
      <c r="AO1028" s="50"/>
      <c r="AP1028" s="50"/>
      <c r="AQ1028" s="50"/>
      <c r="AR1028" s="50"/>
      <c r="AS1028" s="50"/>
      <c r="AT1028" s="50"/>
      <c r="AU1028" s="50"/>
      <c r="AV1028" s="50"/>
      <c r="AW1028" s="50"/>
      <c r="AX1028" s="50"/>
      <c r="AY1028" s="50"/>
      <c r="AZ1028" s="50"/>
      <c r="BA1028" s="50"/>
      <c r="BB1028" s="50"/>
      <c r="BC1028" s="50"/>
      <c r="BD1028" s="50"/>
      <c r="BE1028" s="50"/>
      <c r="BF1028" s="50"/>
      <c r="BG1028" s="50"/>
      <c r="BH1028" s="50"/>
      <c r="BI1028" s="50"/>
      <c r="BJ1028" s="50"/>
      <c r="BK1028" s="50"/>
      <c r="BL1028" s="50"/>
      <c r="BM1028" s="50"/>
      <c r="BN1028" s="50"/>
      <c r="BO1028" s="50"/>
      <c r="BP1028" s="50"/>
      <c r="BQ1028" s="50"/>
      <c r="BR1028" s="50"/>
      <c r="BS1028" s="50"/>
      <c r="BT1028" s="50"/>
      <c r="BU1028" s="50"/>
      <c r="BV1028" s="50"/>
      <c r="BW1028" s="50"/>
      <c r="BX1028" s="50"/>
      <c r="BY1028" s="50"/>
      <c r="BZ1028" s="50"/>
      <c r="CA1028" s="50"/>
      <c r="CB1028" s="50"/>
    </row>
    <row r="1029" spans="4:80" x14ac:dyDescent="0.25">
      <c r="D1029" s="54" t="s">
        <v>485</v>
      </c>
      <c r="E1029" s="50"/>
      <c r="F1029" s="50"/>
      <c r="G1029" s="50"/>
      <c r="H1029" s="50"/>
      <c r="I1029" s="50"/>
      <c r="J1029" s="50"/>
      <c r="K1029" s="50"/>
      <c r="L1029" s="50"/>
      <c r="M1029" s="50"/>
      <c r="N1029" s="50"/>
      <c r="O1029" s="50"/>
      <c r="P1029" s="50"/>
      <c r="Q1029" s="50"/>
      <c r="R1029" s="50"/>
      <c r="S1029" s="50"/>
      <c r="T1029" s="50"/>
      <c r="U1029" s="50"/>
      <c r="V1029" s="50"/>
      <c r="W1029" s="50"/>
      <c r="X1029" s="50"/>
      <c r="Y1029" s="50"/>
      <c r="Z1029" s="50"/>
      <c r="AA1029" s="50"/>
      <c r="AB1029" s="50"/>
      <c r="AC1029" s="50"/>
      <c r="AD1029" s="50"/>
      <c r="AE1029" s="50"/>
      <c r="AF1029" s="50"/>
      <c r="AG1029" s="50"/>
      <c r="AH1029" s="50"/>
      <c r="AI1029" s="50"/>
      <c r="AJ1029" s="50"/>
      <c r="AK1029" s="50"/>
      <c r="AL1029" s="50"/>
      <c r="AM1029" s="50"/>
      <c r="AN1029" s="50"/>
      <c r="AO1029" s="50"/>
      <c r="AP1029" s="50"/>
      <c r="AQ1029" s="50"/>
      <c r="AR1029" s="50"/>
      <c r="AS1029" s="50"/>
      <c r="AT1029" s="50"/>
      <c r="AU1029" s="50"/>
      <c r="AV1029" s="50"/>
      <c r="AW1029" s="50"/>
      <c r="AX1029" s="50"/>
      <c r="AY1029" s="50"/>
      <c r="AZ1029" s="50"/>
      <c r="BA1029" s="50"/>
      <c r="BB1029" s="50"/>
      <c r="BC1029" s="50"/>
      <c r="BD1029" s="50"/>
      <c r="BE1029" s="50"/>
      <c r="BF1029" s="50"/>
      <c r="BG1029" s="50"/>
      <c r="BH1029" s="50"/>
      <c r="BI1029" s="50"/>
      <c r="BJ1029" s="50"/>
      <c r="BK1029" s="50"/>
      <c r="BL1029" s="50"/>
      <c r="BM1029" s="50"/>
      <c r="BN1029" s="50"/>
      <c r="BO1029" s="50"/>
      <c r="BP1029" s="50"/>
      <c r="BQ1029" s="50"/>
      <c r="BR1029" s="50"/>
      <c r="BS1029" s="50"/>
      <c r="BT1029" s="50"/>
      <c r="BU1029" s="50"/>
      <c r="BV1029" s="50"/>
      <c r="BW1029" s="50"/>
      <c r="BX1029" s="50"/>
      <c r="BY1029" s="50"/>
      <c r="BZ1029" s="50"/>
      <c r="CA1029" s="50"/>
      <c r="CB1029" s="50"/>
    </row>
    <row r="1030" spans="4:80" x14ac:dyDescent="0.25">
      <c r="D1030" s="54" t="s">
        <v>297</v>
      </c>
      <c r="E1030" s="50"/>
      <c r="F1030" s="50"/>
      <c r="G1030" s="50"/>
      <c r="H1030" s="50"/>
      <c r="I1030" s="50"/>
      <c r="J1030" s="50"/>
      <c r="K1030" s="50"/>
      <c r="L1030" s="50"/>
      <c r="M1030" s="50"/>
      <c r="N1030" s="50"/>
      <c r="O1030" s="50"/>
      <c r="P1030" s="50"/>
      <c r="Q1030" s="50"/>
      <c r="R1030" s="50"/>
      <c r="S1030" s="50"/>
      <c r="T1030" s="50"/>
      <c r="U1030" s="50"/>
      <c r="V1030" s="50"/>
      <c r="W1030" s="50"/>
      <c r="X1030" s="50"/>
      <c r="Y1030" s="50"/>
      <c r="Z1030" s="50"/>
      <c r="AA1030" s="50"/>
      <c r="AB1030" s="50"/>
      <c r="AC1030" s="50"/>
      <c r="AD1030" s="50"/>
      <c r="AE1030" s="50"/>
      <c r="AF1030" s="50"/>
      <c r="AG1030" s="50"/>
      <c r="AH1030" s="50"/>
      <c r="AI1030" s="50"/>
      <c r="AJ1030" s="50"/>
      <c r="AK1030" s="50"/>
      <c r="AL1030" s="50"/>
      <c r="AM1030" s="50"/>
      <c r="AN1030" s="50"/>
      <c r="AO1030" s="50"/>
      <c r="AP1030" s="50"/>
      <c r="AQ1030" s="50"/>
      <c r="AR1030" s="50"/>
      <c r="AS1030" s="50"/>
      <c r="AT1030" s="50"/>
      <c r="AU1030" s="50"/>
      <c r="AV1030" s="50"/>
      <c r="AW1030" s="50"/>
      <c r="AX1030" s="50"/>
      <c r="AY1030" s="50"/>
      <c r="AZ1030" s="50"/>
      <c r="BA1030" s="50"/>
      <c r="BB1030" s="50"/>
      <c r="BC1030" s="50"/>
      <c r="BD1030" s="50"/>
      <c r="BE1030" s="50"/>
      <c r="BF1030" s="50"/>
      <c r="BG1030" s="50"/>
      <c r="BH1030" s="50"/>
      <c r="BI1030" s="50"/>
      <c r="BJ1030" s="50"/>
      <c r="BK1030" s="50"/>
      <c r="BL1030" s="50"/>
      <c r="BM1030" s="50"/>
      <c r="BN1030" s="50"/>
      <c r="BO1030" s="50"/>
      <c r="BP1030" s="50"/>
      <c r="BQ1030" s="50"/>
      <c r="BR1030" s="50"/>
      <c r="BS1030" s="50"/>
      <c r="BT1030" s="50"/>
      <c r="BU1030" s="50"/>
      <c r="BV1030" s="50"/>
      <c r="BW1030" s="50"/>
      <c r="BX1030" s="50"/>
      <c r="BY1030" s="50"/>
      <c r="BZ1030" s="50"/>
      <c r="CA1030" s="50"/>
      <c r="CB1030" s="50"/>
    </row>
    <row r="1031" spans="4:80" x14ac:dyDescent="0.25">
      <c r="D1031" s="54" t="s">
        <v>350</v>
      </c>
      <c r="E1031" s="50"/>
      <c r="F1031" s="50"/>
      <c r="G1031" s="50"/>
      <c r="H1031" s="50"/>
      <c r="I1031" s="50"/>
      <c r="J1031" s="50"/>
      <c r="K1031" s="50"/>
      <c r="L1031" s="50"/>
      <c r="M1031" s="50"/>
      <c r="N1031" s="50"/>
      <c r="O1031" s="50"/>
      <c r="P1031" s="50"/>
      <c r="Q1031" s="50"/>
      <c r="R1031" s="50"/>
      <c r="S1031" s="50"/>
      <c r="T1031" s="50"/>
      <c r="U1031" s="50"/>
      <c r="V1031" s="50"/>
      <c r="W1031" s="50"/>
      <c r="X1031" s="50"/>
      <c r="Y1031" s="50"/>
      <c r="Z1031" s="50"/>
      <c r="AA1031" s="50"/>
      <c r="AB1031" s="50"/>
      <c r="AC1031" s="50"/>
      <c r="AD1031" s="50"/>
      <c r="AE1031" s="50"/>
      <c r="AF1031" s="50"/>
      <c r="AG1031" s="50"/>
      <c r="AH1031" s="50"/>
      <c r="AI1031" s="50"/>
      <c r="AJ1031" s="50"/>
      <c r="AK1031" s="50"/>
      <c r="AL1031" s="50"/>
      <c r="AM1031" s="50"/>
      <c r="AN1031" s="50"/>
      <c r="AO1031" s="50"/>
      <c r="AP1031" s="50"/>
      <c r="AQ1031" s="50"/>
      <c r="AR1031" s="50"/>
      <c r="AS1031" s="50"/>
      <c r="AT1031" s="50"/>
      <c r="AU1031" s="50"/>
      <c r="AV1031" s="50"/>
      <c r="AW1031" s="50"/>
      <c r="AX1031" s="50"/>
      <c r="AY1031" s="50"/>
      <c r="AZ1031" s="50"/>
      <c r="BA1031" s="50"/>
      <c r="BB1031" s="50"/>
      <c r="BC1031" s="50"/>
      <c r="BD1031" s="50"/>
      <c r="BE1031" s="50"/>
      <c r="BF1031" s="50"/>
      <c r="BG1031" s="50"/>
      <c r="BH1031" s="50"/>
      <c r="BI1031" s="50"/>
      <c r="BJ1031" s="50"/>
      <c r="BK1031" s="50"/>
      <c r="BL1031" s="50"/>
      <c r="BM1031" s="50"/>
      <c r="BN1031" s="50"/>
      <c r="BO1031" s="50"/>
      <c r="BP1031" s="50"/>
      <c r="BQ1031" s="50"/>
      <c r="BR1031" s="50"/>
      <c r="BS1031" s="50"/>
      <c r="BT1031" s="50"/>
      <c r="BU1031" s="50"/>
      <c r="BV1031" s="50"/>
      <c r="BW1031" s="50"/>
      <c r="BX1031" s="50"/>
      <c r="BY1031" s="50"/>
      <c r="BZ1031" s="50"/>
      <c r="CA1031" s="50"/>
      <c r="CB1031" s="50"/>
    </row>
    <row r="1032" spans="4:80" x14ac:dyDescent="0.25">
      <c r="D1032" s="54" t="s">
        <v>486</v>
      </c>
      <c r="E1032" s="50"/>
      <c r="F1032" s="50"/>
      <c r="G1032" s="50"/>
      <c r="H1032" s="50"/>
      <c r="I1032" s="50"/>
      <c r="J1032" s="50"/>
      <c r="K1032" s="50"/>
      <c r="L1032" s="50"/>
      <c r="M1032" s="50"/>
      <c r="N1032" s="50"/>
      <c r="O1032" s="50"/>
      <c r="P1032" s="50"/>
      <c r="Q1032" s="50"/>
      <c r="R1032" s="50"/>
      <c r="S1032" s="50"/>
      <c r="T1032" s="50"/>
      <c r="U1032" s="50"/>
      <c r="V1032" s="50"/>
      <c r="W1032" s="50"/>
      <c r="X1032" s="50"/>
      <c r="Y1032" s="50"/>
      <c r="Z1032" s="50"/>
      <c r="AA1032" s="50"/>
      <c r="AB1032" s="50"/>
      <c r="AC1032" s="50"/>
      <c r="AD1032" s="50"/>
      <c r="AE1032" s="50"/>
      <c r="AF1032" s="50"/>
      <c r="AG1032" s="50"/>
      <c r="AH1032" s="50"/>
      <c r="AI1032" s="50"/>
      <c r="AJ1032" s="50"/>
      <c r="AK1032" s="50"/>
      <c r="AL1032" s="50"/>
      <c r="AM1032" s="50"/>
      <c r="AN1032" s="50"/>
      <c r="AO1032" s="50"/>
      <c r="AP1032" s="50"/>
      <c r="AQ1032" s="50"/>
      <c r="AR1032" s="50"/>
      <c r="AS1032" s="50"/>
      <c r="AT1032" s="50"/>
      <c r="AU1032" s="50"/>
      <c r="AV1032" s="50"/>
      <c r="AW1032" s="50"/>
      <c r="AX1032" s="50"/>
      <c r="AY1032" s="50"/>
      <c r="AZ1032" s="50"/>
      <c r="BA1032" s="50"/>
      <c r="BB1032" s="50"/>
      <c r="BC1032" s="50"/>
      <c r="BD1032" s="50"/>
      <c r="BE1032" s="50"/>
      <c r="BF1032" s="50"/>
      <c r="BG1032" s="50"/>
      <c r="BH1032" s="50"/>
      <c r="BI1032" s="50"/>
      <c r="BJ1032" s="50"/>
      <c r="BK1032" s="50"/>
      <c r="BL1032" s="50"/>
      <c r="BM1032" s="50"/>
      <c r="BN1032" s="50"/>
      <c r="BO1032" s="50"/>
      <c r="BP1032" s="50"/>
      <c r="BQ1032" s="50"/>
      <c r="BR1032" s="50"/>
      <c r="BS1032" s="50"/>
      <c r="BT1032" s="50"/>
      <c r="BU1032" s="50"/>
      <c r="BV1032" s="50"/>
      <c r="BW1032" s="50"/>
      <c r="BX1032" s="50"/>
      <c r="BY1032" s="50"/>
      <c r="BZ1032" s="50"/>
      <c r="CA1032" s="50"/>
      <c r="CB1032" s="50"/>
    </row>
    <row r="1033" spans="4:80" x14ac:dyDescent="0.25">
      <c r="D1033" s="54" t="s">
        <v>355</v>
      </c>
      <c r="E1033" s="50"/>
      <c r="F1033" s="50"/>
      <c r="G1033" s="50"/>
      <c r="H1033" s="50"/>
      <c r="I1033" s="50"/>
      <c r="J1033" s="50"/>
      <c r="K1033" s="50"/>
      <c r="L1033" s="50"/>
      <c r="M1033" s="50"/>
      <c r="N1033" s="50"/>
      <c r="O1033" s="50"/>
      <c r="P1033" s="50"/>
      <c r="Q1033" s="50"/>
      <c r="R1033" s="50"/>
      <c r="S1033" s="50"/>
      <c r="T1033" s="50"/>
      <c r="U1033" s="50"/>
      <c r="V1033" s="50"/>
      <c r="W1033" s="50"/>
      <c r="X1033" s="50"/>
      <c r="Y1033" s="50"/>
      <c r="Z1033" s="50"/>
      <c r="AA1033" s="50"/>
      <c r="AB1033" s="50"/>
      <c r="AC1033" s="50"/>
      <c r="AD1033" s="50"/>
      <c r="AE1033" s="50"/>
      <c r="AF1033" s="50"/>
      <c r="AG1033" s="50"/>
      <c r="AH1033" s="50"/>
      <c r="AI1033" s="50"/>
      <c r="AJ1033" s="50"/>
      <c r="AK1033" s="50"/>
      <c r="AL1033" s="50"/>
      <c r="AM1033" s="50"/>
      <c r="AN1033" s="50"/>
      <c r="AO1033" s="50"/>
      <c r="AP1033" s="50"/>
      <c r="AQ1033" s="50"/>
      <c r="AR1033" s="50"/>
      <c r="AS1033" s="50"/>
      <c r="AT1033" s="50"/>
      <c r="AU1033" s="50"/>
      <c r="AV1033" s="50"/>
      <c r="AW1033" s="50"/>
      <c r="AX1033" s="50"/>
      <c r="AY1033" s="50"/>
      <c r="AZ1033" s="50"/>
      <c r="BA1033" s="50"/>
      <c r="BB1033" s="50"/>
      <c r="BC1033" s="50"/>
      <c r="BD1033" s="50"/>
      <c r="BE1033" s="50"/>
      <c r="BF1033" s="50"/>
      <c r="BG1033" s="50"/>
      <c r="BH1033" s="50"/>
      <c r="BI1033" s="50"/>
      <c r="BJ1033" s="50"/>
      <c r="BK1033" s="50"/>
      <c r="BL1033" s="50"/>
      <c r="BM1033" s="50"/>
      <c r="BN1033" s="50"/>
      <c r="BO1033" s="50"/>
      <c r="BP1033" s="50"/>
      <c r="BQ1033" s="50"/>
      <c r="BR1033" s="50"/>
      <c r="BS1033" s="50"/>
      <c r="BT1033" s="50"/>
      <c r="BU1033" s="50"/>
      <c r="BV1033" s="50"/>
      <c r="BW1033" s="50"/>
      <c r="BX1033" s="50"/>
      <c r="BY1033" s="50"/>
      <c r="BZ1033" s="50"/>
      <c r="CA1033" s="50"/>
      <c r="CB1033" s="50"/>
    </row>
    <row r="1034" spans="4:80" x14ac:dyDescent="0.25">
      <c r="D1034" s="54" t="s">
        <v>487</v>
      </c>
      <c r="E1034" s="50"/>
      <c r="F1034" s="50"/>
      <c r="G1034" s="50"/>
      <c r="H1034" s="50"/>
      <c r="I1034" s="50"/>
      <c r="J1034" s="50"/>
      <c r="K1034" s="50"/>
      <c r="L1034" s="50"/>
      <c r="M1034" s="50"/>
      <c r="N1034" s="50"/>
      <c r="O1034" s="50"/>
      <c r="P1034" s="50"/>
      <c r="Q1034" s="50"/>
      <c r="R1034" s="50"/>
      <c r="S1034" s="50"/>
      <c r="T1034" s="50"/>
      <c r="U1034" s="50"/>
      <c r="V1034" s="50"/>
      <c r="W1034" s="50"/>
      <c r="X1034" s="50"/>
      <c r="Y1034" s="50"/>
      <c r="Z1034" s="50"/>
      <c r="AA1034" s="50"/>
      <c r="AB1034" s="50"/>
      <c r="AC1034" s="50"/>
      <c r="AD1034" s="50"/>
      <c r="AE1034" s="50"/>
      <c r="AF1034" s="50"/>
      <c r="AG1034" s="50"/>
      <c r="AH1034" s="50"/>
      <c r="AI1034" s="50"/>
      <c r="AJ1034" s="50"/>
      <c r="AK1034" s="50"/>
      <c r="AL1034" s="50"/>
      <c r="AM1034" s="50"/>
      <c r="AN1034" s="50"/>
      <c r="AO1034" s="50"/>
      <c r="AP1034" s="50"/>
      <c r="AQ1034" s="50"/>
      <c r="AR1034" s="50"/>
      <c r="AS1034" s="50"/>
      <c r="AT1034" s="50"/>
      <c r="AU1034" s="50"/>
      <c r="AV1034" s="50"/>
      <c r="AW1034" s="50"/>
      <c r="AX1034" s="50"/>
      <c r="AY1034" s="50"/>
      <c r="AZ1034" s="50"/>
      <c r="BA1034" s="50"/>
      <c r="BB1034" s="50"/>
      <c r="BC1034" s="50"/>
      <c r="BD1034" s="50"/>
      <c r="BE1034" s="50"/>
      <c r="BF1034" s="50"/>
      <c r="BG1034" s="50"/>
      <c r="BH1034" s="50"/>
      <c r="BI1034" s="50"/>
      <c r="BJ1034" s="50"/>
      <c r="BK1034" s="50"/>
      <c r="BL1034" s="50"/>
      <c r="BM1034" s="50"/>
      <c r="BN1034" s="50"/>
      <c r="BO1034" s="50"/>
      <c r="BP1034" s="50"/>
      <c r="BQ1034" s="50"/>
      <c r="BR1034" s="50"/>
      <c r="BS1034" s="50"/>
      <c r="BT1034" s="50"/>
      <c r="BU1034" s="50"/>
      <c r="BV1034" s="50"/>
      <c r="BW1034" s="50"/>
      <c r="BX1034" s="50"/>
      <c r="BY1034" s="50"/>
      <c r="BZ1034" s="50"/>
      <c r="CA1034" s="50"/>
      <c r="CB1034" s="50"/>
    </row>
    <row r="1035" spans="4:80" x14ac:dyDescent="0.25">
      <c r="D1035" s="54" t="s">
        <v>259</v>
      </c>
      <c r="E1035" s="50"/>
      <c r="F1035" s="50"/>
      <c r="G1035" s="50"/>
      <c r="H1035" s="50"/>
      <c r="I1035" s="50"/>
      <c r="J1035" s="50"/>
      <c r="K1035" s="50"/>
      <c r="L1035" s="50"/>
      <c r="M1035" s="50"/>
      <c r="N1035" s="50"/>
      <c r="O1035" s="50"/>
      <c r="P1035" s="50"/>
      <c r="Q1035" s="50"/>
      <c r="R1035" s="50"/>
      <c r="S1035" s="50"/>
      <c r="T1035" s="50"/>
      <c r="U1035" s="50"/>
      <c r="V1035" s="50"/>
      <c r="W1035" s="50"/>
      <c r="X1035" s="50"/>
      <c r="Y1035" s="50"/>
      <c r="Z1035" s="50"/>
      <c r="AA1035" s="50"/>
      <c r="AB1035" s="50"/>
      <c r="AC1035" s="50"/>
      <c r="AD1035" s="50"/>
      <c r="AE1035" s="50"/>
      <c r="AF1035" s="50"/>
      <c r="AG1035" s="50"/>
      <c r="AH1035" s="50"/>
      <c r="AI1035" s="50"/>
      <c r="AJ1035" s="50"/>
      <c r="AK1035" s="50"/>
      <c r="AL1035" s="50"/>
      <c r="AM1035" s="50"/>
      <c r="AN1035" s="50"/>
      <c r="AO1035" s="50"/>
      <c r="AP1035" s="50"/>
      <c r="AQ1035" s="50"/>
      <c r="AR1035" s="50"/>
      <c r="AS1035" s="50"/>
      <c r="AT1035" s="50"/>
      <c r="AU1035" s="50"/>
      <c r="AV1035" s="50"/>
      <c r="AW1035" s="50"/>
      <c r="AX1035" s="50"/>
      <c r="AY1035" s="50"/>
      <c r="AZ1035" s="50"/>
      <c r="BA1035" s="50"/>
      <c r="BB1035" s="50"/>
      <c r="BC1035" s="50"/>
      <c r="BD1035" s="50"/>
      <c r="BE1035" s="50"/>
      <c r="BF1035" s="50"/>
      <c r="BG1035" s="50"/>
      <c r="BH1035" s="50"/>
      <c r="BI1035" s="50"/>
      <c r="BJ1035" s="50"/>
      <c r="BK1035" s="50"/>
      <c r="BL1035" s="50"/>
      <c r="BM1035" s="50"/>
      <c r="BN1035" s="50"/>
      <c r="BO1035" s="50"/>
      <c r="BP1035" s="50"/>
      <c r="BQ1035" s="50"/>
      <c r="BR1035" s="50"/>
      <c r="BS1035" s="50"/>
      <c r="BT1035" s="50"/>
      <c r="BU1035" s="50"/>
      <c r="BV1035" s="50"/>
      <c r="BW1035" s="50"/>
      <c r="BX1035" s="50"/>
      <c r="BY1035" s="50"/>
      <c r="BZ1035" s="50"/>
      <c r="CA1035" s="50"/>
      <c r="CB1035" s="50"/>
    </row>
    <row r="1037" spans="4:80" x14ac:dyDescent="0.25">
      <c r="D1037" s="96" t="s">
        <v>2158</v>
      </c>
    </row>
    <row r="1052" spans="4:4" x14ac:dyDescent="0.25">
      <c r="D1052" s="49" t="s">
        <v>2117</v>
      </c>
    </row>
    <row r="1054" spans="4:4" x14ac:dyDescent="0.25">
      <c r="D1054" s="96" t="s">
        <v>2158</v>
      </c>
    </row>
    <row r="1091" spans="2:4" x14ac:dyDescent="0.25">
      <c r="B1091" s="48">
        <v>0</v>
      </c>
      <c r="D1091" s="49" t="s">
        <v>2147</v>
      </c>
    </row>
    <row r="1092" spans="2:4" x14ac:dyDescent="0.25">
      <c r="D1092" s="57" t="s">
        <v>301</v>
      </c>
    </row>
    <row r="1094" spans="2:4" x14ac:dyDescent="0.25">
      <c r="D1094" s="96" t="s">
        <v>36</v>
      </c>
    </row>
    <row r="1095" spans="2:4" x14ac:dyDescent="0.25">
      <c r="D1095" s="52" t="s">
        <v>2148</v>
      </c>
    </row>
    <row r="1097" spans="2:4" x14ac:dyDescent="0.25">
      <c r="D1097" s="96" t="s">
        <v>2144</v>
      </c>
    </row>
    <row r="1115" spans="4:23" x14ac:dyDescent="0.25">
      <c r="D1115" s="96" t="s">
        <v>307</v>
      </c>
    </row>
    <row r="1116" spans="4:23" x14ac:dyDescent="0.25">
      <c r="D1116" s="49" t="s">
        <v>2149</v>
      </c>
      <c r="L1116" s="44" t="s">
        <v>452</v>
      </c>
      <c r="N1116" s="49" t="s">
        <v>2150</v>
      </c>
    </row>
    <row r="1118" spans="4:23" x14ac:dyDescent="0.25">
      <c r="D1118" s="54" t="s">
        <v>330</v>
      </c>
      <c r="E1118" s="50"/>
      <c r="F1118" s="50"/>
      <c r="G1118" s="50"/>
      <c r="H1118" s="50"/>
      <c r="I1118" s="50"/>
      <c r="J1118" s="50"/>
      <c r="K1118" s="50"/>
      <c r="L1118" s="50"/>
      <c r="M1118" s="50"/>
      <c r="N1118" s="50"/>
      <c r="O1118" s="50"/>
      <c r="P1118" s="50"/>
      <c r="Q1118" s="50"/>
      <c r="R1118" s="50"/>
      <c r="S1118" s="50"/>
      <c r="T1118" s="50"/>
      <c r="U1118" s="50"/>
      <c r="V1118" s="50"/>
      <c r="W1118" s="50"/>
    </row>
    <row r="1119" spans="4:23" x14ac:dyDescent="0.25">
      <c r="D1119" s="54" t="s">
        <v>467</v>
      </c>
      <c r="E1119" s="50"/>
      <c r="F1119" s="50"/>
      <c r="G1119" s="50"/>
      <c r="H1119" s="50"/>
      <c r="I1119" s="50"/>
      <c r="J1119" s="50"/>
      <c r="K1119" s="50"/>
      <c r="L1119" s="50"/>
      <c r="M1119" s="50"/>
      <c r="N1119" s="50"/>
      <c r="O1119" s="50"/>
      <c r="P1119" s="50"/>
      <c r="Q1119" s="50"/>
      <c r="R1119" s="50"/>
      <c r="S1119" s="50"/>
      <c r="T1119" s="50"/>
      <c r="U1119" s="50"/>
      <c r="V1119" s="50"/>
      <c r="W1119" s="50"/>
    </row>
    <row r="1120" spans="4:23" x14ac:dyDescent="0.25">
      <c r="D1120" s="54" t="s">
        <v>257</v>
      </c>
      <c r="E1120" s="50"/>
      <c r="F1120" s="50"/>
      <c r="G1120" s="50"/>
      <c r="H1120" s="50"/>
      <c r="I1120" s="50"/>
      <c r="J1120" s="50"/>
      <c r="K1120" s="50"/>
      <c r="L1120" s="50"/>
      <c r="M1120" s="50"/>
      <c r="N1120" s="50"/>
      <c r="O1120" s="50"/>
      <c r="P1120" s="50"/>
      <c r="Q1120" s="50"/>
      <c r="R1120" s="50"/>
      <c r="S1120" s="50"/>
      <c r="T1120" s="50"/>
      <c r="U1120" s="50"/>
      <c r="V1120" s="50"/>
      <c r="W1120" s="50"/>
    </row>
    <row r="1121" spans="4:40" x14ac:dyDescent="0.25">
      <c r="D1121" s="54" t="s">
        <v>2151</v>
      </c>
      <c r="E1121" s="50"/>
      <c r="F1121" s="50"/>
      <c r="G1121" s="50"/>
      <c r="H1121" s="50"/>
      <c r="I1121" s="50"/>
      <c r="J1121" s="50"/>
      <c r="K1121" s="50"/>
      <c r="L1121" s="50"/>
      <c r="M1121" s="50"/>
      <c r="N1121" s="50"/>
      <c r="O1121" s="50"/>
      <c r="P1121" s="50"/>
      <c r="Q1121" s="50"/>
      <c r="R1121" s="50"/>
      <c r="S1121" s="50"/>
      <c r="T1121" s="50"/>
      <c r="U1121" s="50"/>
      <c r="V1121" s="50"/>
      <c r="W1121" s="50"/>
    </row>
    <row r="1122" spans="4:40" x14ac:dyDescent="0.25">
      <c r="D1122" s="54" t="s">
        <v>2152</v>
      </c>
      <c r="E1122" s="50"/>
      <c r="F1122" s="50"/>
      <c r="G1122" s="50"/>
      <c r="H1122" s="50"/>
      <c r="I1122" s="50"/>
      <c r="J1122" s="50"/>
      <c r="K1122" s="50"/>
      <c r="L1122" s="50"/>
      <c r="M1122" s="50"/>
      <c r="N1122" s="50"/>
      <c r="O1122" s="50"/>
      <c r="P1122" s="50"/>
      <c r="Q1122" s="50"/>
      <c r="R1122" s="50"/>
      <c r="S1122" s="50"/>
      <c r="T1122" s="50"/>
      <c r="U1122" s="50"/>
      <c r="V1122" s="50"/>
      <c r="W1122" s="50"/>
    </row>
    <row r="1124" spans="4:40" x14ac:dyDescent="0.25">
      <c r="D1124" s="55" t="s">
        <v>344</v>
      </c>
      <c r="E1124" s="51"/>
      <c r="F1124" s="51"/>
      <c r="G1124" s="51"/>
      <c r="H1124" s="51"/>
      <c r="I1124" s="51"/>
      <c r="J1124" s="51"/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</row>
    <row r="1125" spans="4:40" x14ac:dyDescent="0.25">
      <c r="D1125" s="55" t="s">
        <v>316</v>
      </c>
      <c r="E1125" s="51"/>
      <c r="F1125" s="51"/>
      <c r="G1125" s="51"/>
      <c r="H1125" s="51"/>
      <c r="I1125" s="51"/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</row>
    <row r="1126" spans="4:40" x14ac:dyDescent="0.25">
      <c r="D1126" s="55"/>
      <c r="E1126" s="51"/>
      <c r="F1126" s="51"/>
      <c r="G1126" s="51"/>
      <c r="H1126" s="51"/>
      <c r="I1126" s="51"/>
      <c r="J1126" s="51"/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</row>
    <row r="1127" spans="4:40" x14ac:dyDescent="0.25">
      <c r="D1127" s="55" t="s">
        <v>278</v>
      </c>
      <c r="E1127" s="51"/>
      <c r="F1127" s="51"/>
      <c r="G1127" s="51"/>
      <c r="H1127" s="51"/>
      <c r="I1127" s="51"/>
      <c r="J1127" s="51"/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</row>
    <row r="1128" spans="4:40" x14ac:dyDescent="0.25">
      <c r="D1128" s="55" t="s">
        <v>280</v>
      </c>
      <c r="E1128" s="51"/>
      <c r="F1128" s="51"/>
      <c r="G1128" s="51"/>
      <c r="H1128" s="51"/>
      <c r="I1128" s="51"/>
      <c r="J1128" s="51"/>
      <c r="K1128" s="51"/>
      <c r="L1128" s="51"/>
      <c r="M1128" s="51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</row>
    <row r="1129" spans="4:40" x14ac:dyDescent="0.25">
      <c r="D1129" s="55" t="s">
        <v>2153</v>
      </c>
      <c r="E1129" s="51"/>
      <c r="F1129" s="51"/>
      <c r="G1129" s="51"/>
      <c r="H1129" s="51"/>
      <c r="I1129" s="51"/>
      <c r="J1129" s="51"/>
      <c r="K1129" s="51"/>
      <c r="L1129" s="51"/>
      <c r="M1129" s="51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</row>
    <row r="1130" spans="4:40" x14ac:dyDescent="0.25">
      <c r="D1130" s="55" t="s">
        <v>2154</v>
      </c>
      <c r="E1130" s="51"/>
      <c r="F1130" s="51"/>
      <c r="G1130" s="51"/>
      <c r="H1130" s="51"/>
      <c r="I1130" s="51"/>
      <c r="J1130" s="51"/>
      <c r="K1130" s="51"/>
      <c r="L1130" s="51"/>
      <c r="M1130" s="51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</row>
    <row r="1131" spans="4:40" x14ac:dyDescent="0.25">
      <c r="D1131" s="55" t="s">
        <v>2155</v>
      </c>
      <c r="E1131" s="51"/>
      <c r="F1131" s="51"/>
      <c r="G1131" s="51"/>
      <c r="H1131" s="51"/>
      <c r="I1131" s="51"/>
      <c r="J1131" s="51"/>
      <c r="K1131" s="51"/>
      <c r="L1131" s="51"/>
      <c r="M1131" s="51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</row>
    <row r="1132" spans="4:40" x14ac:dyDescent="0.25">
      <c r="D1132" s="55"/>
      <c r="E1132" s="51"/>
      <c r="F1132" s="51"/>
      <c r="G1132" s="51"/>
      <c r="H1132" s="51"/>
      <c r="I1132" s="51"/>
      <c r="J1132" s="51"/>
      <c r="K1132" s="51"/>
      <c r="L1132" s="51"/>
      <c r="M1132" s="51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</row>
    <row r="1133" spans="4:40" x14ac:dyDescent="0.25">
      <c r="D1133" s="55" t="s">
        <v>261</v>
      </c>
      <c r="E1133" s="51"/>
      <c r="F1133" s="51"/>
      <c r="G1133" s="51"/>
      <c r="H1133" s="51"/>
      <c r="I1133" s="51"/>
      <c r="J1133" s="51"/>
      <c r="K1133" s="51"/>
      <c r="L1133" s="51"/>
      <c r="M1133" s="51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</row>
    <row r="1134" spans="4:40" x14ac:dyDescent="0.25">
      <c r="D1134" s="55" t="s">
        <v>262</v>
      </c>
      <c r="E1134" s="51"/>
      <c r="F1134" s="51"/>
      <c r="G1134" s="51"/>
      <c r="H1134" s="51"/>
      <c r="I1134" s="51"/>
      <c r="J1134" s="51"/>
      <c r="K1134" s="51"/>
      <c r="L1134" s="51"/>
      <c r="M1134" s="51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</row>
    <row r="1135" spans="4:40" x14ac:dyDescent="0.25">
      <c r="D1135" s="55" t="s">
        <v>345</v>
      </c>
      <c r="E1135" s="51"/>
      <c r="F1135" s="51"/>
      <c r="G1135" s="51"/>
      <c r="H1135" s="51"/>
      <c r="I1135" s="51"/>
      <c r="J1135" s="51"/>
      <c r="K1135" s="51"/>
      <c r="L1135" s="51"/>
      <c r="M1135" s="51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</row>
    <row r="1137" spans="3:3" x14ac:dyDescent="0.25">
      <c r="C1137" s="96" t="s">
        <v>2156</v>
      </c>
    </row>
    <row r="1181" spans="2:4" x14ac:dyDescent="0.25">
      <c r="B1181" s="48">
        <v>0</v>
      </c>
      <c r="D1181" s="49" t="s">
        <v>2162</v>
      </c>
    </row>
    <row r="1182" spans="2:4" x14ac:dyDescent="0.25">
      <c r="D1182" s="57" t="s">
        <v>302</v>
      </c>
    </row>
    <row r="1184" spans="2:4" x14ac:dyDescent="0.25">
      <c r="D1184" s="96" t="s">
        <v>36</v>
      </c>
    </row>
    <row r="1185" spans="4:4" x14ac:dyDescent="0.25">
      <c r="D1185" s="52" t="s">
        <v>2169</v>
      </c>
    </row>
    <row r="1187" spans="4:4" x14ac:dyDescent="0.25">
      <c r="D1187" s="96" t="s">
        <v>2157</v>
      </c>
    </row>
    <row r="1212" spans="4:23" x14ac:dyDescent="0.25">
      <c r="D1212" s="96" t="s">
        <v>307</v>
      </c>
    </row>
    <row r="1213" spans="4:23" x14ac:dyDescent="0.25">
      <c r="D1213" s="49" t="s">
        <v>2159</v>
      </c>
      <c r="M1213" s="56" t="s">
        <v>2164</v>
      </c>
      <c r="T1213" s="28" t="s">
        <v>2165</v>
      </c>
    </row>
    <row r="1215" spans="4:23" x14ac:dyDescent="0.25">
      <c r="D1215" s="54" t="s">
        <v>33</v>
      </c>
      <c r="E1215" s="50"/>
      <c r="F1215" s="50"/>
      <c r="G1215" s="50"/>
      <c r="H1215" s="50"/>
      <c r="I1215" s="50"/>
      <c r="J1215" s="50"/>
      <c r="K1215" s="50"/>
      <c r="L1215" s="50"/>
      <c r="M1215" s="50"/>
      <c r="N1215" s="50"/>
      <c r="O1215" s="50"/>
      <c r="P1215" s="50"/>
      <c r="Q1215" s="50"/>
      <c r="R1215" s="50"/>
      <c r="S1215" s="50"/>
      <c r="T1215" s="50"/>
      <c r="U1215" s="50"/>
      <c r="V1215" s="50"/>
      <c r="W1215" s="50"/>
    </row>
    <row r="1216" spans="4:23" x14ac:dyDescent="0.25">
      <c r="D1216" s="54" t="s">
        <v>365</v>
      </c>
      <c r="E1216" s="50"/>
      <c r="F1216" s="50"/>
      <c r="G1216" s="50"/>
      <c r="H1216" s="50"/>
      <c r="I1216" s="50"/>
      <c r="J1216" s="50"/>
      <c r="K1216" s="50"/>
      <c r="L1216" s="50"/>
      <c r="M1216" s="50"/>
      <c r="N1216" s="50"/>
      <c r="O1216" s="50"/>
      <c r="P1216" s="50"/>
      <c r="Q1216" s="50"/>
      <c r="R1216" s="50"/>
      <c r="S1216" s="50"/>
      <c r="T1216" s="50"/>
      <c r="U1216" s="50"/>
      <c r="V1216" s="50"/>
      <c r="W1216" s="50"/>
    </row>
    <row r="1217" spans="4:40" x14ac:dyDescent="0.25">
      <c r="D1217" s="54" t="s">
        <v>627</v>
      </c>
      <c r="E1217" s="50"/>
      <c r="F1217" s="50"/>
      <c r="G1217" s="50"/>
      <c r="H1217" s="50"/>
      <c r="I1217" s="50"/>
      <c r="J1217" s="50"/>
      <c r="K1217" s="50"/>
      <c r="L1217" s="50"/>
      <c r="M1217" s="50"/>
      <c r="N1217" s="50"/>
      <c r="O1217" s="50"/>
      <c r="P1217" s="50"/>
      <c r="Q1217" s="50"/>
      <c r="R1217" s="50"/>
      <c r="S1217" s="50"/>
      <c r="T1217" s="50"/>
      <c r="U1217" s="50"/>
      <c r="V1217" s="50"/>
      <c r="W1217" s="50"/>
    </row>
    <row r="1218" spans="4:40" x14ac:dyDescent="0.25">
      <c r="D1218" s="54" t="s">
        <v>1327</v>
      </c>
      <c r="E1218" s="50"/>
      <c r="F1218" s="50"/>
      <c r="G1218" s="50"/>
      <c r="H1218" s="50"/>
      <c r="I1218" s="50"/>
      <c r="J1218" s="50"/>
      <c r="K1218" s="50"/>
      <c r="L1218" s="50"/>
      <c r="M1218" s="50"/>
      <c r="N1218" s="50"/>
      <c r="O1218" s="50"/>
      <c r="P1218" s="50"/>
      <c r="Q1218" s="50"/>
      <c r="R1218" s="50"/>
      <c r="S1218" s="50"/>
      <c r="T1218" s="50"/>
      <c r="U1218" s="50"/>
      <c r="V1218" s="50"/>
      <c r="W1218" s="50"/>
    </row>
    <row r="1219" spans="4:40" x14ac:dyDescent="0.25">
      <c r="D1219" s="54" t="s">
        <v>1477</v>
      </c>
      <c r="E1219" s="50"/>
      <c r="F1219" s="50"/>
      <c r="G1219" s="50"/>
      <c r="H1219" s="50"/>
      <c r="I1219" s="50"/>
      <c r="J1219" s="50"/>
      <c r="K1219" s="50"/>
      <c r="L1219" s="50"/>
      <c r="M1219" s="50"/>
      <c r="N1219" s="50"/>
      <c r="O1219" s="50"/>
      <c r="P1219" s="50"/>
      <c r="Q1219" s="50"/>
      <c r="R1219" s="50"/>
      <c r="S1219" s="50"/>
      <c r="T1219" s="50"/>
      <c r="U1219" s="50"/>
      <c r="V1219" s="50"/>
      <c r="W1219" s="50"/>
    </row>
    <row r="1220" spans="4:40" x14ac:dyDescent="0.25">
      <c r="D1220" s="54" t="s">
        <v>1478</v>
      </c>
      <c r="E1220" s="50"/>
      <c r="F1220" s="50"/>
      <c r="G1220" s="50"/>
      <c r="H1220" s="50"/>
      <c r="I1220" s="50"/>
      <c r="J1220" s="50"/>
      <c r="K1220" s="50"/>
      <c r="L1220" s="50"/>
      <c r="M1220" s="50"/>
      <c r="N1220" s="50"/>
      <c r="O1220" s="50"/>
      <c r="P1220" s="50"/>
      <c r="Q1220" s="50"/>
      <c r="R1220" s="50"/>
      <c r="S1220" s="50"/>
      <c r="T1220" s="50"/>
      <c r="U1220" s="50"/>
      <c r="V1220" s="50"/>
      <c r="W1220" s="50"/>
    </row>
    <row r="1221" spans="4:40" x14ac:dyDescent="0.25">
      <c r="D1221" s="54" t="s">
        <v>1479</v>
      </c>
      <c r="E1221" s="50"/>
      <c r="F1221" s="50"/>
      <c r="G1221" s="50"/>
      <c r="H1221" s="50"/>
      <c r="I1221" s="50"/>
      <c r="J1221" s="50"/>
      <c r="K1221" s="50"/>
      <c r="L1221" s="50"/>
      <c r="M1221" s="50"/>
      <c r="N1221" s="50"/>
      <c r="O1221" s="50"/>
      <c r="P1221" s="50"/>
      <c r="Q1221" s="50"/>
      <c r="R1221" s="50"/>
      <c r="S1221" s="50"/>
      <c r="T1221" s="50"/>
      <c r="U1221" s="50"/>
      <c r="V1221" s="50"/>
      <c r="W1221" s="50"/>
    </row>
    <row r="1222" spans="4:40" x14ac:dyDescent="0.25">
      <c r="D1222" s="54" t="s">
        <v>1480</v>
      </c>
      <c r="E1222" s="50"/>
      <c r="F1222" s="50"/>
      <c r="G1222" s="50"/>
      <c r="H1222" s="50"/>
      <c r="I1222" s="50"/>
      <c r="J1222" s="50"/>
      <c r="K1222" s="50"/>
      <c r="L1222" s="50"/>
      <c r="M1222" s="50"/>
      <c r="N1222" s="50"/>
      <c r="O1222" s="50"/>
      <c r="P1222" s="50"/>
      <c r="Q1222" s="50"/>
      <c r="R1222" s="50"/>
      <c r="S1222" s="50"/>
      <c r="T1222" s="50"/>
      <c r="U1222" s="50"/>
      <c r="V1222" s="50"/>
      <c r="W1222" s="50"/>
    </row>
    <row r="1223" spans="4:40" x14ac:dyDescent="0.25">
      <c r="D1223" s="54" t="s">
        <v>483</v>
      </c>
      <c r="E1223" s="50"/>
      <c r="F1223" s="50"/>
      <c r="G1223" s="50"/>
      <c r="H1223" s="50"/>
      <c r="I1223" s="50"/>
      <c r="J1223" s="50"/>
      <c r="K1223" s="50"/>
      <c r="L1223" s="50"/>
      <c r="M1223" s="50"/>
      <c r="N1223" s="50"/>
      <c r="O1223" s="50"/>
      <c r="P1223" s="50"/>
      <c r="Q1223" s="50"/>
      <c r="R1223" s="50"/>
      <c r="S1223" s="50"/>
      <c r="T1223" s="50"/>
      <c r="U1223" s="50"/>
      <c r="V1223" s="50"/>
      <c r="W1223" s="50"/>
    </row>
    <row r="1224" spans="4:40" x14ac:dyDescent="0.25">
      <c r="D1224" s="54" t="s">
        <v>257</v>
      </c>
      <c r="E1224" s="50"/>
      <c r="F1224" s="50"/>
      <c r="G1224" s="50"/>
      <c r="H1224" s="50"/>
      <c r="I1224" s="50"/>
      <c r="J1224" s="50"/>
      <c r="K1224" s="50"/>
      <c r="L1224" s="50"/>
      <c r="M1224" s="50"/>
      <c r="N1224" s="50"/>
      <c r="O1224" s="50"/>
      <c r="P1224" s="50"/>
      <c r="Q1224" s="50"/>
      <c r="R1224" s="50"/>
      <c r="S1224" s="50"/>
      <c r="T1224" s="50"/>
      <c r="U1224" s="50"/>
      <c r="V1224" s="50"/>
      <c r="W1224" s="50"/>
    </row>
    <row r="1225" spans="4:40" x14ac:dyDescent="0.25">
      <c r="D1225" s="54" t="s">
        <v>619</v>
      </c>
      <c r="E1225" s="50"/>
      <c r="F1225" s="50"/>
      <c r="G1225" s="50"/>
      <c r="H1225" s="50"/>
      <c r="I1225" s="50"/>
      <c r="J1225" s="50"/>
      <c r="K1225" s="50"/>
      <c r="L1225" s="50"/>
      <c r="M1225" s="50"/>
      <c r="N1225" s="50"/>
      <c r="O1225" s="50"/>
      <c r="P1225" s="50"/>
      <c r="Q1225" s="50"/>
      <c r="R1225" s="50"/>
      <c r="S1225" s="50"/>
      <c r="T1225" s="50"/>
      <c r="U1225" s="50"/>
      <c r="V1225" s="50"/>
      <c r="W1225" s="50"/>
    </row>
    <row r="1226" spans="4:40" x14ac:dyDescent="0.25">
      <c r="D1226" s="54" t="s">
        <v>277</v>
      </c>
      <c r="E1226" s="50"/>
      <c r="F1226" s="50"/>
      <c r="G1226" s="50"/>
      <c r="H1226" s="50"/>
      <c r="I1226" s="50"/>
      <c r="J1226" s="50"/>
      <c r="K1226" s="50"/>
      <c r="L1226" s="50"/>
      <c r="M1226" s="50"/>
      <c r="N1226" s="50"/>
      <c r="O1226" s="50"/>
      <c r="P1226" s="50"/>
      <c r="Q1226" s="50"/>
      <c r="R1226" s="50"/>
      <c r="S1226" s="50"/>
      <c r="T1226" s="50"/>
      <c r="U1226" s="50"/>
      <c r="V1226" s="50"/>
      <c r="W1226" s="50"/>
    </row>
    <row r="1227" spans="4:40" x14ac:dyDescent="0.25">
      <c r="D1227" s="54" t="s">
        <v>2160</v>
      </c>
      <c r="E1227" s="50"/>
      <c r="F1227" s="50"/>
      <c r="G1227" s="50"/>
      <c r="H1227" s="50"/>
      <c r="I1227" s="50"/>
      <c r="J1227" s="50"/>
      <c r="K1227" s="50"/>
      <c r="L1227" s="50"/>
      <c r="M1227" s="50"/>
      <c r="N1227" s="50"/>
      <c r="O1227" s="50"/>
      <c r="P1227" s="50"/>
      <c r="Q1227" s="50"/>
      <c r="R1227" s="50"/>
      <c r="S1227" s="50"/>
      <c r="T1227" s="50"/>
      <c r="U1227" s="50"/>
      <c r="V1227" s="50"/>
      <c r="W1227" s="50"/>
    </row>
    <row r="1229" spans="4:40" x14ac:dyDescent="0.25">
      <c r="D1229" s="55" t="s">
        <v>344</v>
      </c>
      <c r="E1229" s="51"/>
      <c r="F1229" s="51"/>
      <c r="G1229" s="51"/>
      <c r="H1229" s="51"/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</row>
    <row r="1230" spans="4:40" x14ac:dyDescent="0.25">
      <c r="D1230" s="55" t="s">
        <v>316</v>
      </c>
      <c r="E1230" s="51"/>
      <c r="F1230" s="51"/>
      <c r="G1230" s="51"/>
      <c r="H1230" s="51"/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</row>
    <row r="1231" spans="4:40" x14ac:dyDescent="0.25">
      <c r="D1231" s="55"/>
      <c r="E1231" s="51"/>
      <c r="F1231" s="51"/>
      <c r="G1231" s="51"/>
      <c r="H1231" s="51"/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</row>
    <row r="1232" spans="4:40" x14ac:dyDescent="0.25">
      <c r="D1232" s="55" t="s">
        <v>278</v>
      </c>
      <c r="E1232" s="51"/>
      <c r="F1232" s="51"/>
      <c r="G1232" s="51"/>
      <c r="H1232" s="51"/>
      <c r="I1232" s="51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</row>
    <row r="1233" spans="4:40" x14ac:dyDescent="0.25">
      <c r="D1233" s="55" t="s">
        <v>280</v>
      </c>
      <c r="E1233" s="51"/>
      <c r="F1233" s="51"/>
      <c r="G1233" s="51"/>
      <c r="H1233" s="51"/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</row>
    <row r="1234" spans="4:40" x14ac:dyDescent="0.25">
      <c r="D1234" s="55" t="s">
        <v>2167</v>
      </c>
      <c r="E1234" s="51"/>
      <c r="F1234" s="51"/>
      <c r="G1234" s="51"/>
      <c r="H1234" s="51"/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</row>
    <row r="1235" spans="4:40" x14ac:dyDescent="0.25">
      <c r="D1235" s="55" t="s">
        <v>2166</v>
      </c>
      <c r="E1235" s="51"/>
      <c r="F1235" s="51"/>
      <c r="G1235" s="51"/>
      <c r="H1235" s="51"/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</row>
    <row r="1236" spans="4:40" x14ac:dyDescent="0.25">
      <c r="D1236" s="55" t="s">
        <v>2170</v>
      </c>
      <c r="E1236" s="51"/>
      <c r="F1236" s="51"/>
      <c r="G1236" s="51"/>
      <c r="H1236" s="51"/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</row>
    <row r="1237" spans="4:40" x14ac:dyDescent="0.25">
      <c r="D1237" s="55"/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</row>
    <row r="1238" spans="4:40" x14ac:dyDescent="0.25">
      <c r="D1238" s="55" t="s">
        <v>468</v>
      </c>
      <c r="E1238" s="51"/>
      <c r="F1238" s="51"/>
      <c r="G1238" s="51"/>
      <c r="H1238" s="51"/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</row>
    <row r="1239" spans="4:40" x14ac:dyDescent="0.25">
      <c r="D1239" s="55" t="s">
        <v>280</v>
      </c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</row>
    <row r="1240" spans="4:40" x14ac:dyDescent="0.25">
      <c r="D1240" s="55" t="s">
        <v>2168</v>
      </c>
      <c r="E1240" s="51"/>
      <c r="F1240" s="51"/>
      <c r="G1240" s="51"/>
      <c r="H1240" s="51"/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</row>
    <row r="1241" spans="4:40" x14ac:dyDescent="0.25">
      <c r="D1241" s="55" t="s">
        <v>2166</v>
      </c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</row>
    <row r="1242" spans="4:40" x14ac:dyDescent="0.25">
      <c r="D1242" s="55" t="s">
        <v>2171</v>
      </c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</row>
    <row r="1243" spans="4:40" x14ac:dyDescent="0.25">
      <c r="D1243" s="55"/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</row>
    <row r="1244" spans="4:40" x14ac:dyDescent="0.25">
      <c r="D1244" s="55" t="s">
        <v>261</v>
      </c>
      <c r="E1244" s="51"/>
      <c r="F1244" s="51"/>
      <c r="G1244" s="51"/>
      <c r="H1244" s="51"/>
      <c r="I1244" s="51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</row>
    <row r="1245" spans="4:40" x14ac:dyDescent="0.25">
      <c r="D1245" s="55" t="s">
        <v>262</v>
      </c>
      <c r="E1245" s="51"/>
      <c r="F1245" s="51"/>
      <c r="G1245" s="51"/>
      <c r="H1245" s="51"/>
      <c r="I1245" s="51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</row>
    <row r="1246" spans="4:40" x14ac:dyDescent="0.25">
      <c r="D1246" s="55" t="s">
        <v>345</v>
      </c>
      <c r="E1246" s="51"/>
      <c r="F1246" s="51"/>
      <c r="G1246" s="51"/>
      <c r="H1246" s="51"/>
      <c r="I1246" s="51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</row>
    <row r="1248" spans="4:40" x14ac:dyDescent="0.25">
      <c r="D1248" s="96" t="s">
        <v>2172</v>
      </c>
    </row>
    <row r="1295" spans="4:21" x14ac:dyDescent="0.25">
      <c r="D1295" s="55" t="s">
        <v>344</v>
      </c>
      <c r="E1295" s="51"/>
      <c r="F1295" s="51"/>
      <c r="G1295" s="51"/>
      <c r="H1295" s="51"/>
      <c r="I1295" s="51"/>
      <c r="J1295" s="51"/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</row>
    <row r="1296" spans="4:21" x14ac:dyDescent="0.25">
      <c r="D1296" s="55" t="s">
        <v>316</v>
      </c>
      <c r="E1296" s="51"/>
      <c r="F1296" s="51"/>
      <c r="G1296" s="51"/>
      <c r="H1296" s="51"/>
      <c r="I1296" s="51"/>
      <c r="J1296" s="51"/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</row>
    <row r="1297" spans="4:21" x14ac:dyDescent="0.25">
      <c r="D1297" s="55"/>
      <c r="E1297" s="51"/>
      <c r="F1297" s="51"/>
      <c r="G1297" s="51"/>
      <c r="H1297" s="51"/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</row>
    <row r="1298" spans="4:21" x14ac:dyDescent="0.25">
      <c r="D1298" s="55" t="s">
        <v>278</v>
      </c>
      <c r="E1298" s="51"/>
      <c r="F1298" s="51"/>
      <c r="G1298" s="51"/>
      <c r="H1298" s="51"/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</row>
    <row r="1299" spans="4:21" x14ac:dyDescent="0.25">
      <c r="D1299" s="55" t="s">
        <v>280</v>
      </c>
      <c r="E1299" s="51"/>
      <c r="F1299" s="51"/>
      <c r="G1299" s="51"/>
      <c r="H1299" s="51"/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</row>
    <row r="1300" spans="4:21" x14ac:dyDescent="0.25">
      <c r="D1300" s="55" t="s">
        <v>2185</v>
      </c>
      <c r="E1300" s="51"/>
      <c r="F1300" s="51"/>
      <c r="G1300" s="51"/>
      <c r="H1300" s="51"/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</row>
    <row r="1301" spans="4:21" x14ac:dyDescent="0.25">
      <c r="D1301" s="55" t="s">
        <v>2186</v>
      </c>
      <c r="E1301" s="51"/>
      <c r="F1301" s="51"/>
      <c r="G1301" s="51"/>
      <c r="H1301" s="51"/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</row>
    <row r="1302" spans="4:21" x14ac:dyDescent="0.25">
      <c r="D1302" s="55"/>
      <c r="E1302" s="51"/>
      <c r="F1302" s="51"/>
      <c r="G1302" s="51"/>
      <c r="H1302" s="51"/>
      <c r="I1302" s="51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</row>
    <row r="1303" spans="4:21" x14ac:dyDescent="0.25">
      <c r="D1303" s="55" t="s">
        <v>261</v>
      </c>
      <c r="E1303" s="51"/>
      <c r="F1303" s="51"/>
      <c r="G1303" s="51"/>
      <c r="H1303" s="51"/>
      <c r="I1303" s="51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</row>
    <row r="1304" spans="4:21" x14ac:dyDescent="0.25">
      <c r="D1304" s="55" t="s">
        <v>262</v>
      </c>
      <c r="E1304" s="51"/>
      <c r="F1304" s="51"/>
      <c r="G1304" s="51"/>
      <c r="H1304" s="51"/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</row>
    <row r="1305" spans="4:21" x14ac:dyDescent="0.25">
      <c r="D1305" s="55" t="s">
        <v>345</v>
      </c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</row>
    <row r="1307" spans="4:21" x14ac:dyDescent="0.25">
      <c r="D1307" s="96" t="s">
        <v>2172</v>
      </c>
    </row>
    <row r="1323" spans="4:4" x14ac:dyDescent="0.25">
      <c r="D1323" s="49" t="s">
        <v>2491</v>
      </c>
    </row>
    <row r="1325" spans="4:4" x14ac:dyDescent="0.25">
      <c r="D1325" s="96" t="s">
        <v>2172</v>
      </c>
    </row>
    <row r="1355" spans="2:4" x14ac:dyDescent="0.25">
      <c r="B1355" s="35">
        <v>0</v>
      </c>
      <c r="D1355" s="49" t="s">
        <v>2179</v>
      </c>
    </row>
    <row r="1356" spans="2:4" x14ac:dyDescent="0.25">
      <c r="D1356" s="57" t="s">
        <v>303</v>
      </c>
    </row>
    <row r="1357" spans="2:4" x14ac:dyDescent="0.25">
      <c r="D1357" s="66" t="s">
        <v>2193</v>
      </c>
    </row>
    <row r="1359" spans="2:4" x14ac:dyDescent="0.25">
      <c r="D1359" s="96" t="s">
        <v>2173</v>
      </c>
    </row>
    <row r="1416" spans="5:21" x14ac:dyDescent="0.25">
      <c r="E1416" s="96" t="s">
        <v>2187</v>
      </c>
      <c r="N1416" s="96" t="s">
        <v>2188</v>
      </c>
      <c r="U1416" s="49" t="s">
        <v>2189</v>
      </c>
    </row>
    <row r="1439" spans="2:4" x14ac:dyDescent="0.25">
      <c r="B1439" s="48">
        <v>0</v>
      </c>
      <c r="D1439" s="49" t="s">
        <v>2181</v>
      </c>
    </row>
    <row r="1440" spans="2:4" x14ac:dyDescent="0.25">
      <c r="D1440" s="57" t="s">
        <v>301</v>
      </c>
    </row>
    <row r="1442" spans="4:4" x14ac:dyDescent="0.25">
      <c r="D1442" s="96" t="s">
        <v>36</v>
      </c>
    </row>
    <row r="1443" spans="4:4" x14ac:dyDescent="0.25">
      <c r="D1443" s="52" t="s">
        <v>2192</v>
      </c>
    </row>
    <row r="1445" spans="4:4" x14ac:dyDescent="0.25">
      <c r="D1445" s="96" t="s">
        <v>2175</v>
      </c>
    </row>
    <row r="1498" spans="4:58" x14ac:dyDescent="0.25">
      <c r="D1498" s="96" t="s">
        <v>267</v>
      </c>
      <c r="M1498" s="96" t="s">
        <v>861</v>
      </c>
      <c r="T1498" s="96" t="s">
        <v>538</v>
      </c>
    </row>
    <row r="1499" spans="4:58" x14ac:dyDescent="0.25">
      <c r="D1499" s="49" t="s">
        <v>2190</v>
      </c>
      <c r="M1499" s="49" t="s">
        <v>2191</v>
      </c>
      <c r="T1499" s="28" t="s">
        <v>2198</v>
      </c>
    </row>
    <row r="1501" spans="4:58" x14ac:dyDescent="0.25">
      <c r="D1501" s="54" t="s">
        <v>2194</v>
      </c>
      <c r="E1501" s="50"/>
      <c r="F1501" s="50"/>
      <c r="G1501" s="50"/>
      <c r="H1501" s="50"/>
      <c r="I1501" s="50"/>
      <c r="J1501" s="50"/>
      <c r="K1501" s="50"/>
      <c r="L1501" s="50"/>
      <c r="M1501" s="50"/>
      <c r="N1501" s="50"/>
      <c r="O1501" s="50"/>
      <c r="P1501" s="50"/>
      <c r="Q1501" s="50"/>
      <c r="R1501" s="50"/>
      <c r="S1501" s="50"/>
      <c r="T1501" s="50"/>
      <c r="V1501" s="55" t="s">
        <v>344</v>
      </c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</row>
    <row r="1502" spans="4:58" x14ac:dyDescent="0.25">
      <c r="D1502" s="54" t="s">
        <v>2195</v>
      </c>
      <c r="E1502" s="50"/>
      <c r="F1502" s="50"/>
      <c r="G1502" s="50"/>
      <c r="H1502" s="50"/>
      <c r="I1502" s="50"/>
      <c r="J1502" s="50"/>
      <c r="K1502" s="50"/>
      <c r="L1502" s="50"/>
      <c r="M1502" s="50"/>
      <c r="N1502" s="50"/>
      <c r="O1502" s="50"/>
      <c r="P1502" s="50"/>
      <c r="Q1502" s="50"/>
      <c r="R1502" s="50"/>
      <c r="S1502" s="50"/>
      <c r="T1502" s="50"/>
      <c r="V1502" s="55" t="s">
        <v>316</v>
      </c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</row>
    <row r="1503" spans="4:58" x14ac:dyDescent="0.25">
      <c r="D1503" s="54" t="s">
        <v>2196</v>
      </c>
      <c r="E1503" s="50"/>
      <c r="F1503" s="50"/>
      <c r="G1503" s="50"/>
      <c r="H1503" s="50"/>
      <c r="I1503" s="50"/>
      <c r="J1503" s="50"/>
      <c r="K1503" s="50"/>
      <c r="L1503" s="50"/>
      <c r="M1503" s="50"/>
      <c r="N1503" s="50"/>
      <c r="O1503" s="50"/>
      <c r="P1503" s="50"/>
      <c r="Q1503" s="50"/>
      <c r="R1503" s="50"/>
      <c r="S1503" s="50"/>
      <c r="T1503" s="50"/>
      <c r="V1503" s="55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</row>
    <row r="1504" spans="4:58" x14ac:dyDescent="0.25">
      <c r="D1504" s="54" t="s">
        <v>938</v>
      </c>
      <c r="E1504" s="50"/>
      <c r="F1504" s="50"/>
      <c r="G1504" s="50"/>
      <c r="H1504" s="50"/>
      <c r="I1504" s="50"/>
      <c r="J1504" s="50"/>
      <c r="K1504" s="50"/>
      <c r="L1504" s="50"/>
      <c r="M1504" s="50"/>
      <c r="N1504" s="50"/>
      <c r="O1504" s="50"/>
      <c r="P1504" s="50"/>
      <c r="Q1504" s="50"/>
      <c r="R1504" s="50"/>
      <c r="S1504" s="50"/>
      <c r="T1504" s="50"/>
      <c r="V1504" s="55" t="s">
        <v>265</v>
      </c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</row>
    <row r="1505" spans="4:58" x14ac:dyDescent="0.25">
      <c r="D1505" s="54" t="s">
        <v>483</v>
      </c>
      <c r="E1505" s="50"/>
      <c r="F1505" s="50"/>
      <c r="G1505" s="50"/>
      <c r="H1505" s="50"/>
      <c r="I1505" s="50"/>
      <c r="J1505" s="50"/>
      <c r="K1505" s="50"/>
      <c r="L1505" s="50"/>
      <c r="M1505" s="50"/>
      <c r="N1505" s="50"/>
      <c r="O1505" s="50"/>
      <c r="P1505" s="50"/>
      <c r="Q1505" s="50"/>
      <c r="R1505" s="50"/>
      <c r="S1505" s="50"/>
      <c r="T1505" s="50"/>
      <c r="V1505" s="55" t="s">
        <v>280</v>
      </c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</row>
    <row r="1506" spans="4:58" x14ac:dyDescent="0.25">
      <c r="D1506" s="54" t="s">
        <v>264</v>
      </c>
      <c r="E1506" s="50"/>
      <c r="F1506" s="50"/>
      <c r="G1506" s="50"/>
      <c r="H1506" s="50"/>
      <c r="I1506" s="50"/>
      <c r="J1506" s="50"/>
      <c r="K1506" s="50"/>
      <c r="L1506" s="50"/>
      <c r="M1506" s="50"/>
      <c r="N1506" s="50"/>
      <c r="O1506" s="50"/>
      <c r="P1506" s="50"/>
      <c r="Q1506" s="50"/>
      <c r="R1506" s="50"/>
      <c r="S1506" s="50"/>
      <c r="T1506" s="50"/>
      <c r="V1506" s="55" t="s">
        <v>2199</v>
      </c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</row>
    <row r="1507" spans="4:58" x14ac:dyDescent="0.25">
      <c r="D1507" s="54" t="s">
        <v>275</v>
      </c>
      <c r="E1507" s="50"/>
      <c r="F1507" s="50"/>
      <c r="G1507" s="50"/>
      <c r="H1507" s="50"/>
      <c r="I1507" s="50"/>
      <c r="J1507" s="50"/>
      <c r="K1507" s="50"/>
      <c r="L1507" s="50"/>
      <c r="M1507" s="50"/>
      <c r="N1507" s="50"/>
      <c r="O1507" s="50"/>
      <c r="P1507" s="50"/>
      <c r="Q1507" s="50"/>
      <c r="R1507" s="50"/>
      <c r="S1507" s="50"/>
      <c r="T1507" s="50"/>
      <c r="V1507" s="55" t="s">
        <v>2200</v>
      </c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</row>
    <row r="1508" spans="4:58" x14ac:dyDescent="0.25">
      <c r="D1508" s="54" t="s">
        <v>271</v>
      </c>
      <c r="E1508" s="50"/>
      <c r="F1508" s="50"/>
      <c r="G1508" s="50"/>
      <c r="H1508" s="50"/>
      <c r="I1508" s="50"/>
      <c r="J1508" s="50"/>
      <c r="K1508" s="50"/>
      <c r="L1508" s="50"/>
      <c r="M1508" s="50"/>
      <c r="N1508" s="50"/>
      <c r="O1508" s="50"/>
      <c r="P1508" s="50"/>
      <c r="Q1508" s="50"/>
      <c r="R1508" s="50"/>
      <c r="S1508" s="50"/>
      <c r="T1508" s="50"/>
      <c r="V1508" s="55" t="s">
        <v>2201</v>
      </c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</row>
    <row r="1509" spans="4:58" x14ac:dyDescent="0.25">
      <c r="D1509" s="54" t="s">
        <v>319</v>
      </c>
      <c r="E1509" s="50"/>
      <c r="F1509" s="50"/>
      <c r="G1509" s="50"/>
      <c r="H1509" s="50"/>
      <c r="I1509" s="50"/>
      <c r="J1509" s="50"/>
      <c r="K1509" s="50"/>
      <c r="L1509" s="50"/>
      <c r="M1509" s="50"/>
      <c r="N1509" s="50"/>
      <c r="O1509" s="50"/>
      <c r="P1509" s="50"/>
      <c r="Q1509" s="50"/>
      <c r="R1509" s="50"/>
      <c r="S1509" s="50"/>
      <c r="T1509" s="50"/>
      <c r="V1509" s="55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</row>
    <row r="1510" spans="4:58" x14ac:dyDescent="0.25">
      <c r="D1510" s="54" t="s">
        <v>320</v>
      </c>
      <c r="E1510" s="50"/>
      <c r="F1510" s="50"/>
      <c r="G1510" s="50"/>
      <c r="H1510" s="50"/>
      <c r="I1510" s="50"/>
      <c r="J1510" s="50"/>
      <c r="K1510" s="50"/>
      <c r="L1510" s="50"/>
      <c r="M1510" s="50"/>
      <c r="N1510" s="50"/>
      <c r="O1510" s="50"/>
      <c r="P1510" s="50"/>
      <c r="Q1510" s="50"/>
      <c r="R1510" s="50"/>
      <c r="S1510" s="50"/>
      <c r="T1510" s="50"/>
      <c r="V1510" s="55" t="s">
        <v>261</v>
      </c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</row>
    <row r="1511" spans="4:58" x14ac:dyDescent="0.25">
      <c r="D1511" s="54" t="s">
        <v>2197</v>
      </c>
      <c r="E1511" s="50"/>
      <c r="F1511" s="50"/>
      <c r="G1511" s="50"/>
      <c r="H1511" s="50"/>
      <c r="I1511" s="50"/>
      <c r="J1511" s="50"/>
      <c r="K1511" s="50"/>
      <c r="L1511" s="50"/>
      <c r="M1511" s="50"/>
      <c r="N1511" s="50"/>
      <c r="O1511" s="50"/>
      <c r="P1511" s="50"/>
      <c r="Q1511" s="50"/>
      <c r="R1511" s="50"/>
      <c r="S1511" s="50"/>
      <c r="T1511" s="50"/>
      <c r="V1511" s="55" t="s">
        <v>262</v>
      </c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</row>
    <row r="1512" spans="4:58" x14ac:dyDescent="0.25">
      <c r="V1512" s="55" t="s">
        <v>345</v>
      </c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</row>
    <row r="1514" spans="4:58" x14ac:dyDescent="0.25">
      <c r="D1514" s="96" t="s">
        <v>2202</v>
      </c>
    </row>
    <row r="1529" spans="4:4" x14ac:dyDescent="0.25">
      <c r="D1529" s="49" t="s">
        <v>2403</v>
      </c>
    </row>
    <row r="1531" spans="4:4" x14ac:dyDescent="0.25">
      <c r="D1531" s="96" t="s">
        <v>2202</v>
      </c>
    </row>
    <row r="1560" spans="2:4" x14ac:dyDescent="0.25">
      <c r="B1560" s="35">
        <v>0</v>
      </c>
      <c r="D1560" s="49" t="s">
        <v>2183</v>
      </c>
    </row>
    <row r="1561" spans="2:4" x14ac:dyDescent="0.25">
      <c r="D1561" s="57" t="s">
        <v>303</v>
      </c>
    </row>
    <row r="1562" spans="2:4" x14ac:dyDescent="0.25">
      <c r="D1562" s="66" t="s">
        <v>2193</v>
      </c>
    </row>
    <row r="1564" spans="2:4" x14ac:dyDescent="0.25">
      <c r="D1564" s="96" t="s">
        <v>2177</v>
      </c>
    </row>
    <row r="1644" spans="2:4" x14ac:dyDescent="0.25">
      <c r="B1644" s="48">
        <v>0</v>
      </c>
      <c r="D1644" s="49" t="s">
        <v>451</v>
      </c>
    </row>
    <row r="1645" spans="2:4" x14ac:dyDescent="0.25">
      <c r="D1645" s="57" t="s">
        <v>302</v>
      </c>
    </row>
    <row r="1646" spans="2:4" x14ac:dyDescent="0.25">
      <c r="D1646" s="53" t="s">
        <v>2203</v>
      </c>
    </row>
    <row r="1648" spans="2:4" x14ac:dyDescent="0.25">
      <c r="D1648" s="96" t="s">
        <v>2203</v>
      </c>
    </row>
    <row r="1696" spans="4:4" x14ac:dyDescent="0.25">
      <c r="D1696" s="96" t="s">
        <v>307</v>
      </c>
    </row>
    <row r="1697" spans="4:26" x14ac:dyDescent="0.25">
      <c r="D1697" s="49" t="s">
        <v>2204</v>
      </c>
      <c r="M1697" s="96" t="s">
        <v>2216</v>
      </c>
      <c r="Z1697" s="96" t="str">
        <f t="shared" ref="Z1697:Z1710" si="0">"'" &amp; D1697 &amp; "',"</f>
        <v>'0000853/4/08/11/2022',</v>
      </c>
    </row>
    <row r="1698" spans="4:26" x14ac:dyDescent="0.25">
      <c r="D1698" s="49" t="s">
        <v>906</v>
      </c>
      <c r="M1698" s="96" t="s">
        <v>2216</v>
      </c>
      <c r="Z1698" s="96" t="str">
        <f t="shared" si="0"/>
        <v>'0000907/4/08/12/2022',</v>
      </c>
    </row>
    <row r="1699" spans="4:26" x14ac:dyDescent="0.25">
      <c r="D1699" s="49" t="s">
        <v>2205</v>
      </c>
      <c r="M1699" s="96" t="s">
        <v>2216</v>
      </c>
      <c r="Z1699" s="96" t="str">
        <f t="shared" si="0"/>
        <v>'0000835/4/08/11/2022',</v>
      </c>
    </row>
    <row r="1700" spans="4:26" x14ac:dyDescent="0.25">
      <c r="D1700" s="49" t="s">
        <v>2206</v>
      </c>
      <c r="M1700" s="96" t="s">
        <v>2216</v>
      </c>
      <c r="Z1700" s="96" t="str">
        <f t="shared" si="0"/>
        <v>'0000837/4/08/11/2022',</v>
      </c>
    </row>
    <row r="1701" spans="4:26" x14ac:dyDescent="0.25">
      <c r="D1701" s="49" t="s">
        <v>2207</v>
      </c>
      <c r="M1701" s="96" t="s">
        <v>2216</v>
      </c>
      <c r="Z1701" s="96" t="str">
        <f t="shared" si="0"/>
        <v>'0000842/4/08/11/2022',</v>
      </c>
    </row>
    <row r="1702" spans="4:26" x14ac:dyDescent="0.25">
      <c r="D1702" s="49" t="s">
        <v>2208</v>
      </c>
      <c r="M1702" s="96" t="s">
        <v>2216</v>
      </c>
      <c r="Z1702" s="96" t="str">
        <f t="shared" si="0"/>
        <v>'0000839/4/08/11/2022',</v>
      </c>
    </row>
    <row r="1703" spans="4:26" x14ac:dyDescent="0.25">
      <c r="D1703" s="49" t="s">
        <v>2209</v>
      </c>
      <c r="M1703" s="96" t="s">
        <v>2216</v>
      </c>
      <c r="Z1703" s="96" t="str">
        <f t="shared" si="0"/>
        <v>'0000843/4/08/11/2022',</v>
      </c>
    </row>
    <row r="1704" spans="4:26" x14ac:dyDescent="0.25">
      <c r="D1704" s="49" t="s">
        <v>2210</v>
      </c>
      <c r="M1704" s="96" t="s">
        <v>2216</v>
      </c>
      <c r="Z1704" s="96" t="str">
        <f t="shared" si="0"/>
        <v>'0000836/4/08/11/2022',</v>
      </c>
    </row>
    <row r="1705" spans="4:26" x14ac:dyDescent="0.25">
      <c r="D1705" s="49" t="s">
        <v>2211</v>
      </c>
      <c r="M1705" s="96" t="s">
        <v>2216</v>
      </c>
      <c r="Z1705" s="96" t="str">
        <f t="shared" si="0"/>
        <v>'0000917/4/08/01/2023',</v>
      </c>
    </row>
    <row r="1706" spans="4:26" x14ac:dyDescent="0.25">
      <c r="D1706" s="49" t="s">
        <v>2212</v>
      </c>
      <c r="M1706" s="96" t="s">
        <v>2216</v>
      </c>
      <c r="Z1706" s="96" t="str">
        <f t="shared" si="0"/>
        <v>'0000919/4/08/01/2023',</v>
      </c>
    </row>
    <row r="1707" spans="4:26" x14ac:dyDescent="0.25">
      <c r="D1707" s="49" t="s">
        <v>2213</v>
      </c>
      <c r="M1707" s="96" t="s">
        <v>2216</v>
      </c>
      <c r="Z1707" s="96" t="str">
        <f t="shared" si="0"/>
        <v>'0000869/4/08/12/2022',</v>
      </c>
    </row>
    <row r="1708" spans="4:26" x14ac:dyDescent="0.25">
      <c r="D1708" s="49" t="s">
        <v>2214</v>
      </c>
      <c r="M1708" s="96" t="s">
        <v>2216</v>
      </c>
      <c r="Z1708" s="96" t="str">
        <f t="shared" si="0"/>
        <v>'0000868/4/08/12/2022',</v>
      </c>
    </row>
    <row r="1709" spans="4:26" x14ac:dyDescent="0.25">
      <c r="D1709" s="49" t="s">
        <v>1364</v>
      </c>
      <c r="M1709" s="96" t="s">
        <v>2216</v>
      </c>
      <c r="Z1709" s="96" t="str">
        <f t="shared" si="0"/>
        <v>'0000905/4/08/12/2022',</v>
      </c>
    </row>
    <row r="1710" spans="4:26" x14ac:dyDescent="0.25">
      <c r="D1710" s="49" t="s">
        <v>2215</v>
      </c>
      <c r="M1710" s="96" t="s">
        <v>2216</v>
      </c>
      <c r="Z1710" s="96" t="str">
        <f t="shared" si="0"/>
        <v>'0000906/4/08/12/2022',</v>
      </c>
    </row>
    <row r="1712" spans="4:26" x14ac:dyDescent="0.25">
      <c r="D1712" s="49" t="s">
        <v>2224</v>
      </c>
      <c r="Z1712" s="96" t="str">
        <f>"'" &amp; D1712 &amp; "',"</f>
        <v>'0000840/4/08/11/2022',</v>
      </c>
    </row>
    <row r="1713" spans="4:26" x14ac:dyDescent="0.25">
      <c r="D1713" s="49" t="s">
        <v>2225</v>
      </c>
      <c r="Z1713" s="96" t="str">
        <f>"'" &amp; D1713 &amp; "',"</f>
        <v>'0000867/4/08/12/2022',</v>
      </c>
    </row>
    <row r="1714" spans="4:26" x14ac:dyDescent="0.25">
      <c r="D1714" s="49" t="s">
        <v>2226</v>
      </c>
      <c r="Z1714" s="96" t="str">
        <f>"'" &amp; D1714 &amp; "',"</f>
        <v>'0000904/4/08/12/2022',</v>
      </c>
    </row>
    <row r="1716" spans="4:26" x14ac:dyDescent="0.25">
      <c r="D1716" s="96" t="s">
        <v>2217</v>
      </c>
    </row>
    <row r="1802" spans="4:4" x14ac:dyDescent="0.25">
      <c r="D1802" s="96" t="s">
        <v>2217</v>
      </c>
    </row>
    <row r="1858" spans="4:4" x14ac:dyDescent="0.25">
      <c r="D1858" s="49" t="s">
        <v>2117</v>
      </c>
    </row>
    <row r="1860" spans="4:4" x14ac:dyDescent="0.25">
      <c r="D1860" s="96" t="s">
        <v>2217</v>
      </c>
    </row>
    <row r="1905" spans="2:4" x14ac:dyDescent="0.25">
      <c r="B1905" s="46">
        <v>0</v>
      </c>
      <c r="D1905" s="49" t="s">
        <v>2218</v>
      </c>
    </row>
    <row r="1906" spans="2:4" x14ac:dyDescent="0.25">
      <c r="D1906" s="57" t="s">
        <v>303</v>
      </c>
    </row>
    <row r="1918" spans="2:4" x14ac:dyDescent="0.25">
      <c r="D1918" s="96" t="s">
        <v>267</v>
      </c>
    </row>
    <row r="1919" spans="2:4" x14ac:dyDescent="0.25">
      <c r="D1919" s="49" t="s">
        <v>2223</v>
      </c>
    </row>
    <row r="1921" spans="4:29" x14ac:dyDescent="0.25">
      <c r="D1921" s="54" t="s">
        <v>2219</v>
      </c>
      <c r="E1921" s="50"/>
      <c r="F1921" s="50"/>
      <c r="G1921" s="50"/>
      <c r="H1921" s="50"/>
      <c r="I1921" s="50"/>
      <c r="J1921" s="50"/>
      <c r="K1921" s="50"/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</row>
    <row r="1922" spans="4:29" x14ac:dyDescent="0.25">
      <c r="D1922" s="54" t="s">
        <v>264</v>
      </c>
      <c r="E1922" s="50"/>
      <c r="F1922" s="50"/>
      <c r="G1922" s="50"/>
      <c r="H1922" s="50"/>
      <c r="I1922" s="50"/>
      <c r="J1922" s="50"/>
      <c r="K1922" s="50"/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</row>
    <row r="1923" spans="4:29" x14ac:dyDescent="0.25">
      <c r="D1923" s="54" t="s">
        <v>2220</v>
      </c>
      <c r="E1923" s="50"/>
      <c r="F1923" s="50"/>
      <c r="G1923" s="50"/>
      <c r="H1923" s="50"/>
      <c r="I1923" s="50"/>
      <c r="J1923" s="50"/>
      <c r="K1923" s="50"/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</row>
    <row r="1924" spans="4:29" x14ac:dyDescent="0.25">
      <c r="D1924" s="54" t="s">
        <v>2221</v>
      </c>
      <c r="E1924" s="50"/>
      <c r="F1924" s="50"/>
      <c r="G1924" s="50"/>
      <c r="H1924" s="50"/>
      <c r="I1924" s="50"/>
      <c r="J1924" s="50"/>
      <c r="K1924" s="50"/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</row>
    <row r="1925" spans="4:29" x14ac:dyDescent="0.25">
      <c r="D1925" s="54" t="s">
        <v>2222</v>
      </c>
      <c r="E1925" s="50"/>
      <c r="F1925" s="50"/>
      <c r="G1925" s="50"/>
      <c r="H1925" s="50"/>
      <c r="I1925" s="50"/>
      <c r="J1925" s="50"/>
      <c r="K1925" s="50"/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</row>
    <row r="1939" spans="2:4" x14ac:dyDescent="0.25">
      <c r="B1939" s="46">
        <v>0</v>
      </c>
      <c r="D1939" s="49" t="s">
        <v>851</v>
      </c>
    </row>
    <row r="1940" spans="2:4" x14ac:dyDescent="0.25">
      <c r="D1940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589E0-5403-4C67-BD08-C7084FDB2D64}">
  <dimension ref="A2:J45"/>
  <sheetViews>
    <sheetView topLeftCell="A30" workbookViewId="0">
      <selection activeCell="A24" sqref="A24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7.28515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bestFit="1" customWidth="1"/>
    <col min="11" max="16384" width="2.85546875" style="207"/>
  </cols>
  <sheetData>
    <row r="2" spans="1:10" ht="18.75" x14ac:dyDescent="0.25">
      <c r="A2" s="273" t="s">
        <v>2121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2122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43" t="s">
        <v>670</v>
      </c>
      <c r="B6" s="61" t="s">
        <v>672</v>
      </c>
      <c r="C6" s="61" t="s">
        <v>440</v>
      </c>
      <c r="D6" s="61" t="s">
        <v>322</v>
      </c>
      <c r="E6" s="61" t="s">
        <v>274</v>
      </c>
      <c r="F6" s="74">
        <v>44903.420833333003</v>
      </c>
      <c r="G6" s="74">
        <v>45336.661805556003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72" t="s">
        <v>775</v>
      </c>
      <c r="B7" s="65" t="s">
        <v>774</v>
      </c>
      <c r="C7" s="65" t="s">
        <v>573</v>
      </c>
      <c r="D7" s="65" t="s">
        <v>322</v>
      </c>
      <c r="E7" s="65" t="s">
        <v>274</v>
      </c>
      <c r="F7" s="73">
        <v>44930.588194443997</v>
      </c>
      <c r="G7" s="73">
        <v>45366.546527778002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83" t="s">
        <v>1274</v>
      </c>
      <c r="B8" s="83" t="s">
        <v>1275</v>
      </c>
      <c r="C8" s="83" t="s">
        <v>343</v>
      </c>
      <c r="D8" s="83" t="s">
        <v>322</v>
      </c>
      <c r="E8" s="83" t="s">
        <v>274</v>
      </c>
      <c r="F8" s="84">
        <v>44960.685416667002</v>
      </c>
      <c r="G8" s="84">
        <v>45399.643750000003</v>
      </c>
      <c r="H8" s="83" t="s">
        <v>23</v>
      </c>
      <c r="I8" s="83" t="s">
        <v>18</v>
      </c>
      <c r="J8" s="83" t="s">
        <v>260</v>
      </c>
    </row>
    <row r="9" spans="1:10" ht="45" x14ac:dyDescent="0.25">
      <c r="A9" s="81" t="s">
        <v>1338</v>
      </c>
      <c r="B9" s="81" t="s">
        <v>1339</v>
      </c>
      <c r="C9" s="81" t="s">
        <v>343</v>
      </c>
      <c r="D9" s="81" t="s">
        <v>322</v>
      </c>
      <c r="E9" s="81" t="s">
        <v>274</v>
      </c>
      <c r="F9" s="82">
        <v>44963.472222222001</v>
      </c>
      <c r="G9" s="82">
        <v>45400.430555555999</v>
      </c>
      <c r="H9" s="81" t="s">
        <v>23</v>
      </c>
      <c r="I9" s="81" t="s">
        <v>18</v>
      </c>
      <c r="J9" s="81" t="s">
        <v>260</v>
      </c>
    </row>
    <row r="10" spans="1:10" ht="45" x14ac:dyDescent="0.25">
      <c r="A10" s="83" t="s">
        <v>1368</v>
      </c>
      <c r="B10" s="83" t="s">
        <v>1376</v>
      </c>
      <c r="C10" s="83" t="s">
        <v>701</v>
      </c>
      <c r="D10" s="83" t="s">
        <v>322</v>
      </c>
      <c r="E10" s="83" t="s">
        <v>274</v>
      </c>
      <c r="F10" s="84">
        <v>44963.631944444001</v>
      </c>
      <c r="G10" s="84">
        <v>45400.590277777999</v>
      </c>
      <c r="H10" s="83" t="s">
        <v>23</v>
      </c>
      <c r="I10" s="83" t="s">
        <v>18</v>
      </c>
      <c r="J10" s="83" t="s">
        <v>260</v>
      </c>
    </row>
    <row r="11" spans="1:10" ht="45" x14ac:dyDescent="0.25">
      <c r="A11" s="81" t="s">
        <v>1370</v>
      </c>
      <c r="B11" s="81" t="s">
        <v>1379</v>
      </c>
      <c r="C11" s="81" t="s">
        <v>701</v>
      </c>
      <c r="D11" s="81" t="s">
        <v>322</v>
      </c>
      <c r="E11" s="81" t="s">
        <v>274</v>
      </c>
      <c r="F11" s="82">
        <v>44963.634027777996</v>
      </c>
      <c r="G11" s="82">
        <v>45400.592361110997</v>
      </c>
      <c r="H11" s="81" t="s">
        <v>23</v>
      </c>
      <c r="I11" s="81" t="s">
        <v>18</v>
      </c>
      <c r="J11" s="81" t="s">
        <v>260</v>
      </c>
    </row>
    <row r="12" spans="1:10" ht="45" x14ac:dyDescent="0.25">
      <c r="A12" s="83" t="s">
        <v>1452</v>
      </c>
      <c r="B12" s="83" t="s">
        <v>1453</v>
      </c>
      <c r="C12" s="83" t="s">
        <v>343</v>
      </c>
      <c r="D12" s="83" t="s">
        <v>322</v>
      </c>
      <c r="E12" s="83" t="s">
        <v>274</v>
      </c>
      <c r="F12" s="84">
        <v>44964.596527777998</v>
      </c>
      <c r="G12" s="84">
        <v>45401.554861110999</v>
      </c>
      <c r="H12" s="83" t="s">
        <v>23</v>
      </c>
      <c r="I12" s="83" t="s">
        <v>18</v>
      </c>
      <c r="J12" s="83" t="s">
        <v>260</v>
      </c>
    </row>
    <row r="13" spans="1:10" ht="45" x14ac:dyDescent="0.25">
      <c r="A13" s="81" t="s">
        <v>1569</v>
      </c>
      <c r="B13" s="81" t="s">
        <v>1568</v>
      </c>
      <c r="C13" s="81" t="s">
        <v>630</v>
      </c>
      <c r="D13" s="81" t="s">
        <v>322</v>
      </c>
      <c r="E13" s="81" t="s">
        <v>274</v>
      </c>
      <c r="F13" s="82">
        <v>44966.407638889003</v>
      </c>
      <c r="G13" s="82">
        <v>45405.370833333</v>
      </c>
      <c r="H13" s="81" t="s">
        <v>23</v>
      </c>
      <c r="I13" s="81" t="s">
        <v>18</v>
      </c>
      <c r="J13" s="81" t="s">
        <v>260</v>
      </c>
    </row>
    <row r="14" spans="1:10" ht="45" x14ac:dyDescent="0.25">
      <c r="A14" s="67" t="s">
        <v>1592</v>
      </c>
      <c r="B14" s="67" t="s">
        <v>1593</v>
      </c>
      <c r="C14" s="67" t="s">
        <v>630</v>
      </c>
      <c r="D14" s="67" t="s">
        <v>322</v>
      </c>
      <c r="E14" s="67" t="s">
        <v>274</v>
      </c>
      <c r="F14" s="78">
        <v>44966.409027777998</v>
      </c>
      <c r="G14" s="78">
        <v>45405.367361110999</v>
      </c>
      <c r="H14" s="67" t="s">
        <v>23</v>
      </c>
      <c r="I14" s="67" t="s">
        <v>18</v>
      </c>
      <c r="J14" s="67" t="s">
        <v>260</v>
      </c>
    </row>
    <row r="15" spans="1:10" ht="30" x14ac:dyDescent="0.25">
      <c r="A15" s="58"/>
      <c r="B15" s="58"/>
      <c r="C15" s="67" t="s">
        <v>1569</v>
      </c>
      <c r="D15" s="67" t="s">
        <v>1568</v>
      </c>
      <c r="E15" s="58"/>
      <c r="F15" s="77"/>
      <c r="G15" s="77"/>
      <c r="H15" s="58"/>
      <c r="I15" s="58"/>
      <c r="J15" s="58"/>
    </row>
    <row r="16" spans="1:10" ht="45" x14ac:dyDescent="0.25">
      <c r="A16" s="72" t="s">
        <v>1576</v>
      </c>
      <c r="B16" s="65" t="s">
        <v>1562</v>
      </c>
      <c r="C16" s="65" t="s">
        <v>327</v>
      </c>
      <c r="D16" s="65" t="s">
        <v>322</v>
      </c>
      <c r="E16" s="65" t="s">
        <v>274</v>
      </c>
      <c r="F16" s="73">
        <v>44966.422916666997</v>
      </c>
      <c r="G16" s="73">
        <v>45405.381249999999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83" t="s">
        <v>1578</v>
      </c>
      <c r="B17" s="83" t="s">
        <v>1579</v>
      </c>
      <c r="C17" s="83" t="s">
        <v>343</v>
      </c>
      <c r="D17" s="83" t="s">
        <v>322</v>
      </c>
      <c r="E17" s="83" t="s">
        <v>274</v>
      </c>
      <c r="F17" s="84">
        <v>44966.4375</v>
      </c>
      <c r="G17" s="84">
        <v>45405.395833333001</v>
      </c>
      <c r="H17" s="83" t="s">
        <v>23</v>
      </c>
      <c r="I17" s="83" t="s">
        <v>18</v>
      </c>
      <c r="J17" s="83" t="s">
        <v>260</v>
      </c>
    </row>
    <row r="18" spans="1:10" ht="45" x14ac:dyDescent="0.25">
      <c r="A18" s="81" t="s">
        <v>1603</v>
      </c>
      <c r="B18" s="81" t="s">
        <v>1605</v>
      </c>
      <c r="C18" s="81" t="s">
        <v>343</v>
      </c>
      <c r="D18" s="81" t="s">
        <v>322</v>
      </c>
      <c r="E18" s="81" t="s">
        <v>274</v>
      </c>
      <c r="F18" s="82">
        <v>44966.655555555997</v>
      </c>
      <c r="G18" s="82">
        <v>45405.613888888998</v>
      </c>
      <c r="H18" s="81" t="s">
        <v>23</v>
      </c>
      <c r="I18" s="81" t="s">
        <v>18</v>
      </c>
      <c r="J18" s="81" t="s">
        <v>260</v>
      </c>
    </row>
    <row r="19" spans="1:10" ht="45" x14ac:dyDescent="0.25">
      <c r="A19" s="61" t="s">
        <v>1627</v>
      </c>
      <c r="B19" s="61" t="s">
        <v>1626</v>
      </c>
      <c r="C19" s="61" t="s">
        <v>772</v>
      </c>
      <c r="D19" s="61" t="s">
        <v>322</v>
      </c>
      <c r="E19" s="61" t="s">
        <v>274</v>
      </c>
      <c r="F19" s="74">
        <v>44967.365277778001</v>
      </c>
      <c r="G19" s="74">
        <v>45405.656944444003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3" t="s">
        <v>1634</v>
      </c>
      <c r="B20" s="63" t="s">
        <v>1629</v>
      </c>
      <c r="C20" s="63" t="s">
        <v>416</v>
      </c>
      <c r="D20" s="63" t="s">
        <v>322</v>
      </c>
      <c r="E20" s="63" t="s">
        <v>274</v>
      </c>
      <c r="F20" s="75">
        <v>44967.389583333003</v>
      </c>
      <c r="G20" s="75">
        <v>45408.347916667</v>
      </c>
      <c r="H20" s="63" t="s">
        <v>23</v>
      </c>
      <c r="I20" s="63" t="s">
        <v>18</v>
      </c>
      <c r="J20" s="63" t="s">
        <v>255</v>
      </c>
    </row>
    <row r="21" spans="1:10" ht="45" x14ac:dyDescent="0.25">
      <c r="A21" s="83" t="s">
        <v>1654</v>
      </c>
      <c r="B21" s="83" t="s">
        <v>1655</v>
      </c>
      <c r="C21" s="83" t="s">
        <v>348</v>
      </c>
      <c r="D21" s="83" t="s">
        <v>322</v>
      </c>
      <c r="E21" s="83" t="s">
        <v>274</v>
      </c>
      <c r="F21" s="84">
        <v>44967.584027778001</v>
      </c>
      <c r="G21" s="84">
        <v>45408.542361111002</v>
      </c>
      <c r="H21" s="83" t="s">
        <v>23</v>
      </c>
      <c r="I21" s="83" t="s">
        <v>18</v>
      </c>
      <c r="J21" s="83" t="s">
        <v>260</v>
      </c>
    </row>
    <row r="22" spans="1:10" ht="45" x14ac:dyDescent="0.25">
      <c r="A22" s="81" t="s">
        <v>1657</v>
      </c>
      <c r="B22" s="81" t="s">
        <v>1665</v>
      </c>
      <c r="C22" s="81" t="s">
        <v>348</v>
      </c>
      <c r="D22" s="81" t="s">
        <v>322</v>
      </c>
      <c r="E22" s="81" t="s">
        <v>274</v>
      </c>
      <c r="F22" s="82">
        <v>44967.584722222004</v>
      </c>
      <c r="G22" s="82">
        <v>45408.543055556001</v>
      </c>
      <c r="H22" s="81" t="s">
        <v>23</v>
      </c>
      <c r="I22" s="81" t="s">
        <v>18</v>
      </c>
      <c r="J22" s="81" t="s">
        <v>260</v>
      </c>
    </row>
    <row r="23" spans="1:10" ht="45" x14ac:dyDescent="0.25">
      <c r="A23" s="83" t="s">
        <v>1702</v>
      </c>
      <c r="B23" s="83" t="s">
        <v>1703</v>
      </c>
      <c r="C23" s="83" t="s">
        <v>343</v>
      </c>
      <c r="D23" s="83" t="s">
        <v>322</v>
      </c>
      <c r="E23" s="83" t="s">
        <v>274</v>
      </c>
      <c r="F23" s="84">
        <v>44970.4375</v>
      </c>
      <c r="G23" s="84">
        <v>45411.395833333001</v>
      </c>
      <c r="H23" s="83" t="s">
        <v>23</v>
      </c>
      <c r="I23" s="83" t="s">
        <v>18</v>
      </c>
      <c r="J23" s="83" t="s">
        <v>260</v>
      </c>
    </row>
    <row r="24" spans="1:10" ht="45" x14ac:dyDescent="0.25">
      <c r="A24" s="63" t="s">
        <v>1741</v>
      </c>
      <c r="B24" s="65" t="s">
        <v>1746</v>
      </c>
      <c r="C24" s="65" t="s">
        <v>343</v>
      </c>
      <c r="D24" s="65" t="s">
        <v>322</v>
      </c>
      <c r="E24" s="65" t="s">
        <v>274</v>
      </c>
      <c r="F24" s="73">
        <v>44970.604861111002</v>
      </c>
      <c r="G24" s="73">
        <v>45411.563194444003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210" t="s">
        <v>1798</v>
      </c>
      <c r="B25" s="210" t="s">
        <v>1800</v>
      </c>
      <c r="C25" s="210" t="s">
        <v>1874</v>
      </c>
      <c r="D25" s="210" t="s">
        <v>322</v>
      </c>
      <c r="E25" s="210" t="s">
        <v>274</v>
      </c>
      <c r="F25" s="211">
        <v>44971.336805555999</v>
      </c>
      <c r="G25" s="211">
        <v>45411.628472222001</v>
      </c>
      <c r="H25" s="210" t="s">
        <v>23</v>
      </c>
      <c r="I25" s="210" t="s">
        <v>18</v>
      </c>
      <c r="J25" s="210" t="s">
        <v>255</v>
      </c>
    </row>
    <row r="26" spans="1:10" ht="45" x14ac:dyDescent="0.25">
      <c r="A26" s="81" t="s">
        <v>1804</v>
      </c>
      <c r="B26" s="65" t="s">
        <v>1806</v>
      </c>
      <c r="C26" s="65" t="s">
        <v>348</v>
      </c>
      <c r="D26" s="65" t="s">
        <v>322</v>
      </c>
      <c r="E26" s="65" t="s">
        <v>274</v>
      </c>
      <c r="F26" s="73">
        <v>44971.338888888997</v>
      </c>
      <c r="G26" s="73">
        <v>45411.630555556003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83" t="s">
        <v>1847</v>
      </c>
      <c r="B27" s="61" t="s">
        <v>1848</v>
      </c>
      <c r="C27" s="61" t="s">
        <v>343</v>
      </c>
      <c r="D27" s="61" t="s">
        <v>322</v>
      </c>
      <c r="E27" s="61" t="s">
        <v>274</v>
      </c>
      <c r="F27" s="74">
        <v>44971.446527777996</v>
      </c>
      <c r="G27" s="74">
        <v>45412.404861110997</v>
      </c>
      <c r="H27" s="61" t="s">
        <v>23</v>
      </c>
      <c r="I27" s="61" t="s">
        <v>18</v>
      </c>
      <c r="J27" s="61" t="s">
        <v>260</v>
      </c>
    </row>
    <row r="28" spans="1:10" ht="45" x14ac:dyDescent="0.25">
      <c r="A28" s="81" t="s">
        <v>1877</v>
      </c>
      <c r="B28" s="81" t="s">
        <v>1878</v>
      </c>
      <c r="C28" s="65" t="s">
        <v>669</v>
      </c>
      <c r="D28" s="65" t="s">
        <v>322</v>
      </c>
      <c r="E28" s="65" t="s">
        <v>274</v>
      </c>
      <c r="F28" s="73">
        <v>44972.575694444</v>
      </c>
      <c r="G28" s="73">
        <v>45419.575694444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1" t="s">
        <v>1915</v>
      </c>
      <c r="B29" s="61" t="s">
        <v>1916</v>
      </c>
      <c r="C29" s="61" t="s">
        <v>343</v>
      </c>
      <c r="D29" s="61" t="s">
        <v>322</v>
      </c>
      <c r="E29" s="61" t="s">
        <v>274</v>
      </c>
      <c r="F29" s="74">
        <v>44972.636111111002</v>
      </c>
      <c r="G29" s="74">
        <v>45419.594444444003</v>
      </c>
      <c r="H29" s="61" t="s">
        <v>23</v>
      </c>
      <c r="I29" s="61" t="s">
        <v>18</v>
      </c>
      <c r="J29" s="61" t="s">
        <v>260</v>
      </c>
    </row>
    <row r="30" spans="1:10" ht="45" x14ac:dyDescent="0.25">
      <c r="A30" s="65" t="s">
        <v>1942</v>
      </c>
      <c r="B30" s="65" t="s">
        <v>1944</v>
      </c>
      <c r="C30" s="65" t="s">
        <v>343</v>
      </c>
      <c r="D30" s="65" t="s">
        <v>322</v>
      </c>
      <c r="E30" s="65" t="s">
        <v>274</v>
      </c>
      <c r="F30" s="73">
        <v>44973.395833333001</v>
      </c>
      <c r="G30" s="73">
        <v>45420.354166666999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1" t="s">
        <v>1994</v>
      </c>
      <c r="B31" s="61" t="s">
        <v>1996</v>
      </c>
      <c r="C31" s="61" t="s">
        <v>343</v>
      </c>
      <c r="D31" s="61" t="s">
        <v>322</v>
      </c>
      <c r="E31" s="61" t="s">
        <v>274</v>
      </c>
      <c r="F31" s="74">
        <v>44973.443055556003</v>
      </c>
      <c r="G31" s="74">
        <v>45420.401388888997</v>
      </c>
      <c r="H31" s="61" t="s">
        <v>23</v>
      </c>
      <c r="I31" s="61" t="s">
        <v>18</v>
      </c>
      <c r="J31" s="61" t="s">
        <v>260</v>
      </c>
    </row>
    <row r="32" spans="1:10" ht="45" x14ac:dyDescent="0.25">
      <c r="A32" s="65" t="s">
        <v>1997</v>
      </c>
      <c r="B32" s="65" t="s">
        <v>1999</v>
      </c>
      <c r="C32" s="65" t="s">
        <v>343</v>
      </c>
      <c r="D32" s="65" t="s">
        <v>322</v>
      </c>
      <c r="E32" s="65" t="s">
        <v>274</v>
      </c>
      <c r="F32" s="73">
        <v>44973.454861111</v>
      </c>
      <c r="G32" s="73">
        <v>45420.413194444001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1" t="s">
        <v>2002</v>
      </c>
      <c r="B33" s="61" t="s">
        <v>2004</v>
      </c>
      <c r="C33" s="61" t="s">
        <v>348</v>
      </c>
      <c r="D33" s="61" t="s">
        <v>322</v>
      </c>
      <c r="E33" s="61" t="s">
        <v>274</v>
      </c>
      <c r="F33" s="74">
        <v>44973.482638889</v>
      </c>
      <c r="G33" s="74">
        <v>45420.440972222001</v>
      </c>
      <c r="H33" s="61" t="s">
        <v>23</v>
      </c>
      <c r="I33" s="61" t="s">
        <v>18</v>
      </c>
      <c r="J33" s="61" t="s">
        <v>260</v>
      </c>
    </row>
    <row r="34" spans="1:10" ht="45" x14ac:dyDescent="0.25">
      <c r="A34" s="81" t="s">
        <v>2012</v>
      </c>
      <c r="B34" s="81" t="s">
        <v>2013</v>
      </c>
      <c r="C34" s="81" t="s">
        <v>443</v>
      </c>
      <c r="D34" s="81" t="s">
        <v>322</v>
      </c>
      <c r="E34" s="81" t="s">
        <v>274</v>
      </c>
      <c r="F34" s="82">
        <v>44973.584722222004</v>
      </c>
      <c r="G34" s="82">
        <v>45421.333333333001</v>
      </c>
      <c r="H34" s="81" t="s">
        <v>23</v>
      </c>
      <c r="I34" s="81" t="s">
        <v>18</v>
      </c>
      <c r="J34" s="81" t="s">
        <v>255</v>
      </c>
    </row>
    <row r="35" spans="1:10" ht="45" x14ac:dyDescent="0.25">
      <c r="A35" s="61" t="s">
        <v>2096</v>
      </c>
      <c r="B35" s="61" t="s">
        <v>2097</v>
      </c>
      <c r="C35" s="61" t="s">
        <v>317</v>
      </c>
      <c r="D35" s="61" t="s">
        <v>322</v>
      </c>
      <c r="E35" s="61" t="s">
        <v>274</v>
      </c>
      <c r="F35" s="74">
        <v>44974.477777777996</v>
      </c>
      <c r="G35" s="74">
        <v>45421.436111110997</v>
      </c>
      <c r="H35" s="61" t="s">
        <v>23</v>
      </c>
      <c r="I35" s="61" t="s">
        <v>18</v>
      </c>
      <c r="J35" s="61" t="s">
        <v>260</v>
      </c>
    </row>
    <row r="37" spans="1:10" ht="30" x14ac:dyDescent="0.25">
      <c r="A37" s="60" t="s">
        <v>2125</v>
      </c>
      <c r="B37" s="60" t="s">
        <v>2123</v>
      </c>
      <c r="C37" s="60"/>
      <c r="D37" s="60"/>
      <c r="E37" s="60"/>
      <c r="F37" s="79"/>
      <c r="G37" s="79"/>
      <c r="H37" s="60"/>
      <c r="I37" s="60"/>
      <c r="J37" s="60" t="s">
        <v>334</v>
      </c>
    </row>
    <row r="38" spans="1:10" x14ac:dyDescent="0.25">
      <c r="A38" s="83" t="s">
        <v>2145</v>
      </c>
      <c r="B38" s="83" t="s">
        <v>2146</v>
      </c>
      <c r="C38" s="83"/>
      <c r="D38" s="83"/>
      <c r="E38" s="83"/>
      <c r="F38" s="84"/>
      <c r="G38" s="84"/>
      <c r="H38" s="83"/>
      <c r="I38" s="83"/>
      <c r="J38" s="83" t="s">
        <v>334</v>
      </c>
    </row>
    <row r="39" spans="1:10" ht="45" x14ac:dyDescent="0.25">
      <c r="A39" s="60" t="s">
        <v>2161</v>
      </c>
      <c r="B39" s="60" t="s">
        <v>2163</v>
      </c>
      <c r="C39" s="60"/>
      <c r="D39" s="60"/>
      <c r="E39" s="60"/>
      <c r="F39" s="79"/>
      <c r="G39" s="79"/>
      <c r="H39" s="60"/>
      <c r="I39" s="60"/>
      <c r="J39" s="60" t="s">
        <v>334</v>
      </c>
    </row>
    <row r="40" spans="1:10" ht="30" x14ac:dyDescent="0.25">
      <c r="A40" s="210" t="s">
        <v>2174</v>
      </c>
      <c r="B40" s="210" t="s">
        <v>2180</v>
      </c>
      <c r="C40" s="210"/>
      <c r="D40" s="210"/>
      <c r="E40" s="210"/>
      <c r="F40" s="211"/>
      <c r="G40" s="211"/>
      <c r="H40" s="210"/>
      <c r="I40" s="210"/>
      <c r="J40" s="210" t="s">
        <v>334</v>
      </c>
    </row>
    <row r="41" spans="1:10" x14ac:dyDescent="0.25">
      <c r="A41" s="60" t="s">
        <v>2176</v>
      </c>
      <c r="B41" s="60" t="s">
        <v>2182</v>
      </c>
      <c r="C41" s="60"/>
      <c r="D41" s="60"/>
      <c r="E41" s="60"/>
      <c r="F41" s="79"/>
      <c r="G41" s="79"/>
      <c r="H41" s="60"/>
      <c r="I41" s="60"/>
      <c r="J41" s="60" t="s">
        <v>334</v>
      </c>
    </row>
    <row r="42" spans="1:10" ht="30" x14ac:dyDescent="0.25">
      <c r="A42" s="210" t="s">
        <v>2178</v>
      </c>
      <c r="B42" s="210" t="s">
        <v>2184</v>
      </c>
      <c r="C42" s="210"/>
      <c r="D42" s="210"/>
      <c r="E42" s="210"/>
      <c r="F42" s="211"/>
      <c r="G42" s="211"/>
      <c r="H42" s="210"/>
      <c r="I42" s="210"/>
      <c r="J42" s="210" t="s">
        <v>334</v>
      </c>
    </row>
    <row r="43" spans="1:10" x14ac:dyDescent="0.25">
      <c r="A43" s="58"/>
      <c r="B43" s="58"/>
      <c r="C43" s="58"/>
      <c r="D43" s="58"/>
      <c r="E43" s="58"/>
      <c r="F43" s="77"/>
      <c r="G43" s="77"/>
      <c r="H43" s="58"/>
      <c r="I43" s="58"/>
      <c r="J43" s="58" t="s">
        <v>334</v>
      </c>
    </row>
    <row r="44" spans="1:10" x14ac:dyDescent="0.25">
      <c r="A44" s="58"/>
      <c r="B44" s="58"/>
      <c r="C44" s="58"/>
      <c r="D44" s="58"/>
      <c r="E44" s="58"/>
      <c r="F44" s="77"/>
      <c r="G44" s="77"/>
      <c r="H44" s="58"/>
      <c r="I44" s="58"/>
      <c r="J44" s="58" t="s">
        <v>334</v>
      </c>
    </row>
    <row r="45" spans="1:10" x14ac:dyDescent="0.25">
      <c r="A45" s="58"/>
      <c r="B45" s="58"/>
      <c r="C45" s="58"/>
      <c r="D45" s="58"/>
      <c r="E45" s="58"/>
      <c r="F45" s="77"/>
      <c r="G45" s="77"/>
      <c r="H45" s="58"/>
      <c r="I45" s="58"/>
      <c r="J45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workbookViewId="0">
      <selection activeCell="B2" sqref="B2"/>
    </sheetView>
  </sheetViews>
  <sheetFormatPr defaultColWidth="2.85546875" defaultRowHeight="15" x14ac:dyDescent="0.25"/>
  <cols>
    <col min="1" max="71" width="2.85546875" style="96"/>
    <col min="72" max="72" width="2.85546875" style="96" customWidth="1"/>
    <col min="73" max="16384" width="2.85546875" style="96"/>
  </cols>
  <sheetData>
    <row r="2" spans="2:4" x14ac:dyDescent="0.25">
      <c r="B2" s="49" t="s">
        <v>2117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2118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2119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2120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1635</v>
      </c>
    </row>
    <row r="56" spans="2:4" x14ac:dyDescent="0.25">
      <c r="D56" s="57" t="s">
        <v>302</v>
      </c>
    </row>
    <row r="57" spans="2:4" x14ac:dyDescent="0.25">
      <c r="D57" s="53" t="s">
        <v>35</v>
      </c>
    </row>
    <row r="155" spans="2:4" x14ac:dyDescent="0.25">
      <c r="B155" s="48">
        <v>0</v>
      </c>
      <c r="D155" s="49" t="s">
        <v>2271</v>
      </c>
    </row>
    <row r="156" spans="2:4" x14ac:dyDescent="0.25">
      <c r="D156" s="57" t="s">
        <v>302</v>
      </c>
    </row>
    <row r="158" spans="2:4" x14ac:dyDescent="0.25">
      <c r="D158" s="96" t="s">
        <v>36</v>
      </c>
    </row>
    <row r="159" spans="2:4" x14ac:dyDescent="0.25">
      <c r="D159" s="52" t="s">
        <v>2279</v>
      </c>
    </row>
    <row r="161" spans="4:4" x14ac:dyDescent="0.25">
      <c r="D161" s="96" t="s">
        <v>2251</v>
      </c>
    </row>
    <row r="209" spans="4:4" x14ac:dyDescent="0.25">
      <c r="D209" s="41" t="s">
        <v>2268</v>
      </c>
    </row>
    <row r="254" spans="4:36" x14ac:dyDescent="0.25">
      <c r="D254" s="96" t="s">
        <v>307</v>
      </c>
      <c r="M254" s="96" t="s">
        <v>464</v>
      </c>
      <c r="W254" s="96" t="s">
        <v>465</v>
      </c>
      <c r="AD254" s="96" t="s">
        <v>313</v>
      </c>
    </row>
    <row r="255" spans="4:36" x14ac:dyDescent="0.25">
      <c r="D255" s="49" t="s">
        <v>2252</v>
      </c>
      <c r="M255" s="49" t="s">
        <v>2256</v>
      </c>
      <c r="W255" s="49" t="s">
        <v>2260</v>
      </c>
      <c r="AD255" s="49" t="s">
        <v>2264</v>
      </c>
      <c r="AJ255" s="96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49" t="s">
        <v>2253</v>
      </c>
      <c r="M256" s="49" t="s">
        <v>2257</v>
      </c>
      <c r="W256" s="49" t="s">
        <v>2261</v>
      </c>
      <c r="AD256" s="49" t="s">
        <v>2265</v>
      </c>
      <c r="AJ256" s="96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49" t="s">
        <v>2254</v>
      </c>
      <c r="M257" s="49" t="s">
        <v>2258</v>
      </c>
      <c r="W257" s="49" t="s">
        <v>2262</v>
      </c>
      <c r="AD257" s="49" t="s">
        <v>2266</v>
      </c>
      <c r="AJ257" s="96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49" t="s">
        <v>2255</v>
      </c>
      <c r="M258" s="49" t="s">
        <v>2259</v>
      </c>
      <c r="W258" s="49" t="s">
        <v>2263</v>
      </c>
      <c r="AD258" s="49" t="s">
        <v>2267</v>
      </c>
      <c r="AJ258" s="96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4" t="s">
        <v>480</v>
      </c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0"/>
      <c r="BW260" s="50"/>
      <c r="BX260" s="50"/>
      <c r="BY260" s="50"/>
      <c r="BZ260" s="50"/>
      <c r="CA260" s="50"/>
      <c r="CB260" s="50"/>
    </row>
    <row r="261" spans="4:80" x14ac:dyDescent="0.25">
      <c r="D261" s="54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50"/>
      <c r="BX261" s="50"/>
      <c r="BY261" s="50"/>
      <c r="BZ261" s="50"/>
      <c r="CA261" s="50"/>
      <c r="CB261" s="50"/>
    </row>
    <row r="262" spans="4:80" x14ac:dyDescent="0.25">
      <c r="D262" s="54" t="s">
        <v>37</v>
      </c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  <c r="BW262" s="50"/>
      <c r="BX262" s="50"/>
      <c r="BY262" s="50"/>
      <c r="BZ262" s="50"/>
      <c r="CA262" s="50"/>
      <c r="CB262" s="50"/>
    </row>
    <row r="263" spans="4:80" x14ac:dyDescent="0.25">
      <c r="D263" s="54" t="s">
        <v>350</v>
      </c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  <c r="BW263" s="50"/>
      <c r="BX263" s="50"/>
      <c r="BY263" s="50"/>
      <c r="BZ263" s="50"/>
      <c r="CA263" s="50"/>
      <c r="CB263" s="50"/>
    </row>
    <row r="264" spans="4:80" x14ac:dyDescent="0.25">
      <c r="D264" s="37" t="s">
        <v>488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</row>
    <row r="265" spans="4:80" x14ac:dyDescent="0.25">
      <c r="D265" s="55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</row>
    <row r="266" spans="4:80" x14ac:dyDescent="0.25">
      <c r="D266" s="55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</row>
    <row r="267" spans="4:80" x14ac:dyDescent="0.25">
      <c r="D267" s="55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</row>
    <row r="268" spans="4:80" x14ac:dyDescent="0.25">
      <c r="D268" s="54" t="s">
        <v>339</v>
      </c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  <c r="BD268" s="50"/>
      <c r="BE268" s="50"/>
      <c r="BF268" s="50"/>
      <c r="BG268" s="50"/>
      <c r="BH268" s="50"/>
      <c r="BI268" s="50"/>
      <c r="BJ268" s="50"/>
      <c r="BK268" s="50"/>
      <c r="BL268" s="50"/>
      <c r="BM268" s="50"/>
      <c r="BN268" s="50"/>
      <c r="BO268" s="50"/>
      <c r="BP268" s="50"/>
      <c r="BQ268" s="50"/>
      <c r="BR268" s="50"/>
      <c r="BS268" s="50"/>
      <c r="BT268" s="50"/>
      <c r="BU268" s="50"/>
      <c r="BV268" s="50"/>
      <c r="BW268" s="50"/>
      <c r="BX268" s="50"/>
      <c r="BY268" s="50"/>
      <c r="BZ268" s="50"/>
      <c r="CA268" s="50"/>
      <c r="CB268" s="50"/>
    </row>
    <row r="269" spans="4:80" x14ac:dyDescent="0.25">
      <c r="D269" s="54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  <c r="BW269" s="50"/>
      <c r="BX269" s="50"/>
      <c r="BY269" s="50"/>
      <c r="BZ269" s="50"/>
      <c r="CA269" s="50"/>
      <c r="CB269" s="50"/>
    </row>
    <row r="270" spans="4:80" x14ac:dyDescent="0.25">
      <c r="D270" s="54" t="s">
        <v>442</v>
      </c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50"/>
      <c r="BT270" s="50"/>
      <c r="BU270" s="50"/>
      <c r="BV270" s="50"/>
      <c r="BW270" s="50"/>
      <c r="BX270" s="50"/>
      <c r="BY270" s="50"/>
      <c r="BZ270" s="50"/>
      <c r="CA270" s="50"/>
      <c r="CB270" s="50"/>
    </row>
    <row r="271" spans="4:80" x14ac:dyDescent="0.25">
      <c r="D271" s="54" t="s">
        <v>350</v>
      </c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/>
      <c r="BE271" s="50"/>
      <c r="BF271" s="50"/>
      <c r="BG271" s="50"/>
      <c r="BH271" s="50"/>
      <c r="BI271" s="50"/>
      <c r="BJ271" s="50"/>
      <c r="BK271" s="50"/>
      <c r="BL271" s="50"/>
      <c r="BM271" s="50"/>
      <c r="BN271" s="50"/>
      <c r="BO271" s="50"/>
      <c r="BP271" s="50"/>
      <c r="BQ271" s="50"/>
      <c r="BR271" s="50"/>
      <c r="BS271" s="50"/>
      <c r="BT271" s="50"/>
      <c r="BU271" s="50"/>
      <c r="BV271" s="50"/>
      <c r="BW271" s="50"/>
      <c r="BX271" s="50"/>
      <c r="BY271" s="50"/>
      <c r="BZ271" s="50"/>
      <c r="CA271" s="50"/>
      <c r="CB271" s="50"/>
    </row>
    <row r="272" spans="4:80" x14ac:dyDescent="0.25">
      <c r="D272" s="55" t="s">
        <v>341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</row>
    <row r="273" spans="4:80" x14ac:dyDescent="0.25">
      <c r="D273" s="37" t="s">
        <v>434</v>
      </c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</row>
    <row r="274" spans="4:80" x14ac:dyDescent="0.25">
      <c r="D274" s="37" t="s">
        <v>435</v>
      </c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</row>
    <row r="275" spans="4:80" x14ac:dyDescent="0.25">
      <c r="D275" s="37" t="s">
        <v>436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</row>
    <row r="276" spans="4:80" x14ac:dyDescent="0.25">
      <c r="D276" s="37" t="s">
        <v>437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</row>
    <row r="277" spans="4:80" x14ac:dyDescent="0.25">
      <c r="D277" s="55" t="s">
        <v>340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</row>
    <row r="278" spans="4:80" x14ac:dyDescent="0.25">
      <c r="D278" s="55" t="s">
        <v>433</v>
      </c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</row>
    <row r="279" spans="4:80" x14ac:dyDescent="0.25">
      <c r="D279" s="55" t="s">
        <v>326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</row>
    <row r="280" spans="4:80" x14ac:dyDescent="0.25">
      <c r="D280" s="37" t="s">
        <v>489</v>
      </c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</row>
    <row r="281" spans="4:80" x14ac:dyDescent="0.25">
      <c r="D281" s="37" t="s">
        <v>492</v>
      </c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</row>
    <row r="282" spans="4:80" x14ac:dyDescent="0.25">
      <c r="D282" s="37" t="s">
        <v>481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</row>
    <row r="283" spans="4:80" x14ac:dyDescent="0.25">
      <c r="D283" s="37" t="s">
        <v>438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</row>
    <row r="284" spans="4:80" x14ac:dyDescent="0.25">
      <c r="D284" s="37" t="s">
        <v>482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</row>
    <row r="285" spans="4:80" x14ac:dyDescent="0.25">
      <c r="D285" s="55" t="s">
        <v>483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</row>
    <row r="286" spans="4:80" x14ac:dyDescent="0.25">
      <c r="D286" s="55" t="s">
        <v>822</v>
      </c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</row>
    <row r="287" spans="4:80" x14ac:dyDescent="0.25">
      <c r="D287" s="55" t="s">
        <v>901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</row>
    <row r="288" spans="4:80" x14ac:dyDescent="0.25">
      <c r="D288" s="55" t="s">
        <v>277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</row>
    <row r="289" spans="4:80" x14ac:dyDescent="0.25">
      <c r="D289" s="55" t="s">
        <v>902</v>
      </c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</row>
    <row r="290" spans="4:80" x14ac:dyDescent="0.25">
      <c r="D290" s="55" t="s">
        <v>325</v>
      </c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</row>
    <row r="291" spans="4:80" x14ac:dyDescent="0.25">
      <c r="D291" s="54" t="s">
        <v>354</v>
      </c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0"/>
      <c r="BD291" s="50"/>
      <c r="BE291" s="50"/>
      <c r="BF291" s="50"/>
      <c r="BG291" s="50"/>
      <c r="BH291" s="50"/>
      <c r="BI291" s="50"/>
      <c r="BJ291" s="50"/>
      <c r="BK291" s="50"/>
      <c r="BL291" s="50"/>
      <c r="BM291" s="50"/>
      <c r="BN291" s="50"/>
      <c r="BO291" s="50"/>
      <c r="BP291" s="50"/>
      <c r="BQ291" s="50"/>
      <c r="BR291" s="50"/>
      <c r="BS291" s="50"/>
      <c r="BT291" s="50"/>
      <c r="BU291" s="50"/>
      <c r="BV291" s="50"/>
      <c r="BW291" s="50"/>
      <c r="BX291" s="50"/>
      <c r="BY291" s="50"/>
      <c r="BZ291" s="50"/>
      <c r="CA291" s="50"/>
      <c r="CB291" s="50"/>
    </row>
    <row r="292" spans="4:80" x14ac:dyDescent="0.25">
      <c r="D292" s="54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0"/>
      <c r="BD292" s="50"/>
      <c r="BE292" s="50"/>
      <c r="BF292" s="50"/>
      <c r="BG292" s="50"/>
      <c r="BH292" s="50"/>
      <c r="BI292" s="50"/>
      <c r="BJ292" s="50"/>
      <c r="BK292" s="50"/>
      <c r="BL292" s="50"/>
      <c r="BM292" s="50"/>
      <c r="BN292" s="50"/>
      <c r="BO292" s="50"/>
      <c r="BP292" s="50"/>
      <c r="BQ292" s="50"/>
      <c r="BR292" s="50"/>
      <c r="BS292" s="50"/>
      <c r="BT292" s="50"/>
      <c r="BU292" s="50"/>
      <c r="BV292" s="50"/>
      <c r="BW292" s="50"/>
      <c r="BX292" s="50"/>
      <c r="BY292" s="50"/>
      <c r="BZ292" s="50"/>
      <c r="CA292" s="50"/>
      <c r="CB292" s="50"/>
    </row>
    <row r="293" spans="4:80" x14ac:dyDescent="0.25">
      <c r="D293" s="38" t="s">
        <v>904</v>
      </c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D293" s="50"/>
      <c r="BE293" s="50"/>
      <c r="BF293" s="50"/>
      <c r="BG293" s="50"/>
      <c r="BH293" s="50"/>
      <c r="BI293" s="50"/>
      <c r="BJ293" s="50"/>
      <c r="BK293" s="50"/>
      <c r="BL293" s="50"/>
      <c r="BM293" s="50"/>
      <c r="BN293" s="50"/>
      <c r="BO293" s="50"/>
      <c r="BP293" s="50"/>
      <c r="BQ293" s="50"/>
      <c r="BR293" s="50"/>
      <c r="BS293" s="50"/>
      <c r="BT293" s="50"/>
      <c r="BU293" s="50"/>
      <c r="BV293" s="50"/>
      <c r="BW293" s="50"/>
      <c r="BX293" s="50"/>
      <c r="BY293" s="50"/>
      <c r="BZ293" s="50"/>
      <c r="CA293" s="50"/>
      <c r="CB293" s="50"/>
    </row>
    <row r="294" spans="4:80" x14ac:dyDescent="0.25">
      <c r="D294" s="54" t="s">
        <v>2272</v>
      </c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  <c r="AZ294" s="50"/>
      <c r="BA294" s="50"/>
      <c r="BB294" s="50"/>
      <c r="BC294" s="50"/>
      <c r="BD294" s="50"/>
      <c r="BE294" s="50"/>
      <c r="BF294" s="50"/>
      <c r="BG294" s="50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  <c r="BT294" s="50"/>
      <c r="BU294" s="50"/>
      <c r="BV294" s="50"/>
      <c r="BW294" s="50"/>
      <c r="BX294" s="50"/>
      <c r="BY294" s="50"/>
      <c r="BZ294" s="50"/>
      <c r="CA294" s="50"/>
      <c r="CB294" s="50"/>
    </row>
    <row r="295" spans="4:80" x14ac:dyDescent="0.25">
      <c r="D295" s="38" t="s">
        <v>2276</v>
      </c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0"/>
      <c r="BD295" s="50"/>
      <c r="BE295" s="50"/>
      <c r="BF295" s="50"/>
      <c r="BG295" s="50"/>
      <c r="BH295" s="50"/>
      <c r="BI295" s="50"/>
      <c r="BJ295" s="50"/>
      <c r="BK295" s="50"/>
      <c r="BL295" s="50"/>
      <c r="BM295" s="50"/>
      <c r="BN295" s="50"/>
      <c r="BO295" s="50"/>
      <c r="BP295" s="50"/>
      <c r="BQ295" s="50"/>
      <c r="BR295" s="50"/>
      <c r="BS295" s="50"/>
      <c r="BT295" s="50"/>
      <c r="BU295" s="50"/>
      <c r="BV295" s="50"/>
      <c r="BW295" s="50"/>
      <c r="BX295" s="50"/>
      <c r="BY295" s="50"/>
      <c r="BZ295" s="50"/>
      <c r="CA295" s="50"/>
      <c r="CB295" s="50"/>
    </row>
    <row r="296" spans="4:80" x14ac:dyDescent="0.25">
      <c r="D296" s="38" t="s">
        <v>491</v>
      </c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  <c r="BD296" s="50"/>
      <c r="BE296" s="50"/>
      <c r="BF296" s="50"/>
      <c r="BG296" s="50"/>
      <c r="BH296" s="50"/>
      <c r="BI296" s="50"/>
      <c r="BJ296" s="50"/>
      <c r="BK296" s="50"/>
      <c r="BL296" s="50"/>
      <c r="BM296" s="50"/>
      <c r="BN296" s="50"/>
      <c r="BO296" s="50"/>
      <c r="BP296" s="50"/>
      <c r="BQ296" s="50"/>
      <c r="BR296" s="50"/>
      <c r="BS296" s="50"/>
      <c r="BT296" s="50"/>
      <c r="BU296" s="50"/>
      <c r="BV296" s="50"/>
      <c r="BW296" s="50"/>
      <c r="BX296" s="50"/>
      <c r="BY296" s="50"/>
      <c r="BZ296" s="50"/>
      <c r="CA296" s="50"/>
      <c r="CB296" s="50"/>
    </row>
    <row r="297" spans="4:80" x14ac:dyDescent="0.25">
      <c r="D297" s="38" t="s">
        <v>490</v>
      </c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  <c r="BD297" s="50"/>
      <c r="BE297" s="50"/>
      <c r="BF297" s="50"/>
      <c r="BG297" s="50"/>
      <c r="BH297" s="50"/>
      <c r="BI297" s="50"/>
      <c r="BJ297" s="50"/>
      <c r="BK297" s="50"/>
      <c r="BL297" s="50"/>
      <c r="BM297" s="50"/>
      <c r="BN297" s="50"/>
      <c r="BO297" s="50"/>
      <c r="BP297" s="50"/>
      <c r="BQ297" s="50"/>
      <c r="BR297" s="50"/>
      <c r="BS297" s="50"/>
      <c r="BT297" s="50"/>
      <c r="BU297" s="50"/>
      <c r="BV297" s="50"/>
      <c r="BW297" s="50"/>
      <c r="BX297" s="50"/>
      <c r="BY297" s="50"/>
      <c r="BZ297" s="50"/>
      <c r="CA297" s="50"/>
      <c r="CB297" s="50"/>
    </row>
    <row r="298" spans="4:80" x14ac:dyDescent="0.25">
      <c r="D298" s="38" t="s">
        <v>2277</v>
      </c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  <c r="BD298" s="50"/>
      <c r="BE298" s="50"/>
      <c r="BF298" s="50"/>
      <c r="BG298" s="50"/>
      <c r="BH298" s="50"/>
      <c r="BI298" s="50"/>
      <c r="BJ298" s="50"/>
      <c r="BK298" s="50"/>
      <c r="BL298" s="50"/>
      <c r="BM298" s="50"/>
      <c r="BN298" s="50"/>
      <c r="BO298" s="50"/>
      <c r="BP298" s="50"/>
      <c r="BQ298" s="50"/>
      <c r="BR298" s="50"/>
      <c r="BS298" s="50"/>
      <c r="BT298" s="50"/>
      <c r="BU298" s="50"/>
      <c r="BV298" s="50"/>
      <c r="BW298" s="50"/>
      <c r="BX298" s="50"/>
      <c r="BY298" s="50"/>
      <c r="BZ298" s="50"/>
      <c r="CA298" s="50"/>
      <c r="CB298" s="50"/>
    </row>
    <row r="299" spans="4:80" x14ac:dyDescent="0.25">
      <c r="D299" s="38" t="s">
        <v>439</v>
      </c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</row>
    <row r="300" spans="4:80" x14ac:dyDescent="0.25">
      <c r="D300" s="38" t="s">
        <v>2278</v>
      </c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0"/>
      <c r="BD300" s="50"/>
      <c r="BE300" s="50"/>
      <c r="BF300" s="50"/>
      <c r="BG300" s="50"/>
      <c r="BH300" s="50"/>
      <c r="BI300" s="50"/>
      <c r="BJ300" s="50"/>
      <c r="BK300" s="50"/>
      <c r="BL300" s="50"/>
      <c r="BM300" s="50"/>
      <c r="BN300" s="50"/>
      <c r="BO300" s="50"/>
      <c r="BP300" s="50"/>
      <c r="BQ300" s="50"/>
      <c r="BR300" s="50"/>
      <c r="BS300" s="50"/>
      <c r="BT300" s="50"/>
      <c r="BU300" s="50"/>
      <c r="BV300" s="50"/>
      <c r="BW300" s="50"/>
      <c r="BX300" s="50"/>
      <c r="BY300" s="50"/>
      <c r="BZ300" s="50"/>
      <c r="CA300" s="50"/>
      <c r="CB300" s="50"/>
    </row>
    <row r="301" spans="4:80" x14ac:dyDescent="0.25">
      <c r="D301" s="38" t="s">
        <v>2275</v>
      </c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  <c r="BD301" s="50"/>
      <c r="BE301" s="50"/>
      <c r="BF301" s="50"/>
      <c r="BG301" s="50"/>
      <c r="BH301" s="50"/>
      <c r="BI301" s="50"/>
      <c r="BJ301" s="50"/>
      <c r="BK301" s="50"/>
      <c r="BL301" s="50"/>
      <c r="BM301" s="50"/>
      <c r="BN301" s="50"/>
      <c r="BO301" s="50"/>
      <c r="BP301" s="50"/>
      <c r="BQ301" s="50"/>
      <c r="BR301" s="50"/>
      <c r="BS301" s="50"/>
      <c r="BT301" s="50"/>
      <c r="BU301" s="50"/>
      <c r="BV301" s="50"/>
      <c r="BW301" s="50"/>
      <c r="BX301" s="50"/>
      <c r="BY301" s="50"/>
      <c r="BZ301" s="50"/>
      <c r="CA301" s="50"/>
      <c r="CB301" s="50"/>
    </row>
    <row r="302" spans="4:80" x14ac:dyDescent="0.25">
      <c r="D302" s="54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  <c r="BE302" s="50"/>
      <c r="BF302" s="50"/>
      <c r="BG302" s="50"/>
      <c r="BH302" s="50"/>
      <c r="BI302" s="50"/>
      <c r="BJ302" s="50"/>
      <c r="BK302" s="50"/>
      <c r="BL302" s="50"/>
      <c r="BM302" s="50"/>
      <c r="BN302" s="50"/>
      <c r="BO302" s="50"/>
      <c r="BP302" s="50"/>
      <c r="BQ302" s="50"/>
      <c r="BR302" s="50"/>
      <c r="BS302" s="50"/>
      <c r="BT302" s="50"/>
      <c r="BU302" s="50"/>
      <c r="BV302" s="50"/>
      <c r="BW302" s="50"/>
      <c r="BX302" s="50"/>
      <c r="BY302" s="50"/>
      <c r="BZ302" s="50"/>
      <c r="CA302" s="50"/>
      <c r="CB302" s="50"/>
    </row>
    <row r="303" spans="4:80" x14ac:dyDescent="0.25">
      <c r="D303" s="54" t="s">
        <v>2273</v>
      </c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  <c r="BB303" s="50"/>
      <c r="BC303" s="50"/>
      <c r="BD303" s="50"/>
      <c r="BE303" s="50"/>
      <c r="BF303" s="50"/>
      <c r="BG303" s="50"/>
      <c r="BH303" s="50"/>
      <c r="BI303" s="50"/>
      <c r="BJ303" s="50"/>
      <c r="BK303" s="50"/>
      <c r="BL303" s="50"/>
      <c r="BM303" s="50"/>
      <c r="BN303" s="50"/>
      <c r="BO303" s="50"/>
      <c r="BP303" s="50"/>
      <c r="BQ303" s="50"/>
      <c r="BR303" s="50"/>
      <c r="BS303" s="50"/>
      <c r="BT303" s="50"/>
      <c r="BU303" s="50"/>
      <c r="BV303" s="50"/>
      <c r="BW303" s="50"/>
      <c r="BX303" s="50"/>
      <c r="BY303" s="50"/>
      <c r="BZ303" s="50"/>
      <c r="CA303" s="50"/>
      <c r="CB303" s="50"/>
    </row>
    <row r="304" spans="4:80" x14ac:dyDescent="0.25">
      <c r="D304" s="54" t="s">
        <v>2274</v>
      </c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0"/>
      <c r="BD304" s="50"/>
      <c r="BE304" s="50"/>
      <c r="BF304" s="50"/>
      <c r="BG304" s="50"/>
      <c r="BH304" s="50"/>
      <c r="BI304" s="50"/>
      <c r="BJ304" s="50"/>
      <c r="BK304" s="50"/>
      <c r="BL304" s="50"/>
      <c r="BM304" s="50"/>
      <c r="BN304" s="50"/>
      <c r="BO304" s="50"/>
      <c r="BP304" s="50"/>
      <c r="BQ304" s="50"/>
      <c r="BR304" s="50"/>
      <c r="BS304" s="50"/>
      <c r="BT304" s="50"/>
      <c r="BU304" s="50"/>
      <c r="BV304" s="50"/>
      <c r="BW304" s="50"/>
      <c r="BX304" s="50"/>
      <c r="BY304" s="50"/>
      <c r="BZ304" s="50"/>
      <c r="CA304" s="50"/>
      <c r="CB304" s="50"/>
    </row>
    <row r="306" spans="4:4" x14ac:dyDescent="0.25">
      <c r="D306" s="96" t="s">
        <v>2283</v>
      </c>
    </row>
    <row r="323" spans="4:4" x14ac:dyDescent="0.25">
      <c r="D323" s="49" t="s">
        <v>2491</v>
      </c>
    </row>
    <row r="325" spans="4:4" x14ac:dyDescent="0.25">
      <c r="D325" s="96" t="s">
        <v>2283</v>
      </c>
    </row>
    <row r="355" spans="2:4" x14ac:dyDescent="0.25">
      <c r="B355" s="46">
        <v>0</v>
      </c>
      <c r="D355" s="49" t="s">
        <v>349</v>
      </c>
    </row>
    <row r="356" spans="2:4" x14ac:dyDescent="0.25">
      <c r="D356" s="57" t="s">
        <v>303</v>
      </c>
    </row>
    <row r="367" spans="2:4" x14ac:dyDescent="0.25">
      <c r="D367" s="96" t="s">
        <v>328</v>
      </c>
    </row>
    <row r="368" spans="2:4" x14ac:dyDescent="0.25">
      <c r="D368" s="49" t="s">
        <v>2280</v>
      </c>
    </row>
    <row r="370" spans="4:25" x14ac:dyDescent="0.25">
      <c r="D370" s="54" t="s">
        <v>329</v>
      </c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</row>
    <row r="371" spans="4:25" x14ac:dyDescent="0.25">
      <c r="D371" s="54" t="s">
        <v>337</v>
      </c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</row>
    <row r="372" spans="4:25" x14ac:dyDescent="0.25">
      <c r="D372" s="54" t="s">
        <v>623</v>
      </c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</row>
    <row r="373" spans="4:25" x14ac:dyDescent="0.25">
      <c r="D373" s="54" t="s">
        <v>2281</v>
      </c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</row>
    <row r="375" spans="4:25" x14ac:dyDescent="0.25">
      <c r="D375" s="55" t="s">
        <v>344</v>
      </c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</row>
    <row r="376" spans="4:25" x14ac:dyDescent="0.25">
      <c r="D376" s="55" t="s">
        <v>316</v>
      </c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</row>
    <row r="377" spans="4:25" x14ac:dyDescent="0.25">
      <c r="D377" s="55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</row>
    <row r="378" spans="4:25" x14ac:dyDescent="0.25">
      <c r="D378" s="55" t="s">
        <v>626</v>
      </c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</row>
    <row r="379" spans="4:25" x14ac:dyDescent="0.25">
      <c r="D379" s="55" t="s">
        <v>280</v>
      </c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</row>
    <row r="380" spans="4:25" x14ac:dyDescent="0.25">
      <c r="D380" s="55" t="s">
        <v>624</v>
      </c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</row>
    <row r="381" spans="4:25" x14ac:dyDescent="0.25">
      <c r="D381" s="55" t="s">
        <v>625</v>
      </c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</row>
    <row r="382" spans="4:25" x14ac:dyDescent="0.25">
      <c r="D382" s="55" t="s">
        <v>2282</v>
      </c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</row>
    <row r="383" spans="4:25" x14ac:dyDescent="0.25">
      <c r="D383" s="55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</row>
    <row r="384" spans="4:25" x14ac:dyDescent="0.25">
      <c r="D384" s="55" t="s">
        <v>261</v>
      </c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</row>
    <row r="385" spans="2:19" x14ac:dyDescent="0.25">
      <c r="D385" s="55" t="s">
        <v>262</v>
      </c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</row>
    <row r="386" spans="2:19" x14ac:dyDescent="0.25">
      <c r="D386" s="55" t="s">
        <v>345</v>
      </c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</row>
    <row r="398" spans="2:19" x14ac:dyDescent="0.25">
      <c r="B398" s="48">
        <v>0</v>
      </c>
      <c r="D398" s="49" t="s">
        <v>2289</v>
      </c>
    </row>
    <row r="399" spans="2:19" x14ac:dyDescent="0.25">
      <c r="D399" s="57" t="s">
        <v>302</v>
      </c>
    </row>
    <row r="401" spans="4:4" x14ac:dyDescent="0.25">
      <c r="D401" s="96" t="s">
        <v>36</v>
      </c>
    </row>
    <row r="402" spans="4:4" x14ac:dyDescent="0.25">
      <c r="D402" s="52" t="s">
        <v>2301</v>
      </c>
    </row>
    <row r="404" spans="4:4" x14ac:dyDescent="0.25">
      <c r="D404" s="96" t="s">
        <v>2284</v>
      </c>
    </row>
    <row r="466" spans="4:25" x14ac:dyDescent="0.25">
      <c r="D466" s="96" t="s">
        <v>307</v>
      </c>
    </row>
    <row r="467" spans="4:25" x14ac:dyDescent="0.25">
      <c r="D467" s="49" t="s">
        <v>2286</v>
      </c>
    </row>
    <row r="469" spans="4:25" x14ac:dyDescent="0.25">
      <c r="D469" s="96" t="s">
        <v>2287</v>
      </c>
      <c r="S469" s="96" t="s">
        <v>861</v>
      </c>
      <c r="Y469" s="96" t="s">
        <v>538</v>
      </c>
    </row>
    <row r="470" spans="4:25" x14ac:dyDescent="0.25">
      <c r="D470" s="96" t="s">
        <v>2290</v>
      </c>
      <c r="S470" s="49" t="s">
        <v>2191</v>
      </c>
      <c r="Y470" s="28" t="s">
        <v>2198</v>
      </c>
    </row>
    <row r="472" spans="4:25" x14ac:dyDescent="0.25">
      <c r="D472" s="54" t="s">
        <v>2296</v>
      </c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</row>
    <row r="473" spans="4:25" x14ac:dyDescent="0.25">
      <c r="D473" s="54" t="s">
        <v>2297</v>
      </c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</row>
    <row r="474" spans="4:25" x14ac:dyDescent="0.25">
      <c r="D474" s="54" t="s">
        <v>938</v>
      </c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</row>
    <row r="475" spans="4:25" x14ac:dyDescent="0.25">
      <c r="D475" s="54" t="s">
        <v>483</v>
      </c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</row>
    <row r="476" spans="4:25" x14ac:dyDescent="0.25">
      <c r="D476" s="54" t="s">
        <v>257</v>
      </c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</row>
    <row r="477" spans="4:25" x14ac:dyDescent="0.25">
      <c r="D477" s="54" t="s">
        <v>619</v>
      </c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</row>
    <row r="478" spans="4:25" x14ac:dyDescent="0.25">
      <c r="D478" s="54" t="s">
        <v>277</v>
      </c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</row>
    <row r="479" spans="4:25" x14ac:dyDescent="0.25">
      <c r="D479" s="54" t="s">
        <v>319</v>
      </c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</row>
    <row r="480" spans="4:25" x14ac:dyDescent="0.25">
      <c r="D480" s="54" t="s">
        <v>320</v>
      </c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</row>
    <row r="481" spans="4:40" x14ac:dyDescent="0.25">
      <c r="D481" s="54" t="s">
        <v>2298</v>
      </c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</row>
    <row r="483" spans="4:40" x14ac:dyDescent="0.25">
      <c r="D483" s="55" t="s">
        <v>344</v>
      </c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spans="4:40" x14ac:dyDescent="0.25">
      <c r="D484" s="55" t="s">
        <v>316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spans="4:40" x14ac:dyDescent="0.25">
      <c r="D485" s="55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spans="4:40" x14ac:dyDescent="0.25">
      <c r="D486" s="55" t="s">
        <v>468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spans="4:40" x14ac:dyDescent="0.25">
      <c r="D487" s="55" t="s">
        <v>280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spans="4:40" x14ac:dyDescent="0.25">
      <c r="D488" s="55" t="s">
        <v>2305</v>
      </c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spans="4:40" x14ac:dyDescent="0.25">
      <c r="D489" s="55" t="s">
        <v>2304</v>
      </c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spans="4:40" x14ac:dyDescent="0.25">
      <c r="D490" s="55" t="s">
        <v>2303</v>
      </c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spans="4:40" x14ac:dyDescent="0.25">
      <c r="D491" s="55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spans="4:40" x14ac:dyDescent="0.25">
      <c r="D492" s="55" t="s">
        <v>261</v>
      </c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spans="4:40" x14ac:dyDescent="0.25">
      <c r="D493" s="55" t="s">
        <v>2302</v>
      </c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spans="4:40" x14ac:dyDescent="0.25">
      <c r="D494" s="55" t="s">
        <v>345</v>
      </c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6" spans="4:40" x14ac:dyDescent="0.25">
      <c r="D496" s="96" t="s">
        <v>2312</v>
      </c>
    </row>
    <row r="511" spans="4:4" x14ac:dyDescent="0.25">
      <c r="D511" s="49" t="s">
        <v>2491</v>
      </c>
    </row>
    <row r="513" spans="4:4" x14ac:dyDescent="0.25">
      <c r="D513" s="96" t="s">
        <v>2312</v>
      </c>
    </row>
    <row r="542" spans="2:4" x14ac:dyDescent="0.25">
      <c r="B542" s="48">
        <v>0</v>
      </c>
      <c r="D542" s="49" t="s">
        <v>2311</v>
      </c>
    </row>
    <row r="543" spans="2:4" x14ac:dyDescent="0.25">
      <c r="D543" s="57" t="s">
        <v>302</v>
      </c>
    </row>
    <row r="545" spans="4:4" x14ac:dyDescent="0.25">
      <c r="D545" s="96" t="s">
        <v>36</v>
      </c>
    </row>
    <row r="546" spans="4:4" x14ac:dyDescent="0.25">
      <c r="D546" s="52" t="s">
        <v>2314</v>
      </c>
    </row>
    <row r="548" spans="4:4" x14ac:dyDescent="0.25">
      <c r="D548" s="96" t="s">
        <v>2291</v>
      </c>
    </row>
    <row r="571" spans="4:23" x14ac:dyDescent="0.25">
      <c r="D571" s="96" t="s">
        <v>267</v>
      </c>
    </row>
    <row r="572" spans="4:23" x14ac:dyDescent="0.25">
      <c r="D572" s="49" t="s">
        <v>948</v>
      </c>
    </row>
    <row r="574" spans="4:23" x14ac:dyDescent="0.25">
      <c r="D574" s="96" t="s">
        <v>2292</v>
      </c>
      <c r="P574" s="96" t="s">
        <v>861</v>
      </c>
      <c r="W574" s="96" t="s">
        <v>538</v>
      </c>
    </row>
    <row r="575" spans="4:23" x14ac:dyDescent="0.25">
      <c r="D575" s="96" t="s">
        <v>2293</v>
      </c>
      <c r="P575" s="49" t="s">
        <v>2294</v>
      </c>
      <c r="W575" s="28" t="s">
        <v>2295</v>
      </c>
    </row>
    <row r="577" spans="4:58" x14ac:dyDescent="0.25">
      <c r="D577" s="54" t="s">
        <v>2194</v>
      </c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V577" s="55" t="s">
        <v>344</v>
      </c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</row>
    <row r="578" spans="4:58" x14ac:dyDescent="0.25">
      <c r="D578" s="54" t="s">
        <v>2195</v>
      </c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V578" s="55" t="s">
        <v>316</v>
      </c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</row>
    <row r="579" spans="4:58" x14ac:dyDescent="0.25">
      <c r="D579" s="54" t="s">
        <v>2196</v>
      </c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V579" s="55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</row>
    <row r="580" spans="4:58" x14ac:dyDescent="0.25">
      <c r="D580" s="54" t="s">
        <v>938</v>
      </c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V580" s="55" t="s">
        <v>265</v>
      </c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</row>
    <row r="581" spans="4:58" x14ac:dyDescent="0.25">
      <c r="D581" s="54" t="s">
        <v>483</v>
      </c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V581" s="55" t="s">
        <v>280</v>
      </c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</row>
    <row r="582" spans="4:58" x14ac:dyDescent="0.25">
      <c r="D582" s="54" t="s">
        <v>264</v>
      </c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V582" s="55" t="s">
        <v>2317</v>
      </c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</row>
    <row r="583" spans="4:58" x14ac:dyDescent="0.25">
      <c r="D583" s="54" t="s">
        <v>275</v>
      </c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V583" s="55" t="s">
        <v>2315</v>
      </c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</row>
    <row r="584" spans="4:58" x14ac:dyDescent="0.25">
      <c r="D584" s="54" t="s">
        <v>271</v>
      </c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V584" s="55" t="s">
        <v>2316</v>
      </c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</row>
    <row r="585" spans="4:58" x14ac:dyDescent="0.25">
      <c r="D585" s="54" t="s">
        <v>319</v>
      </c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V585" s="55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</row>
    <row r="586" spans="4:58" x14ac:dyDescent="0.25">
      <c r="D586" s="54" t="s">
        <v>320</v>
      </c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V586" s="55" t="s">
        <v>261</v>
      </c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</row>
    <row r="587" spans="4:58" x14ac:dyDescent="0.25">
      <c r="D587" s="54" t="s">
        <v>2313</v>
      </c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V587" s="55" t="s">
        <v>262</v>
      </c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</row>
    <row r="588" spans="4:58" x14ac:dyDescent="0.25">
      <c r="V588" s="55" t="s">
        <v>345</v>
      </c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</row>
    <row r="590" spans="4:58" x14ac:dyDescent="0.25">
      <c r="D590" s="96" t="s">
        <v>2318</v>
      </c>
    </row>
    <row r="605" spans="4:4" x14ac:dyDescent="0.25">
      <c r="D605" s="96" t="s">
        <v>2334</v>
      </c>
    </row>
    <row r="639" spans="2:4" x14ac:dyDescent="0.25">
      <c r="B639" s="48">
        <v>0</v>
      </c>
      <c r="D639" s="49" t="s">
        <v>2308</v>
      </c>
    </row>
    <row r="640" spans="2:4" x14ac:dyDescent="0.25">
      <c r="D640" s="57" t="s">
        <v>304</v>
      </c>
    </row>
    <row r="642" spans="4:4" x14ac:dyDescent="0.25">
      <c r="D642" s="96" t="s">
        <v>36</v>
      </c>
    </row>
    <row r="643" spans="4:4" x14ac:dyDescent="0.25">
      <c r="D643" s="52" t="s">
        <v>2319</v>
      </c>
    </row>
    <row r="645" spans="4:4" x14ac:dyDescent="0.25">
      <c r="D645" s="96" t="s">
        <v>2299</v>
      </c>
    </row>
    <row r="694" spans="4:72" x14ac:dyDescent="0.25">
      <c r="D694" s="96" t="s">
        <v>313</v>
      </c>
    </row>
    <row r="695" spans="4:72" x14ac:dyDescent="0.25">
      <c r="D695" s="49" t="s">
        <v>2300</v>
      </c>
    </row>
    <row r="697" spans="4:72" x14ac:dyDescent="0.25">
      <c r="D697" s="54" t="s">
        <v>2129</v>
      </c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E697" s="96" t="s">
        <v>307</v>
      </c>
      <c r="AM697" s="96" t="s">
        <v>2324</v>
      </c>
      <c r="AT697" s="96" t="s">
        <v>543</v>
      </c>
      <c r="BB697" s="96" t="s">
        <v>515</v>
      </c>
      <c r="BH697" s="96" t="s">
        <v>313</v>
      </c>
      <c r="BN697" s="96" t="s">
        <v>700</v>
      </c>
      <c r="BT697" s="96" t="s">
        <v>542</v>
      </c>
    </row>
    <row r="698" spans="4:72" x14ac:dyDescent="0.25">
      <c r="D698" s="54" t="s">
        <v>2321</v>
      </c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E698" s="49" t="s">
        <v>2322</v>
      </c>
      <c r="AM698" s="28" t="s">
        <v>2325</v>
      </c>
      <c r="AT698" s="28" t="s">
        <v>2327</v>
      </c>
      <c r="BB698" s="28" t="s">
        <v>2330</v>
      </c>
      <c r="BH698" s="49" t="s">
        <v>2300</v>
      </c>
      <c r="BN698" s="214" t="s">
        <v>2328</v>
      </c>
      <c r="BT698" s="214" t="s">
        <v>2331</v>
      </c>
    </row>
    <row r="699" spans="4:72" x14ac:dyDescent="0.25">
      <c r="D699" s="54" t="s">
        <v>627</v>
      </c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E699" s="49" t="s">
        <v>2323</v>
      </c>
      <c r="AM699" s="28" t="s">
        <v>2326</v>
      </c>
      <c r="AT699" s="28" t="s">
        <v>629</v>
      </c>
      <c r="BB699" s="28" t="s">
        <v>2330</v>
      </c>
      <c r="BH699" s="49" t="s">
        <v>2300</v>
      </c>
      <c r="BN699" s="214" t="s">
        <v>2329</v>
      </c>
      <c r="BT699" s="215" t="s">
        <v>2332</v>
      </c>
    </row>
    <row r="700" spans="4:72" x14ac:dyDescent="0.25">
      <c r="D700" s="54" t="s">
        <v>434</v>
      </c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</row>
    <row r="701" spans="4:72" x14ac:dyDescent="0.25">
      <c r="D701" s="54" t="s">
        <v>435</v>
      </c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</row>
    <row r="702" spans="4:72" x14ac:dyDescent="0.25">
      <c r="D702" s="54" t="s">
        <v>340</v>
      </c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</row>
    <row r="703" spans="4:72" x14ac:dyDescent="0.25">
      <c r="D703" s="54" t="s">
        <v>920</v>
      </c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</row>
    <row r="704" spans="4:72" x14ac:dyDescent="0.25">
      <c r="D704" s="54" t="s">
        <v>326</v>
      </c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</row>
    <row r="705" spans="4:29" x14ac:dyDescent="0.25">
      <c r="D705" s="54" t="s">
        <v>483</v>
      </c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</row>
    <row r="706" spans="4:29" x14ac:dyDescent="0.25">
      <c r="D706" s="54" t="s">
        <v>257</v>
      </c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</row>
    <row r="707" spans="4:29" x14ac:dyDescent="0.25">
      <c r="D707" s="54" t="s">
        <v>321</v>
      </c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</row>
    <row r="708" spans="4:29" x14ac:dyDescent="0.25">
      <c r="D708" s="54" t="s">
        <v>277</v>
      </c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</row>
    <row r="709" spans="4:29" x14ac:dyDescent="0.25">
      <c r="D709" s="54" t="s">
        <v>324</v>
      </c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</row>
    <row r="710" spans="4:29" x14ac:dyDescent="0.25">
      <c r="D710" s="54" t="s">
        <v>325</v>
      </c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</row>
    <row r="711" spans="4:29" x14ac:dyDescent="0.25">
      <c r="D711" s="54" t="s">
        <v>2320</v>
      </c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</row>
    <row r="713" spans="4:29" x14ac:dyDescent="0.25">
      <c r="D713" s="96" t="s">
        <v>2342</v>
      </c>
    </row>
    <row r="728" spans="4:4" x14ac:dyDescent="0.25">
      <c r="D728" s="49" t="s">
        <v>2491</v>
      </c>
    </row>
    <row r="730" spans="4:4" x14ac:dyDescent="0.25">
      <c r="D730" s="96" t="s">
        <v>2342</v>
      </c>
    </row>
    <row r="761" spans="2:4" x14ac:dyDescent="0.25">
      <c r="B761" s="48">
        <v>0</v>
      </c>
      <c r="D761" s="49" t="s">
        <v>2341</v>
      </c>
    </row>
    <row r="762" spans="2:4" x14ac:dyDescent="0.25">
      <c r="D762" s="57" t="s">
        <v>301</v>
      </c>
    </row>
    <row r="763" spans="2:4" x14ac:dyDescent="0.25">
      <c r="D763" s="53" t="s">
        <v>35</v>
      </c>
    </row>
    <row r="804" spans="2:4" x14ac:dyDescent="0.25">
      <c r="B804" s="46">
        <v>0</v>
      </c>
      <c r="D804" s="49" t="s">
        <v>851</v>
      </c>
    </row>
    <row r="805" spans="2:4" x14ac:dyDescent="0.25">
      <c r="D805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7" workbookViewId="0">
      <selection activeCell="A10" sqref="A10"/>
    </sheetView>
  </sheetViews>
  <sheetFormatPr defaultColWidth="2.85546875" defaultRowHeight="15" x14ac:dyDescent="0.25"/>
  <cols>
    <col min="1" max="1" width="11.28515625" style="208" bestFit="1" customWidth="1"/>
    <col min="2" max="2" width="39.85546875" style="208" bestFit="1" customWidth="1"/>
    <col min="3" max="3" width="17.28515625" style="208" bestFit="1" customWidth="1"/>
    <col min="4" max="4" width="17" style="208" bestFit="1" customWidth="1"/>
    <col min="5" max="5" width="17.5703125" style="208" bestFit="1" customWidth="1"/>
    <col min="6" max="6" width="10.7109375" style="208" customWidth="1"/>
    <col min="7" max="7" width="10.7109375" style="208" bestFit="1" customWidth="1"/>
    <col min="8" max="8" width="8.57031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273" t="s">
        <v>537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2245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43" t="s">
        <v>670</v>
      </c>
      <c r="B6" s="61" t="s">
        <v>672</v>
      </c>
      <c r="C6" s="61" t="s">
        <v>440</v>
      </c>
      <c r="D6" s="61" t="s">
        <v>322</v>
      </c>
      <c r="E6" s="61" t="s">
        <v>274</v>
      </c>
      <c r="F6" s="74">
        <v>44903.420833333003</v>
      </c>
      <c r="G6" s="74">
        <v>45336.661805556003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72" t="s">
        <v>775</v>
      </c>
      <c r="B7" s="65" t="s">
        <v>774</v>
      </c>
      <c r="C7" s="65" t="s">
        <v>573</v>
      </c>
      <c r="D7" s="65" t="s">
        <v>322</v>
      </c>
      <c r="E7" s="65" t="s">
        <v>274</v>
      </c>
      <c r="F7" s="73">
        <v>44930.588194443997</v>
      </c>
      <c r="G7" s="73">
        <v>45366.546527778002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61" t="s">
        <v>1576</v>
      </c>
      <c r="B8" s="61" t="s">
        <v>1562</v>
      </c>
      <c r="C8" s="61" t="s">
        <v>327</v>
      </c>
      <c r="D8" s="61" t="s">
        <v>322</v>
      </c>
      <c r="E8" s="61" t="s">
        <v>274</v>
      </c>
      <c r="F8" s="74">
        <v>44966.422916666997</v>
      </c>
      <c r="G8" s="74">
        <v>45405.381249999999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65" t="s">
        <v>1627</v>
      </c>
      <c r="B9" s="65" t="s">
        <v>1626</v>
      </c>
      <c r="C9" s="65" t="s">
        <v>772</v>
      </c>
      <c r="D9" s="65" t="s">
        <v>322</v>
      </c>
      <c r="E9" s="65" t="s">
        <v>274</v>
      </c>
      <c r="F9" s="73">
        <v>44967.365277778001</v>
      </c>
      <c r="G9" s="73">
        <v>45405.656944444003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59" t="s">
        <v>1634</v>
      </c>
      <c r="B10" s="59" t="s">
        <v>1629</v>
      </c>
      <c r="C10" s="59" t="s">
        <v>416</v>
      </c>
      <c r="D10" s="59" t="s">
        <v>322</v>
      </c>
      <c r="E10" s="59" t="s">
        <v>274</v>
      </c>
      <c r="F10" s="76">
        <v>44967.389583333003</v>
      </c>
      <c r="G10" s="76">
        <v>45408.347916667</v>
      </c>
      <c r="H10" s="59" t="s">
        <v>23</v>
      </c>
      <c r="I10" s="59" t="s">
        <v>18</v>
      </c>
      <c r="J10" s="59" t="s">
        <v>255</v>
      </c>
    </row>
    <row r="11" spans="1:10" ht="45" x14ac:dyDescent="0.25">
      <c r="A11" s="65" t="s">
        <v>1741</v>
      </c>
      <c r="B11" s="65" t="s">
        <v>1746</v>
      </c>
      <c r="C11" s="65" t="s">
        <v>343</v>
      </c>
      <c r="D11" s="65" t="s">
        <v>322</v>
      </c>
      <c r="E11" s="65" t="s">
        <v>274</v>
      </c>
      <c r="F11" s="73">
        <v>44970.604861111002</v>
      </c>
      <c r="G11" s="73">
        <v>45411.563194444003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83" t="s">
        <v>1804</v>
      </c>
      <c r="B12" s="61" t="s">
        <v>1806</v>
      </c>
      <c r="C12" s="61" t="s">
        <v>348</v>
      </c>
      <c r="D12" s="61" t="s">
        <v>322</v>
      </c>
      <c r="E12" s="61" t="s">
        <v>274</v>
      </c>
      <c r="F12" s="74">
        <v>44971.338888888997</v>
      </c>
      <c r="G12" s="74">
        <v>45411.630555556003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81" t="s">
        <v>1847</v>
      </c>
      <c r="B13" s="65" t="s">
        <v>1848</v>
      </c>
      <c r="C13" s="65" t="s">
        <v>343</v>
      </c>
      <c r="D13" s="65" t="s">
        <v>322</v>
      </c>
      <c r="E13" s="65" t="s">
        <v>274</v>
      </c>
      <c r="F13" s="73">
        <v>44971.446527777996</v>
      </c>
      <c r="G13" s="73">
        <v>45412.404861110997</v>
      </c>
      <c r="H13" s="65" t="s">
        <v>23</v>
      </c>
      <c r="I13" s="65" t="s">
        <v>18</v>
      </c>
      <c r="J13" s="65" t="s">
        <v>260</v>
      </c>
    </row>
    <row r="14" spans="1:10" ht="45" x14ac:dyDescent="0.25">
      <c r="A14" s="83" t="s">
        <v>1877</v>
      </c>
      <c r="B14" s="83" t="s">
        <v>1878</v>
      </c>
      <c r="C14" s="83" t="s">
        <v>669</v>
      </c>
      <c r="D14" s="83" t="s">
        <v>322</v>
      </c>
      <c r="E14" s="83" t="s">
        <v>274</v>
      </c>
      <c r="F14" s="84">
        <v>44972.575694444</v>
      </c>
      <c r="G14" s="84">
        <v>45419.575694444</v>
      </c>
      <c r="H14" s="83" t="s">
        <v>23</v>
      </c>
      <c r="I14" s="83" t="s">
        <v>18</v>
      </c>
      <c r="J14" s="83" t="s">
        <v>260</v>
      </c>
    </row>
    <row r="15" spans="1:10" ht="45" x14ac:dyDescent="0.25">
      <c r="A15" s="65" t="s">
        <v>1915</v>
      </c>
      <c r="B15" s="65" t="s">
        <v>1916</v>
      </c>
      <c r="C15" s="65" t="s">
        <v>343</v>
      </c>
      <c r="D15" s="65" t="s">
        <v>322</v>
      </c>
      <c r="E15" s="65" t="s">
        <v>274</v>
      </c>
      <c r="F15" s="73">
        <v>44972.636111111002</v>
      </c>
      <c r="G15" s="73">
        <v>45419.594444444003</v>
      </c>
      <c r="H15" s="65" t="s">
        <v>23</v>
      </c>
      <c r="I15" s="65" t="s">
        <v>18</v>
      </c>
      <c r="J15" s="65" t="s">
        <v>260</v>
      </c>
    </row>
    <row r="16" spans="1:10" ht="45" x14ac:dyDescent="0.25">
      <c r="A16" s="61" t="s">
        <v>1942</v>
      </c>
      <c r="B16" s="61" t="s">
        <v>1944</v>
      </c>
      <c r="C16" s="61" t="s">
        <v>343</v>
      </c>
      <c r="D16" s="61" t="s">
        <v>322</v>
      </c>
      <c r="E16" s="61" t="s">
        <v>274</v>
      </c>
      <c r="F16" s="74">
        <v>44973.395833333001</v>
      </c>
      <c r="G16" s="74">
        <v>45420.354166666999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5" t="s">
        <v>1994</v>
      </c>
      <c r="B17" s="65" t="s">
        <v>1996</v>
      </c>
      <c r="C17" s="65" t="s">
        <v>343</v>
      </c>
      <c r="D17" s="65" t="s">
        <v>322</v>
      </c>
      <c r="E17" s="65" t="s">
        <v>274</v>
      </c>
      <c r="F17" s="73">
        <v>44973.443055556003</v>
      </c>
      <c r="G17" s="73">
        <v>45420.401388888997</v>
      </c>
      <c r="H17" s="65" t="s">
        <v>23</v>
      </c>
      <c r="I17" s="65" t="s">
        <v>18</v>
      </c>
      <c r="J17" s="65" t="s">
        <v>260</v>
      </c>
    </row>
    <row r="18" spans="1:10" ht="45" x14ac:dyDescent="0.25">
      <c r="A18" s="61" t="s">
        <v>1997</v>
      </c>
      <c r="B18" s="61" t="s">
        <v>1999</v>
      </c>
      <c r="C18" s="61" t="s">
        <v>343</v>
      </c>
      <c r="D18" s="61" t="s">
        <v>322</v>
      </c>
      <c r="E18" s="61" t="s">
        <v>274</v>
      </c>
      <c r="F18" s="74">
        <v>44973.454861111</v>
      </c>
      <c r="G18" s="74">
        <v>45420.413194444001</v>
      </c>
      <c r="H18" s="61" t="s">
        <v>23</v>
      </c>
      <c r="I18" s="61" t="s">
        <v>18</v>
      </c>
      <c r="J18" s="61" t="s">
        <v>260</v>
      </c>
    </row>
    <row r="19" spans="1:10" ht="45" x14ac:dyDescent="0.25">
      <c r="A19" s="65" t="s">
        <v>2002</v>
      </c>
      <c r="B19" s="65" t="s">
        <v>2004</v>
      </c>
      <c r="C19" s="65" t="s">
        <v>348</v>
      </c>
      <c r="D19" s="65" t="s">
        <v>322</v>
      </c>
      <c r="E19" s="65" t="s">
        <v>274</v>
      </c>
      <c r="F19" s="73">
        <v>44973.482638889</v>
      </c>
      <c r="G19" s="73">
        <v>45420.440972222001</v>
      </c>
      <c r="H19" s="65" t="s">
        <v>23</v>
      </c>
      <c r="I19" s="65" t="s">
        <v>18</v>
      </c>
      <c r="J19" s="65" t="s">
        <v>260</v>
      </c>
    </row>
    <row r="20" spans="1:10" ht="45" x14ac:dyDescent="0.25">
      <c r="A20" s="61" t="s">
        <v>2096</v>
      </c>
      <c r="B20" s="61" t="s">
        <v>2097</v>
      </c>
      <c r="C20" s="61" t="s">
        <v>317</v>
      </c>
      <c r="D20" s="61" t="s">
        <v>322</v>
      </c>
      <c r="E20" s="61" t="s">
        <v>274</v>
      </c>
      <c r="F20" s="74">
        <v>44974.477777777996</v>
      </c>
      <c r="G20" s="74">
        <v>45421.436111110997</v>
      </c>
      <c r="H20" s="61" t="s">
        <v>23</v>
      </c>
      <c r="I20" s="61" t="s">
        <v>18</v>
      </c>
      <c r="J20" s="61" t="s">
        <v>260</v>
      </c>
    </row>
    <row r="21" spans="1:10" ht="45" x14ac:dyDescent="0.25">
      <c r="A21" s="81" t="s">
        <v>2125</v>
      </c>
      <c r="B21" s="81" t="s">
        <v>2123</v>
      </c>
      <c r="C21" s="81" t="s">
        <v>270</v>
      </c>
      <c r="D21" s="81" t="s">
        <v>322</v>
      </c>
      <c r="E21" s="81" t="s">
        <v>274</v>
      </c>
      <c r="F21" s="82">
        <v>44977.315277777998</v>
      </c>
      <c r="G21" s="82">
        <v>45421.625</v>
      </c>
      <c r="H21" s="81" t="s">
        <v>23</v>
      </c>
      <c r="I21" s="81" t="s">
        <v>18</v>
      </c>
      <c r="J21" s="81" t="s">
        <v>260</v>
      </c>
    </row>
    <row r="22" spans="1:10" ht="45" x14ac:dyDescent="0.25">
      <c r="A22" s="61" t="s">
        <v>2161</v>
      </c>
      <c r="B22" s="61" t="s">
        <v>2163</v>
      </c>
      <c r="C22" s="61" t="s">
        <v>466</v>
      </c>
      <c r="D22" s="61" t="s">
        <v>322</v>
      </c>
      <c r="E22" s="61" t="s">
        <v>274</v>
      </c>
      <c r="F22" s="74">
        <v>44977.556944443997</v>
      </c>
      <c r="G22" s="74">
        <v>45422.556944443997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65" t="s">
        <v>2176</v>
      </c>
      <c r="B23" s="65" t="s">
        <v>2182</v>
      </c>
      <c r="C23" s="65" t="s">
        <v>430</v>
      </c>
      <c r="D23" s="65" t="s">
        <v>322</v>
      </c>
      <c r="E23" s="65" t="s">
        <v>274</v>
      </c>
      <c r="F23" s="73">
        <v>44977.566666667</v>
      </c>
      <c r="G23" s="73">
        <v>45422.566666667</v>
      </c>
      <c r="H23" s="65" t="s">
        <v>23</v>
      </c>
      <c r="I23" s="65" t="s">
        <v>18</v>
      </c>
      <c r="J23" s="65" t="s">
        <v>260</v>
      </c>
    </row>
    <row r="25" spans="1:10" x14ac:dyDescent="0.25">
      <c r="A25" s="60" t="s">
        <v>2269</v>
      </c>
      <c r="B25" s="60" t="s">
        <v>2270</v>
      </c>
      <c r="C25" s="60"/>
      <c r="D25" s="60"/>
      <c r="E25" s="60"/>
      <c r="F25" s="79"/>
      <c r="G25" s="79"/>
      <c r="H25" s="60"/>
      <c r="I25" s="60"/>
      <c r="J25" s="60" t="s">
        <v>334</v>
      </c>
    </row>
    <row r="26" spans="1:10" x14ac:dyDescent="0.25">
      <c r="A26" s="60" t="s">
        <v>2285</v>
      </c>
      <c r="B26" s="60" t="s">
        <v>2288</v>
      </c>
      <c r="C26" s="60"/>
      <c r="D26" s="60"/>
      <c r="E26" s="60"/>
      <c r="F26" s="79"/>
      <c r="G26" s="79"/>
      <c r="H26" s="60"/>
      <c r="I26" s="60"/>
      <c r="J26" s="60" t="s">
        <v>334</v>
      </c>
    </row>
    <row r="27" spans="1:10" ht="45" x14ac:dyDescent="0.25">
      <c r="A27" s="60" t="s">
        <v>2306</v>
      </c>
      <c r="B27" s="60" t="s">
        <v>2307</v>
      </c>
      <c r="C27" s="60"/>
      <c r="D27" s="60"/>
      <c r="E27" s="60"/>
      <c r="F27" s="79"/>
      <c r="G27" s="79"/>
      <c r="H27" s="60"/>
      <c r="I27" s="60"/>
      <c r="J27" s="60" t="s">
        <v>334</v>
      </c>
    </row>
    <row r="28" spans="1:10" x14ac:dyDescent="0.25">
      <c r="A28" s="83" t="s">
        <v>2309</v>
      </c>
      <c r="B28" s="83" t="s">
        <v>2310</v>
      </c>
      <c r="C28" s="83"/>
      <c r="D28" s="83"/>
      <c r="E28" s="83"/>
      <c r="F28" s="84"/>
      <c r="G28" s="84"/>
      <c r="H28" s="83"/>
      <c r="I28" s="83"/>
      <c r="J28" s="83" t="s">
        <v>334</v>
      </c>
    </row>
    <row r="29" spans="1:10" x14ac:dyDescent="0.25">
      <c r="A29" s="58" t="s">
        <v>2339</v>
      </c>
      <c r="B29" s="58" t="s">
        <v>2340</v>
      </c>
      <c r="C29" s="58"/>
      <c r="D29" s="58"/>
      <c r="E29" s="58"/>
      <c r="F29" s="77"/>
      <c r="G29" s="77"/>
      <c r="H29" s="58"/>
      <c r="I29" s="58"/>
      <c r="J29" s="58" t="s">
        <v>334</v>
      </c>
    </row>
    <row r="30" spans="1:10" x14ac:dyDescent="0.25">
      <c r="A30" s="58"/>
      <c r="B30" s="58"/>
      <c r="C30" s="58"/>
      <c r="D30" s="58"/>
      <c r="E30" s="58"/>
      <c r="F30" s="77"/>
      <c r="G30" s="77"/>
      <c r="H30" s="58"/>
      <c r="I30" s="58"/>
      <c r="J30" s="58" t="s">
        <v>334</v>
      </c>
    </row>
    <row r="31" spans="1:10" x14ac:dyDescent="0.25">
      <c r="A31" s="58"/>
      <c r="B31" s="58"/>
      <c r="C31" s="58"/>
      <c r="D31" s="58"/>
      <c r="E31" s="58"/>
      <c r="F31" s="77"/>
      <c r="G31" s="77"/>
      <c r="H31" s="58"/>
      <c r="I31" s="58"/>
      <c r="J31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50"/>
  <sheetViews>
    <sheetView topLeftCell="A1168" workbookViewId="0">
      <selection activeCell="D1210" sqref="D1210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2246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2247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2248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2249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2341</v>
      </c>
    </row>
    <row r="56" spans="2:4" x14ac:dyDescent="0.25">
      <c r="D56" s="57" t="s">
        <v>302</v>
      </c>
    </row>
    <row r="58" spans="2:4" x14ac:dyDescent="0.25">
      <c r="D58" s="96" t="s">
        <v>36</v>
      </c>
    </row>
    <row r="59" spans="2:4" x14ac:dyDescent="0.25">
      <c r="D59" s="52" t="s">
        <v>2352</v>
      </c>
    </row>
    <row r="61" spans="2:4" x14ac:dyDescent="0.25">
      <c r="D61" s="96" t="s">
        <v>2335</v>
      </c>
    </row>
    <row r="86" spans="4:44" x14ac:dyDescent="0.25">
      <c r="D86" s="96" t="s">
        <v>307</v>
      </c>
    </row>
    <row r="87" spans="4:44" x14ac:dyDescent="0.25">
      <c r="D87" s="49" t="s">
        <v>1947</v>
      </c>
    </row>
    <row r="89" spans="4:44" x14ac:dyDescent="0.25">
      <c r="D89" s="96" t="s">
        <v>2337</v>
      </c>
      <c r="G89" s="49" t="s">
        <v>1967</v>
      </c>
    </row>
    <row r="90" spans="4:44" x14ac:dyDescent="0.25">
      <c r="D90" s="96" t="s">
        <v>2338</v>
      </c>
      <c r="G90" s="49" t="s">
        <v>2336</v>
      </c>
    </row>
    <row r="92" spans="4:44" x14ac:dyDescent="0.25">
      <c r="D92" s="49" t="s">
        <v>2246</v>
      </c>
    </row>
    <row r="94" spans="4:44" x14ac:dyDescent="0.25">
      <c r="D94" s="54" t="s">
        <v>2351</v>
      </c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D94" s="55" t="s">
        <v>344</v>
      </c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</row>
    <row r="95" spans="4:44" x14ac:dyDescent="0.25">
      <c r="D95" s="54" t="s">
        <v>428</v>
      </c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D95" s="55" t="s">
        <v>316</v>
      </c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</row>
    <row r="96" spans="4:44" x14ac:dyDescent="0.25">
      <c r="D96" s="54" t="s">
        <v>441</v>
      </c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D96" s="55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</row>
    <row r="97" spans="4:44" x14ac:dyDescent="0.25">
      <c r="D97" s="54" t="s">
        <v>340</v>
      </c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D97" s="55" t="s">
        <v>299</v>
      </c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</row>
    <row r="98" spans="4:44" x14ac:dyDescent="0.25">
      <c r="D98" s="54" t="s">
        <v>433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D98" s="55" t="s">
        <v>280</v>
      </c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</row>
    <row r="99" spans="4:44" x14ac:dyDescent="0.25">
      <c r="D99" s="54" t="s">
        <v>860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D99" s="55" t="s">
        <v>2355</v>
      </c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</row>
    <row r="100" spans="4:44" x14ac:dyDescent="0.25">
      <c r="D100" s="38" t="s">
        <v>921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D100" s="55" t="s">
        <v>2356</v>
      </c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</row>
    <row r="101" spans="4:44" x14ac:dyDescent="0.25">
      <c r="D101" s="54" t="s">
        <v>483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D101" s="55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</row>
    <row r="102" spans="4:44" x14ac:dyDescent="0.25">
      <c r="D102" s="54" t="s">
        <v>257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D102" s="55" t="s">
        <v>973</v>
      </c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</row>
    <row r="103" spans="4:44" x14ac:dyDescent="0.25">
      <c r="D103" s="54" t="s">
        <v>321</v>
      </c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D103" s="55" t="s">
        <v>280</v>
      </c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</row>
    <row r="104" spans="4:44" x14ac:dyDescent="0.25">
      <c r="D104" s="54" t="s">
        <v>277</v>
      </c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D104" s="55" t="s">
        <v>2357</v>
      </c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</row>
    <row r="105" spans="4:44" x14ac:dyDescent="0.25">
      <c r="D105" s="54" t="s">
        <v>324</v>
      </c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D105" s="55" t="s">
        <v>2358</v>
      </c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</row>
    <row r="106" spans="4:44" x14ac:dyDescent="0.25">
      <c r="D106" s="54" t="s">
        <v>325</v>
      </c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D106" s="55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</row>
    <row r="107" spans="4:44" x14ac:dyDescent="0.25">
      <c r="D107" s="54" t="s">
        <v>453</v>
      </c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D107" s="55" t="s">
        <v>261</v>
      </c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</row>
    <row r="108" spans="4:44" x14ac:dyDescent="0.25">
      <c r="D108" s="54" t="s">
        <v>454</v>
      </c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D108" s="55" t="s">
        <v>262</v>
      </c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</row>
    <row r="109" spans="4:44" x14ac:dyDescent="0.25">
      <c r="D109" s="54" t="s">
        <v>263</v>
      </c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D109" s="55" t="s">
        <v>345</v>
      </c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</row>
    <row r="110" spans="4:44" x14ac:dyDescent="0.25">
      <c r="D110" s="38" t="s">
        <v>2353</v>
      </c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</row>
    <row r="111" spans="4:44" x14ac:dyDescent="0.25">
      <c r="D111" s="38" t="s">
        <v>297</v>
      </c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</row>
    <row r="112" spans="4:44" x14ac:dyDescent="0.25">
      <c r="D112" s="54" t="s">
        <v>2354</v>
      </c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</row>
    <row r="114" spans="4:4" x14ac:dyDescent="0.25">
      <c r="D114" s="96" t="s">
        <v>2359</v>
      </c>
    </row>
    <row r="129" spans="4:4" x14ac:dyDescent="0.25">
      <c r="D129" s="49" t="s">
        <v>2491</v>
      </c>
    </row>
    <row r="131" spans="4:4" x14ac:dyDescent="0.25">
      <c r="D131" s="96" t="s">
        <v>2359</v>
      </c>
    </row>
    <row r="159" spans="2:4" x14ac:dyDescent="0.25">
      <c r="B159" s="48">
        <v>0</v>
      </c>
      <c r="D159" s="49" t="s">
        <v>2349</v>
      </c>
    </row>
    <row r="160" spans="2:4" x14ac:dyDescent="0.25">
      <c r="D160" s="57" t="s">
        <v>302</v>
      </c>
    </row>
    <row r="162" spans="4:4" x14ac:dyDescent="0.25">
      <c r="D162" s="96" t="s">
        <v>36</v>
      </c>
    </row>
    <row r="163" spans="4:4" x14ac:dyDescent="0.25">
      <c r="D163" s="52" t="s">
        <v>2361</v>
      </c>
    </row>
    <row r="165" spans="4:4" x14ac:dyDescent="0.25">
      <c r="D165" s="96" t="s">
        <v>2344</v>
      </c>
    </row>
    <row r="196" spans="4:40" x14ac:dyDescent="0.25">
      <c r="D196" s="96" t="s">
        <v>307</v>
      </c>
      <c r="M196" s="96" t="s">
        <v>542</v>
      </c>
    </row>
    <row r="197" spans="4:40" x14ac:dyDescent="0.25">
      <c r="D197" s="49" t="s">
        <v>799</v>
      </c>
      <c r="M197" s="56" t="s">
        <v>2345</v>
      </c>
      <c r="T197" s="28" t="s">
        <v>2346</v>
      </c>
    </row>
    <row r="199" spans="4:40" x14ac:dyDescent="0.25">
      <c r="D199" s="54" t="s">
        <v>330</v>
      </c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</row>
    <row r="200" spans="4:40" x14ac:dyDescent="0.25">
      <c r="D200" s="54" t="s">
        <v>627</v>
      </c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</row>
    <row r="201" spans="4:40" x14ac:dyDescent="0.25">
      <c r="D201" s="54" t="s">
        <v>544</v>
      </c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</row>
    <row r="202" spans="4:40" x14ac:dyDescent="0.25">
      <c r="D202" s="54" t="s">
        <v>483</v>
      </c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</row>
    <row r="203" spans="4:40" x14ac:dyDescent="0.25">
      <c r="D203" s="54" t="s">
        <v>257</v>
      </c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</row>
    <row r="204" spans="4:40" x14ac:dyDescent="0.25">
      <c r="D204" s="54" t="s">
        <v>2360</v>
      </c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</row>
    <row r="206" spans="4:40" x14ac:dyDescent="0.25">
      <c r="D206" s="55" t="s">
        <v>344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spans="4:40" x14ac:dyDescent="0.25">
      <c r="D207" s="55" t="s">
        <v>316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spans="4:40" x14ac:dyDescent="0.25">
      <c r="D208" s="55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spans="4:40" x14ac:dyDescent="0.25">
      <c r="D209" s="55" t="s">
        <v>278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spans="4:40" x14ac:dyDescent="0.25">
      <c r="D210" s="55" t="s">
        <v>280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spans="4:40" x14ac:dyDescent="0.25">
      <c r="D211" s="55" t="s">
        <v>2362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spans="4:40" x14ac:dyDescent="0.25">
      <c r="D212" s="55" t="s">
        <v>2363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spans="4:40" x14ac:dyDescent="0.25">
      <c r="D213" s="55" t="s">
        <v>2364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spans="4:40" x14ac:dyDescent="0.25">
      <c r="D214" s="55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spans="4:40" x14ac:dyDescent="0.25">
      <c r="D215" s="55" t="s">
        <v>261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spans="4:40" x14ac:dyDescent="0.25">
      <c r="D216" s="55" t="s">
        <v>262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spans="4:40" x14ac:dyDescent="0.25">
      <c r="D217" s="55" t="s">
        <v>345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9" spans="4:40" x14ac:dyDescent="0.25">
      <c r="D219" s="96" t="s">
        <v>2365</v>
      </c>
    </row>
    <row r="255" spans="4:4" x14ac:dyDescent="0.25">
      <c r="D255" s="96" t="s">
        <v>700</v>
      </c>
    </row>
    <row r="256" spans="4:4" x14ac:dyDescent="0.25">
      <c r="D256" s="28" t="s">
        <v>2366</v>
      </c>
    </row>
    <row r="258" spans="4:21" x14ac:dyDescent="0.25">
      <c r="D258" s="55" t="s">
        <v>344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</row>
    <row r="259" spans="4:21" x14ac:dyDescent="0.25">
      <c r="D259" s="55" t="s">
        <v>316</v>
      </c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</row>
    <row r="260" spans="4:21" x14ac:dyDescent="0.25">
      <c r="D260" s="55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</row>
    <row r="261" spans="4:21" x14ac:dyDescent="0.25">
      <c r="D261" s="55" t="s">
        <v>278</v>
      </c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</row>
    <row r="262" spans="4:21" x14ac:dyDescent="0.25">
      <c r="D262" s="55" t="s">
        <v>280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</row>
    <row r="263" spans="4:21" x14ac:dyDescent="0.25">
      <c r="D263" s="55" t="s">
        <v>2367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</row>
    <row r="264" spans="4:21" x14ac:dyDescent="0.25">
      <c r="D264" s="55" t="s">
        <v>2364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</row>
    <row r="265" spans="4:21" x14ac:dyDescent="0.25">
      <c r="D265" s="55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</row>
    <row r="266" spans="4:21" x14ac:dyDescent="0.25">
      <c r="D266" s="55" t="s">
        <v>261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</row>
    <row r="267" spans="4:21" x14ac:dyDescent="0.25">
      <c r="D267" s="55" t="s">
        <v>262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</row>
    <row r="268" spans="4:21" x14ac:dyDescent="0.25">
      <c r="D268" s="55" t="s">
        <v>345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</row>
    <row r="270" spans="4:21" x14ac:dyDescent="0.25">
      <c r="D270" s="96" t="s">
        <v>2365</v>
      </c>
    </row>
    <row r="310" spans="2:4" x14ac:dyDescent="0.25">
      <c r="B310" s="48">
        <v>0</v>
      </c>
      <c r="D310" s="49" t="s">
        <v>451</v>
      </c>
    </row>
    <row r="311" spans="2:4" x14ac:dyDescent="0.25">
      <c r="D311" s="57" t="s">
        <v>302</v>
      </c>
    </row>
    <row r="312" spans="2:4" x14ac:dyDescent="0.25">
      <c r="D312" s="53" t="s">
        <v>2217</v>
      </c>
    </row>
    <row r="314" spans="2:4" x14ac:dyDescent="0.25">
      <c r="D314" s="96" t="s">
        <v>2217</v>
      </c>
    </row>
    <row r="355" spans="4:28" x14ac:dyDescent="0.25">
      <c r="D355" s="96" t="s">
        <v>307</v>
      </c>
    </row>
    <row r="356" spans="4:28" x14ac:dyDescent="0.25">
      <c r="D356" s="49" t="s">
        <v>2350</v>
      </c>
    </row>
    <row r="358" spans="4:28" x14ac:dyDescent="0.25">
      <c r="D358" s="91" t="s">
        <v>496</v>
      </c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</row>
    <row r="359" spans="4:28" x14ac:dyDescent="0.25">
      <c r="D359" s="70" t="s">
        <v>656</v>
      </c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</row>
    <row r="360" spans="4:28" x14ac:dyDescent="0.25">
      <c r="D360" s="212" t="s">
        <v>2235</v>
      </c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 spans="4:28" x14ac:dyDescent="0.25">
      <c r="D361" s="212" t="s">
        <v>2236</v>
      </c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 spans="4:28" x14ac:dyDescent="0.25">
      <c r="D362" s="212" t="s">
        <v>2237</v>
      </c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 spans="4:28" x14ac:dyDescent="0.25">
      <c r="D363" s="88" t="s">
        <v>2238</v>
      </c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 spans="4:28" x14ac:dyDescent="0.25">
      <c r="D364" s="212" t="s">
        <v>2239</v>
      </c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 spans="4:28" x14ac:dyDescent="0.25">
      <c r="D365" s="212" t="s">
        <v>2240</v>
      </c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 spans="4:28" x14ac:dyDescent="0.25">
      <c r="D366" s="213" t="s">
        <v>2241</v>
      </c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</row>
    <row r="367" spans="4:28" x14ac:dyDescent="0.25">
      <c r="D367" s="213" t="s">
        <v>2242</v>
      </c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</row>
    <row r="368" spans="4:28" x14ac:dyDescent="0.25">
      <c r="D368" s="70" t="s">
        <v>819</v>
      </c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</row>
    <row r="369" spans="4:28" x14ac:dyDescent="0.25">
      <c r="D369" s="70" t="s">
        <v>820</v>
      </c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</row>
    <row r="370" spans="4:28" x14ac:dyDescent="0.25">
      <c r="D370" s="70" t="s">
        <v>415</v>
      </c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</row>
    <row r="371" spans="4:28" x14ac:dyDescent="0.25">
      <c r="D371" s="70" t="s">
        <v>821</v>
      </c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</row>
    <row r="372" spans="4:28" x14ac:dyDescent="0.25">
      <c r="D372" s="70" t="s">
        <v>657</v>
      </c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</row>
    <row r="373" spans="4:28" x14ac:dyDescent="0.25">
      <c r="D373" s="70" t="s">
        <v>658</v>
      </c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</row>
    <row r="374" spans="4:28" x14ac:dyDescent="0.25">
      <c r="D374" s="70" t="s">
        <v>659</v>
      </c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</row>
    <row r="375" spans="4:28" x14ac:dyDescent="0.25">
      <c r="D375" s="70" t="s">
        <v>2228</v>
      </c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</row>
    <row r="376" spans="4:28" x14ac:dyDescent="0.25">
      <c r="D376" s="70" t="s">
        <v>460</v>
      </c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</row>
    <row r="378" spans="4:28" x14ac:dyDescent="0.25">
      <c r="D378" s="91" t="s">
        <v>494</v>
      </c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</row>
    <row r="379" spans="4:28" x14ac:dyDescent="0.25">
      <c r="D379" s="70" t="s">
        <v>341</v>
      </c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</row>
    <row r="380" spans="4:28" x14ac:dyDescent="0.25">
      <c r="D380" s="212" t="s">
        <v>2229</v>
      </c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 spans="4:28" x14ac:dyDescent="0.25">
      <c r="D381" s="212" t="s">
        <v>2230</v>
      </c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 spans="4:28" x14ac:dyDescent="0.25">
      <c r="D382" s="212" t="s">
        <v>2231</v>
      </c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 spans="4:28" x14ac:dyDescent="0.25">
      <c r="D383" s="212" t="s">
        <v>2232</v>
      </c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 spans="4:28" x14ac:dyDescent="0.25">
      <c r="D384" s="212" t="s">
        <v>2233</v>
      </c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 spans="4:28" x14ac:dyDescent="0.25">
      <c r="D385" s="212" t="s">
        <v>2234</v>
      </c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 spans="4:28" x14ac:dyDescent="0.25">
      <c r="D386" s="70" t="s">
        <v>822</v>
      </c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</row>
    <row r="387" spans="4:28" x14ac:dyDescent="0.25">
      <c r="D387" s="70" t="s">
        <v>823</v>
      </c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</row>
    <row r="388" spans="4:28" x14ac:dyDescent="0.25">
      <c r="D388" s="70" t="s">
        <v>277</v>
      </c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</row>
    <row r="389" spans="4:28" x14ac:dyDescent="0.25">
      <c r="D389" s="70" t="s">
        <v>824</v>
      </c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</row>
    <row r="390" spans="4:28" x14ac:dyDescent="0.25">
      <c r="D390" s="70" t="s">
        <v>342</v>
      </c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</row>
    <row r="391" spans="4:28" x14ac:dyDescent="0.25">
      <c r="D391" s="70" t="s">
        <v>825</v>
      </c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</row>
    <row r="392" spans="4:28" x14ac:dyDescent="0.25">
      <c r="D392" s="70" t="s">
        <v>346</v>
      </c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</row>
    <row r="393" spans="4:28" x14ac:dyDescent="0.25">
      <c r="D393" s="70" t="s">
        <v>2243</v>
      </c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</row>
    <row r="394" spans="4:28" x14ac:dyDescent="0.25">
      <c r="D394" s="70" t="s">
        <v>2227</v>
      </c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</row>
    <row r="395" spans="4:28" x14ac:dyDescent="0.25">
      <c r="D395" s="70" t="s">
        <v>495</v>
      </c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</row>
    <row r="397" spans="4:28" x14ac:dyDescent="0.25">
      <c r="D397" s="96" t="s">
        <v>2217</v>
      </c>
    </row>
    <row r="455" spans="2:4" x14ac:dyDescent="0.25">
      <c r="B455" s="48">
        <v>0</v>
      </c>
      <c r="D455" s="49" t="s">
        <v>2372</v>
      </c>
    </row>
    <row r="456" spans="2:4" x14ac:dyDescent="0.25">
      <c r="D456" s="57" t="s">
        <v>301</v>
      </c>
    </row>
    <row r="458" spans="2:4" x14ac:dyDescent="0.25">
      <c r="D458" s="96" t="s">
        <v>36</v>
      </c>
    </row>
    <row r="459" spans="2:4" x14ac:dyDescent="0.25">
      <c r="D459" s="52" t="s">
        <v>2373</v>
      </c>
    </row>
    <row r="461" spans="2:4" x14ac:dyDescent="0.25">
      <c r="D461" s="96" t="s">
        <v>2368</v>
      </c>
    </row>
    <row r="486" spans="4:32" x14ac:dyDescent="0.25">
      <c r="D486" s="96" t="s">
        <v>307</v>
      </c>
      <c r="M486" s="96" t="s">
        <v>700</v>
      </c>
      <c r="Y486" s="96" t="s">
        <v>542</v>
      </c>
    </row>
    <row r="487" spans="4:32" x14ac:dyDescent="0.25">
      <c r="D487" s="49" t="s">
        <v>2369</v>
      </c>
      <c r="M487" s="92" t="s">
        <v>1301</v>
      </c>
      <c r="R487" s="44" t="s">
        <v>452</v>
      </c>
      <c r="T487" s="28" t="s">
        <v>2374</v>
      </c>
      <c r="Y487" s="56" t="s">
        <v>2375</v>
      </c>
      <c r="AD487" s="44" t="s">
        <v>452</v>
      </c>
      <c r="AF487" s="28" t="s">
        <v>2376</v>
      </c>
    </row>
    <row r="489" spans="4:32" x14ac:dyDescent="0.25">
      <c r="D489" s="54" t="s">
        <v>33</v>
      </c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</row>
    <row r="490" spans="4:32" x14ac:dyDescent="0.25">
      <c r="D490" s="54" t="s">
        <v>365</v>
      </c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</row>
    <row r="491" spans="4:32" x14ac:dyDescent="0.25">
      <c r="D491" s="54" t="s">
        <v>627</v>
      </c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</row>
    <row r="492" spans="4:32" x14ac:dyDescent="0.25">
      <c r="D492" s="54" t="s">
        <v>1327</v>
      </c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</row>
    <row r="493" spans="4:32" x14ac:dyDescent="0.25">
      <c r="D493" s="54" t="s">
        <v>1477</v>
      </c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</row>
    <row r="494" spans="4:32" x14ac:dyDescent="0.25">
      <c r="D494" s="54" t="s">
        <v>1478</v>
      </c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</row>
    <row r="495" spans="4:32" x14ac:dyDescent="0.25">
      <c r="D495" s="54" t="s">
        <v>1479</v>
      </c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</row>
    <row r="496" spans="4:32" x14ac:dyDescent="0.25">
      <c r="D496" s="54" t="s">
        <v>1480</v>
      </c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</row>
    <row r="497" spans="4:40" x14ac:dyDescent="0.25">
      <c r="D497" s="54" t="s">
        <v>483</v>
      </c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</row>
    <row r="498" spans="4:40" x14ac:dyDescent="0.25">
      <c r="D498" s="54" t="s">
        <v>822</v>
      </c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</row>
    <row r="499" spans="4:40" x14ac:dyDescent="0.25">
      <c r="D499" s="54" t="s">
        <v>2387</v>
      </c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</row>
    <row r="500" spans="4:40" x14ac:dyDescent="0.25">
      <c r="D500" s="54" t="s">
        <v>277</v>
      </c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</row>
    <row r="501" spans="4:40" x14ac:dyDescent="0.25">
      <c r="D501" s="54" t="s">
        <v>2380</v>
      </c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</row>
    <row r="503" spans="4:40" x14ac:dyDescent="0.25">
      <c r="D503" s="55" t="s">
        <v>344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spans="4:40" x14ac:dyDescent="0.25">
      <c r="D504" s="55" t="s">
        <v>316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spans="4:40" x14ac:dyDescent="0.25">
      <c r="D505" s="55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spans="4:40" x14ac:dyDescent="0.25">
      <c r="D506" s="55" t="s">
        <v>900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spans="4:40" x14ac:dyDescent="0.25">
      <c r="D507" s="55" t="s">
        <v>280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spans="4:40" x14ac:dyDescent="0.25">
      <c r="D508" s="55" t="s">
        <v>2379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spans="4:40" x14ac:dyDescent="0.25">
      <c r="D509" s="55" t="s">
        <v>2377</v>
      </c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spans="4:40" x14ac:dyDescent="0.25">
      <c r="D510" s="55" t="s">
        <v>2381</v>
      </c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spans="4:40" x14ac:dyDescent="0.25">
      <c r="D511" s="55" t="s">
        <v>2378</v>
      </c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spans="4:40" x14ac:dyDescent="0.25">
      <c r="D512" s="55" t="s">
        <v>2383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spans="4:40" x14ac:dyDescent="0.25">
      <c r="D513" s="55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spans="4:40" x14ac:dyDescent="0.25">
      <c r="D514" s="55" t="s">
        <v>2386</v>
      </c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spans="4:40" x14ac:dyDescent="0.25">
      <c r="D515" s="55" t="s">
        <v>280</v>
      </c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spans="4:40" x14ac:dyDescent="0.25">
      <c r="D516" s="55" t="s">
        <v>2382</v>
      </c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spans="4:40" x14ac:dyDescent="0.25">
      <c r="D517" s="55" t="s">
        <v>2378</v>
      </c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spans="4:40" x14ac:dyDescent="0.25">
      <c r="D518" s="55" t="s">
        <v>2384</v>
      </c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spans="4:40" x14ac:dyDescent="0.25">
      <c r="D519" s="55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spans="4:40" x14ac:dyDescent="0.25">
      <c r="D520" s="55" t="s">
        <v>261</v>
      </c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spans="4:40" x14ac:dyDescent="0.25">
      <c r="D521" s="55" t="s">
        <v>262</v>
      </c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spans="4:40" x14ac:dyDescent="0.25">
      <c r="D522" s="55" t="s">
        <v>345</v>
      </c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4" spans="4:40" x14ac:dyDescent="0.25">
      <c r="D524" s="96" t="s">
        <v>2385</v>
      </c>
    </row>
    <row r="540" spans="4:4" x14ac:dyDescent="0.25">
      <c r="D540" s="49" t="s">
        <v>3084</v>
      </c>
    </row>
    <row r="542" spans="4:4" x14ac:dyDescent="0.25">
      <c r="D542" s="96" t="s">
        <v>2385</v>
      </c>
    </row>
    <row r="566" spans="2:4" x14ac:dyDescent="0.25">
      <c r="B566" s="48">
        <v>0</v>
      </c>
      <c r="D566" s="49" t="s">
        <v>1577</v>
      </c>
    </row>
    <row r="567" spans="2:4" x14ac:dyDescent="0.25">
      <c r="D567" s="57" t="s">
        <v>302</v>
      </c>
    </row>
    <row r="569" spans="2:4" x14ac:dyDescent="0.25">
      <c r="D569" s="96" t="s">
        <v>1562</v>
      </c>
    </row>
    <row r="612" spans="4:4" x14ac:dyDescent="0.25">
      <c r="D612" s="96" t="s">
        <v>1563</v>
      </c>
    </row>
    <row r="640" spans="4:4" x14ac:dyDescent="0.25">
      <c r="D640" s="49" t="s">
        <v>1393</v>
      </c>
    </row>
    <row r="642" spans="4:4" x14ac:dyDescent="0.25">
      <c r="D642" s="96" t="s">
        <v>1563</v>
      </c>
    </row>
    <row r="667" spans="4:4" x14ac:dyDescent="0.25">
      <c r="D667" s="49" t="s">
        <v>1555</v>
      </c>
    </row>
    <row r="669" spans="4:4" x14ac:dyDescent="0.25">
      <c r="D669" s="96" t="s">
        <v>1563</v>
      </c>
    </row>
    <row r="692" spans="4:13" x14ac:dyDescent="0.25">
      <c r="D692" s="96" t="s">
        <v>307</v>
      </c>
      <c r="M692" s="96" t="s">
        <v>351</v>
      </c>
    </row>
    <row r="693" spans="4:13" x14ac:dyDescent="0.25">
      <c r="D693" s="49" t="s">
        <v>913</v>
      </c>
      <c r="M693" s="49" t="s">
        <v>1851</v>
      </c>
    </row>
    <row r="694" spans="4:13" x14ac:dyDescent="0.25">
      <c r="D694" s="49" t="s">
        <v>913</v>
      </c>
      <c r="M694" s="49" t="s">
        <v>1852</v>
      </c>
    </row>
    <row r="696" spans="4:13" x14ac:dyDescent="0.25">
      <c r="D696" s="49" t="s">
        <v>1558</v>
      </c>
    </row>
    <row r="698" spans="4:13" x14ac:dyDescent="0.25">
      <c r="D698" s="96" t="s">
        <v>1563</v>
      </c>
    </row>
    <row r="736" spans="4:4" x14ac:dyDescent="0.25">
      <c r="D736" s="49" t="s">
        <v>1689</v>
      </c>
    </row>
    <row r="738" spans="4:23" x14ac:dyDescent="0.25">
      <c r="D738" s="54" t="s">
        <v>330</v>
      </c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</row>
    <row r="739" spans="4:23" x14ac:dyDescent="0.25">
      <c r="D739" s="54" t="s">
        <v>627</v>
      </c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</row>
    <row r="740" spans="4:23" x14ac:dyDescent="0.25">
      <c r="D740" s="54" t="s">
        <v>544</v>
      </c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</row>
    <row r="741" spans="4:23" x14ac:dyDescent="0.25">
      <c r="D741" s="54" t="s">
        <v>2005</v>
      </c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</row>
    <row r="742" spans="4:23" x14ac:dyDescent="0.25">
      <c r="D742" s="54" t="s">
        <v>257</v>
      </c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</row>
    <row r="743" spans="4:23" x14ac:dyDescent="0.25">
      <c r="D743" s="54" t="s">
        <v>1112</v>
      </c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</row>
    <row r="745" spans="4:23" x14ac:dyDescent="0.25">
      <c r="D745" s="96" t="s">
        <v>2006</v>
      </c>
    </row>
    <row r="815" spans="4:4" x14ac:dyDescent="0.25">
      <c r="D815" s="49" t="s">
        <v>2246</v>
      </c>
    </row>
    <row r="817" spans="4:4" x14ac:dyDescent="0.25">
      <c r="D817" s="96" t="s">
        <v>2396</v>
      </c>
    </row>
    <row r="899" spans="2:4" x14ac:dyDescent="0.25">
      <c r="B899" s="48">
        <v>0</v>
      </c>
      <c r="D899" s="49" t="s">
        <v>1747</v>
      </c>
    </row>
    <row r="900" spans="2:4" x14ac:dyDescent="0.25">
      <c r="D900" s="57" t="s">
        <v>302</v>
      </c>
    </row>
    <row r="902" spans="2:4" x14ac:dyDescent="0.25">
      <c r="D902" s="96" t="s">
        <v>36</v>
      </c>
    </row>
    <row r="903" spans="2:4" x14ac:dyDescent="0.25">
      <c r="D903" s="52" t="s">
        <v>1807</v>
      </c>
    </row>
    <row r="905" spans="2:4" x14ac:dyDescent="0.25">
      <c r="D905" s="96" t="s">
        <v>1739</v>
      </c>
    </row>
    <row r="933" spans="4:16" x14ac:dyDescent="0.25">
      <c r="D933" s="96" t="s">
        <v>267</v>
      </c>
    </row>
    <row r="934" spans="4:16" x14ac:dyDescent="0.25">
      <c r="D934" s="49" t="s">
        <v>1630</v>
      </c>
      <c r="L934" s="170" t="s">
        <v>452</v>
      </c>
      <c r="N934" s="49" t="s">
        <v>1740</v>
      </c>
    </row>
    <row r="936" spans="4:16" x14ac:dyDescent="0.25">
      <c r="D936" s="49" t="s">
        <v>1555</v>
      </c>
    </row>
    <row r="938" spans="4:16" x14ac:dyDescent="0.25">
      <c r="D938" s="54" t="s">
        <v>911</v>
      </c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</row>
    <row r="939" spans="4:16" x14ac:dyDescent="0.25">
      <c r="D939" s="54" t="s">
        <v>467</v>
      </c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</row>
    <row r="940" spans="4:16" x14ac:dyDescent="0.25">
      <c r="D940" s="54" t="s">
        <v>264</v>
      </c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</row>
    <row r="941" spans="4:16" x14ac:dyDescent="0.25">
      <c r="D941" s="54" t="s">
        <v>1433</v>
      </c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</row>
    <row r="942" spans="4:16" x14ac:dyDescent="0.25">
      <c r="D942" s="38" t="s">
        <v>1808</v>
      </c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</row>
    <row r="943" spans="4:16" x14ac:dyDescent="0.25">
      <c r="D943" s="54" t="s">
        <v>259</v>
      </c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</row>
    <row r="945" spans="4:63" x14ac:dyDescent="0.25">
      <c r="D945" s="55" t="s">
        <v>344</v>
      </c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</row>
    <row r="946" spans="4:63" x14ac:dyDescent="0.25">
      <c r="D946" s="55" t="s">
        <v>316</v>
      </c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</row>
    <row r="947" spans="4:63" x14ac:dyDescent="0.25">
      <c r="D947" s="55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</row>
    <row r="948" spans="4:63" x14ac:dyDescent="0.25">
      <c r="D948" s="55" t="s">
        <v>912</v>
      </c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</row>
    <row r="949" spans="4:63" x14ac:dyDescent="0.25">
      <c r="D949" s="55" t="s">
        <v>280</v>
      </c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</row>
    <row r="950" spans="4:63" x14ac:dyDescent="0.25">
      <c r="D950" s="55" t="s">
        <v>1789</v>
      </c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</row>
    <row r="951" spans="4:63" x14ac:dyDescent="0.25">
      <c r="D951" s="55" t="s">
        <v>1788</v>
      </c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</row>
    <row r="952" spans="4:63" x14ac:dyDescent="0.25">
      <c r="D952" s="55" t="s">
        <v>1790</v>
      </c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</row>
    <row r="953" spans="4:63" x14ac:dyDescent="0.25">
      <c r="D953" s="55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</row>
    <row r="954" spans="4:63" x14ac:dyDescent="0.25">
      <c r="D954" s="55" t="s">
        <v>261</v>
      </c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</row>
    <row r="955" spans="4:63" x14ac:dyDescent="0.25">
      <c r="D955" s="55" t="s">
        <v>262</v>
      </c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</row>
    <row r="956" spans="4:63" x14ac:dyDescent="0.25">
      <c r="D956" s="55" t="s">
        <v>345</v>
      </c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</row>
    <row r="958" spans="4:63" x14ac:dyDescent="0.25">
      <c r="D958" s="54" t="s">
        <v>33</v>
      </c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AA958" s="55" t="s">
        <v>344</v>
      </c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</row>
    <row r="959" spans="4:63" x14ac:dyDescent="0.25">
      <c r="D959" s="54" t="s">
        <v>1812</v>
      </c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AA959" s="55" t="s">
        <v>316</v>
      </c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</row>
    <row r="960" spans="4:63" x14ac:dyDescent="0.25">
      <c r="D960" s="54" t="s">
        <v>1813</v>
      </c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AA960" s="55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</row>
    <row r="961" spans="4:63" x14ac:dyDescent="0.25">
      <c r="D961" s="54" t="s">
        <v>965</v>
      </c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AA961" s="55" t="s">
        <v>912</v>
      </c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</row>
    <row r="962" spans="4:63" x14ac:dyDescent="0.25">
      <c r="D962" s="54" t="s">
        <v>483</v>
      </c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AA962" s="55" t="s">
        <v>280</v>
      </c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</row>
    <row r="963" spans="4:63" x14ac:dyDescent="0.25">
      <c r="D963" s="54" t="s">
        <v>1489</v>
      </c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AA963" s="55" t="s">
        <v>1814</v>
      </c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</row>
    <row r="964" spans="4:63" x14ac:dyDescent="0.25">
      <c r="D964" s="38" t="s">
        <v>1490</v>
      </c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AA964" s="55" t="s">
        <v>1788</v>
      </c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</row>
    <row r="965" spans="4:63" x14ac:dyDescent="0.25">
      <c r="D965" s="38" t="s">
        <v>1491</v>
      </c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AA965" s="55" t="s">
        <v>1815</v>
      </c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</row>
    <row r="966" spans="4:63" x14ac:dyDescent="0.25">
      <c r="D966" s="38" t="s">
        <v>1492</v>
      </c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AA966" s="55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</row>
    <row r="967" spans="4:63" x14ac:dyDescent="0.25">
      <c r="D967" s="38" t="s">
        <v>1493</v>
      </c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AA967" s="55" t="s">
        <v>261</v>
      </c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</row>
    <row r="968" spans="4:63" x14ac:dyDescent="0.25">
      <c r="D968" s="38" t="s">
        <v>1494</v>
      </c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AA968" s="55" t="s">
        <v>262</v>
      </c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</row>
    <row r="969" spans="4:63" x14ac:dyDescent="0.25">
      <c r="D969" s="38" t="s">
        <v>1495</v>
      </c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AA969" s="55" t="s">
        <v>345</v>
      </c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</row>
    <row r="970" spans="4:63" x14ac:dyDescent="0.25">
      <c r="D970" s="54" t="s">
        <v>1496</v>
      </c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</row>
    <row r="971" spans="4:63" x14ac:dyDescent="0.25">
      <c r="D971" s="54" t="s">
        <v>1501</v>
      </c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</row>
    <row r="972" spans="4:63" x14ac:dyDescent="0.25">
      <c r="D972" s="54" t="s">
        <v>1502</v>
      </c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</row>
    <row r="973" spans="4:63" x14ac:dyDescent="0.25">
      <c r="D973" s="54" t="s">
        <v>1503</v>
      </c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</row>
    <row r="974" spans="4:63" x14ac:dyDescent="0.25">
      <c r="D974" s="54" t="s">
        <v>1508</v>
      </c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</row>
    <row r="975" spans="4:63" x14ac:dyDescent="0.25">
      <c r="D975" s="54" t="s">
        <v>1509</v>
      </c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</row>
    <row r="976" spans="4:63" x14ac:dyDescent="0.25">
      <c r="D976" s="38" t="s">
        <v>1504</v>
      </c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</row>
    <row r="977" spans="4:24" x14ac:dyDescent="0.25">
      <c r="D977" s="38" t="s">
        <v>1505</v>
      </c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</row>
    <row r="978" spans="4:24" x14ac:dyDescent="0.25">
      <c r="D978" s="38" t="s">
        <v>1506</v>
      </c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</row>
    <row r="979" spans="4:24" x14ac:dyDescent="0.25">
      <c r="D979" s="38" t="s">
        <v>1507</v>
      </c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</row>
    <row r="980" spans="4:24" x14ac:dyDescent="0.25">
      <c r="D980" s="54" t="s">
        <v>1497</v>
      </c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</row>
    <row r="981" spans="4:24" x14ac:dyDescent="0.25">
      <c r="D981" s="38" t="s">
        <v>1498</v>
      </c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</row>
    <row r="982" spans="4:24" x14ac:dyDescent="0.25">
      <c r="D982" s="38" t="s">
        <v>1499</v>
      </c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</row>
    <row r="983" spans="4:24" x14ac:dyDescent="0.25">
      <c r="D983" s="38" t="s">
        <v>1500</v>
      </c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</row>
    <row r="984" spans="4:24" x14ac:dyDescent="0.25">
      <c r="D984" s="38" t="s">
        <v>814</v>
      </c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</row>
    <row r="985" spans="4:24" x14ac:dyDescent="0.25">
      <c r="D985" s="38" t="s">
        <v>1809</v>
      </c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</row>
    <row r="986" spans="4:24" x14ac:dyDescent="0.25">
      <c r="D986" s="38" t="s">
        <v>1810</v>
      </c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</row>
    <row r="987" spans="4:24" x14ac:dyDescent="0.25">
      <c r="D987" s="54" t="s">
        <v>1811</v>
      </c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</row>
    <row r="989" spans="4:24" x14ac:dyDescent="0.25">
      <c r="D989" s="96" t="s">
        <v>1816</v>
      </c>
    </row>
    <row r="1004" spans="4:4" x14ac:dyDescent="0.25">
      <c r="D1004" s="49" t="s">
        <v>1689</v>
      </c>
    </row>
    <row r="1006" spans="4:4" x14ac:dyDescent="0.25">
      <c r="D1006" s="96" t="s">
        <v>2065</v>
      </c>
    </row>
    <row r="1027" spans="4:4" x14ac:dyDescent="0.25">
      <c r="D1027" s="96" t="s">
        <v>1816</v>
      </c>
    </row>
    <row r="1039" spans="4:4" x14ac:dyDescent="0.25">
      <c r="D1039" s="49" t="s">
        <v>2392</v>
      </c>
    </row>
    <row r="1041" spans="4:38" x14ac:dyDescent="0.25">
      <c r="D1041" s="54" t="s">
        <v>33</v>
      </c>
      <c r="E1041" s="50"/>
      <c r="F1041" s="50"/>
      <c r="G1041" s="50"/>
      <c r="H1041" s="50"/>
      <c r="I1041" s="50"/>
      <c r="J1041" s="50"/>
      <c r="K1041" s="50"/>
      <c r="L1041" s="50"/>
      <c r="M1041" s="50"/>
      <c r="N1041" s="50"/>
      <c r="O1041" s="50"/>
      <c r="P1041" s="50"/>
      <c r="Q1041" s="50"/>
      <c r="R1041" s="50"/>
      <c r="S1041" s="50"/>
      <c r="T1041" s="50"/>
      <c r="U1041" s="50"/>
      <c r="V1041" s="50"/>
      <c r="W1041" s="50"/>
      <c r="X1041" s="50"/>
      <c r="Z1041" s="55" t="s">
        <v>344</v>
      </c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</row>
    <row r="1042" spans="4:38" x14ac:dyDescent="0.25">
      <c r="D1042" s="54" t="s">
        <v>535</v>
      </c>
      <c r="E1042" s="50"/>
      <c r="F1042" s="50"/>
      <c r="G1042" s="50"/>
      <c r="H1042" s="50"/>
      <c r="I1042" s="50"/>
      <c r="J1042" s="50"/>
      <c r="K1042" s="50"/>
      <c r="L1042" s="50"/>
      <c r="M1042" s="50"/>
      <c r="N1042" s="50"/>
      <c r="O1042" s="50"/>
      <c r="P1042" s="50"/>
      <c r="Q1042" s="50"/>
      <c r="R1042" s="50"/>
      <c r="S1042" s="50"/>
      <c r="T1042" s="50"/>
      <c r="U1042" s="50"/>
      <c r="V1042" s="50"/>
      <c r="W1042" s="50"/>
      <c r="X1042" s="50"/>
      <c r="Z1042" s="55" t="s">
        <v>316</v>
      </c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</row>
    <row r="1043" spans="4:38" x14ac:dyDescent="0.25">
      <c r="D1043" s="54" t="s">
        <v>699</v>
      </c>
      <c r="E1043" s="50"/>
      <c r="F1043" s="50"/>
      <c r="G1043" s="50"/>
      <c r="H1043" s="50"/>
      <c r="I1043" s="50"/>
      <c r="J1043" s="50"/>
      <c r="K1043" s="50"/>
      <c r="L1043" s="50"/>
      <c r="M1043" s="50"/>
      <c r="N1043" s="50"/>
      <c r="O1043" s="50"/>
      <c r="P1043" s="50"/>
      <c r="Q1043" s="50"/>
      <c r="R1043" s="50"/>
      <c r="S1043" s="50"/>
      <c r="T1043" s="50"/>
      <c r="U1043" s="50"/>
      <c r="V1043" s="50"/>
      <c r="W1043" s="50"/>
      <c r="X1043" s="50"/>
      <c r="Z1043" s="55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</row>
    <row r="1044" spans="4:38" x14ac:dyDescent="0.25">
      <c r="D1044" s="54" t="s">
        <v>2388</v>
      </c>
      <c r="E1044" s="50"/>
      <c r="F1044" s="50"/>
      <c r="G1044" s="50"/>
      <c r="H1044" s="50"/>
      <c r="I1044" s="50"/>
      <c r="J1044" s="50"/>
      <c r="K1044" s="50"/>
      <c r="L1044" s="50"/>
      <c r="M1044" s="50"/>
      <c r="N1044" s="50"/>
      <c r="O1044" s="50"/>
      <c r="P1044" s="50"/>
      <c r="Q1044" s="50"/>
      <c r="R1044" s="50"/>
      <c r="S1044" s="50"/>
      <c r="T1044" s="50"/>
      <c r="U1044" s="50"/>
      <c r="V1044" s="50"/>
      <c r="W1044" s="50"/>
      <c r="X1044" s="50"/>
      <c r="Z1044" s="55" t="s">
        <v>266</v>
      </c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</row>
    <row r="1045" spans="4:38" x14ac:dyDescent="0.25">
      <c r="D1045" s="54" t="s">
        <v>256</v>
      </c>
      <c r="E1045" s="50"/>
      <c r="F1045" s="50"/>
      <c r="G1045" s="50"/>
      <c r="H1045" s="50"/>
      <c r="I1045" s="50"/>
      <c r="J1045" s="50"/>
      <c r="K1045" s="50"/>
      <c r="L1045" s="50"/>
      <c r="M1045" s="50"/>
      <c r="N1045" s="50"/>
      <c r="O1045" s="50"/>
      <c r="P1045" s="50"/>
      <c r="Q1045" s="50"/>
      <c r="R1045" s="50"/>
      <c r="S1045" s="50"/>
      <c r="T1045" s="50"/>
      <c r="U1045" s="50"/>
      <c r="V1045" s="50"/>
      <c r="W1045" s="50"/>
      <c r="X1045" s="50"/>
      <c r="Z1045" s="55" t="s">
        <v>280</v>
      </c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</row>
    <row r="1046" spans="4:38" x14ac:dyDescent="0.25">
      <c r="D1046" s="54" t="s">
        <v>765</v>
      </c>
      <c r="E1046" s="50"/>
      <c r="F1046" s="50"/>
      <c r="G1046" s="50"/>
      <c r="H1046" s="50"/>
      <c r="I1046" s="50"/>
      <c r="J1046" s="50"/>
      <c r="K1046" s="50"/>
      <c r="L1046" s="50"/>
      <c r="M1046" s="50"/>
      <c r="N1046" s="50"/>
      <c r="O1046" s="50"/>
      <c r="P1046" s="50"/>
      <c r="Q1046" s="50"/>
      <c r="R1046" s="50"/>
      <c r="S1046" s="50"/>
      <c r="T1046" s="50"/>
      <c r="U1046" s="50"/>
      <c r="V1046" s="50"/>
      <c r="W1046" s="50"/>
      <c r="X1046" s="50"/>
      <c r="Z1046" s="55" t="s">
        <v>2393</v>
      </c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</row>
    <row r="1047" spans="4:38" x14ac:dyDescent="0.25">
      <c r="D1047" s="54" t="s">
        <v>698</v>
      </c>
      <c r="E1047" s="50"/>
      <c r="F1047" s="50"/>
      <c r="G1047" s="50"/>
      <c r="H1047" s="50"/>
      <c r="I1047" s="50"/>
      <c r="J1047" s="50"/>
      <c r="K1047" s="50"/>
      <c r="L1047" s="50"/>
      <c r="M1047" s="50"/>
      <c r="N1047" s="50"/>
      <c r="O1047" s="50"/>
      <c r="P1047" s="50"/>
      <c r="Q1047" s="50"/>
      <c r="R1047" s="50"/>
      <c r="S1047" s="50"/>
      <c r="T1047" s="50"/>
      <c r="U1047" s="50"/>
      <c r="V1047" s="50"/>
      <c r="W1047" s="50"/>
      <c r="X1047" s="50"/>
      <c r="Z1047" s="55" t="s">
        <v>2394</v>
      </c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</row>
    <row r="1048" spans="4:38" x14ac:dyDescent="0.25">
      <c r="D1048" s="54" t="s">
        <v>766</v>
      </c>
      <c r="E1048" s="50"/>
      <c r="F1048" s="50"/>
      <c r="G1048" s="50"/>
      <c r="H1048" s="50"/>
      <c r="I1048" s="50"/>
      <c r="J1048" s="50"/>
      <c r="K1048" s="50"/>
      <c r="L1048" s="50"/>
      <c r="M1048" s="50"/>
      <c r="N1048" s="50"/>
      <c r="O1048" s="50"/>
      <c r="P1048" s="50"/>
      <c r="Q1048" s="50"/>
      <c r="R1048" s="50"/>
      <c r="S1048" s="50"/>
      <c r="T1048" s="50"/>
      <c r="U1048" s="50"/>
      <c r="V1048" s="50"/>
      <c r="W1048" s="50"/>
      <c r="X1048" s="50"/>
      <c r="Z1048" s="55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</row>
    <row r="1049" spans="4:38" x14ac:dyDescent="0.25">
      <c r="D1049" s="54" t="s">
        <v>455</v>
      </c>
      <c r="E1049" s="50"/>
      <c r="F1049" s="50"/>
      <c r="G1049" s="50"/>
      <c r="H1049" s="50"/>
      <c r="I1049" s="50"/>
      <c r="J1049" s="50"/>
      <c r="K1049" s="50"/>
      <c r="L1049" s="50"/>
      <c r="M1049" s="50"/>
      <c r="N1049" s="50"/>
      <c r="O1049" s="50"/>
      <c r="P1049" s="50"/>
      <c r="Q1049" s="50"/>
      <c r="R1049" s="50"/>
      <c r="S1049" s="50"/>
      <c r="T1049" s="50"/>
      <c r="U1049" s="50"/>
      <c r="V1049" s="50"/>
      <c r="W1049" s="50"/>
      <c r="X1049" s="50"/>
      <c r="Z1049" s="55" t="s">
        <v>261</v>
      </c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</row>
    <row r="1050" spans="4:38" x14ac:dyDescent="0.25">
      <c r="D1050" s="54" t="s">
        <v>2389</v>
      </c>
      <c r="E1050" s="50"/>
      <c r="F1050" s="50"/>
      <c r="G1050" s="50"/>
      <c r="H1050" s="50"/>
      <c r="I1050" s="50"/>
      <c r="J1050" s="50"/>
      <c r="K1050" s="50"/>
      <c r="L1050" s="50"/>
      <c r="M1050" s="50"/>
      <c r="N1050" s="50"/>
      <c r="O1050" s="50"/>
      <c r="P1050" s="50"/>
      <c r="Q1050" s="50"/>
      <c r="R1050" s="50"/>
      <c r="S1050" s="50"/>
      <c r="T1050" s="50"/>
      <c r="U1050" s="50"/>
      <c r="V1050" s="50"/>
      <c r="W1050" s="50"/>
      <c r="X1050" s="50"/>
      <c r="Z1050" s="55" t="s">
        <v>262</v>
      </c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</row>
    <row r="1051" spans="4:38" x14ac:dyDescent="0.25">
      <c r="D1051" s="54" t="s">
        <v>2390</v>
      </c>
      <c r="E1051" s="50"/>
      <c r="F1051" s="50"/>
      <c r="G1051" s="50"/>
      <c r="H1051" s="50"/>
      <c r="I1051" s="50"/>
      <c r="J1051" s="50"/>
      <c r="K1051" s="50"/>
      <c r="L1051" s="50"/>
      <c r="M1051" s="50"/>
      <c r="N1051" s="50"/>
      <c r="O1051" s="50"/>
      <c r="P1051" s="50"/>
      <c r="Q1051" s="50"/>
      <c r="R1051" s="50"/>
      <c r="S1051" s="50"/>
      <c r="T1051" s="50"/>
      <c r="U1051" s="50"/>
      <c r="V1051" s="50"/>
      <c r="W1051" s="50"/>
      <c r="X1051" s="50"/>
      <c r="Z1051" s="55" t="s">
        <v>345</v>
      </c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</row>
    <row r="1052" spans="4:38" x14ac:dyDescent="0.25">
      <c r="D1052" s="54" t="s">
        <v>2391</v>
      </c>
      <c r="E1052" s="50"/>
      <c r="F1052" s="50"/>
      <c r="G1052" s="50"/>
      <c r="H1052" s="50"/>
      <c r="I1052" s="50"/>
      <c r="J1052" s="50"/>
      <c r="K1052" s="50"/>
      <c r="L1052" s="50"/>
      <c r="M1052" s="50"/>
      <c r="N1052" s="50"/>
      <c r="O1052" s="50"/>
      <c r="P1052" s="50"/>
      <c r="Q1052" s="50"/>
      <c r="R1052" s="50"/>
      <c r="S1052" s="50"/>
      <c r="T1052" s="50"/>
      <c r="U1052" s="50"/>
      <c r="V1052" s="50"/>
      <c r="W1052" s="50"/>
      <c r="X1052" s="50"/>
    </row>
    <row r="1054" spans="4:38" x14ac:dyDescent="0.25">
      <c r="D1054" s="96" t="s">
        <v>1816</v>
      </c>
    </row>
    <row r="1069" spans="4:4" x14ac:dyDescent="0.25">
      <c r="D1069" s="49" t="s">
        <v>2491</v>
      </c>
    </row>
    <row r="1071" spans="4:4" x14ac:dyDescent="0.25">
      <c r="D1071" s="96" t="s">
        <v>1816</v>
      </c>
    </row>
    <row r="1097" spans="2:4" x14ac:dyDescent="0.25">
      <c r="B1097" s="48">
        <v>0</v>
      </c>
      <c r="D1097" s="49" t="s">
        <v>451</v>
      </c>
    </row>
    <row r="1098" spans="2:4" x14ac:dyDescent="0.25">
      <c r="D1098" s="57" t="s">
        <v>302</v>
      </c>
    </row>
    <row r="1099" spans="2:4" x14ac:dyDescent="0.25">
      <c r="D1099" s="53" t="s">
        <v>2395</v>
      </c>
    </row>
    <row r="1101" spans="2:4" x14ac:dyDescent="0.25">
      <c r="D1101" s="96" t="s">
        <v>2395</v>
      </c>
    </row>
    <row r="1122" spans="4:4" x14ac:dyDescent="0.25">
      <c r="D1122" s="96" t="s">
        <v>307</v>
      </c>
    </row>
    <row r="1123" spans="4:4" x14ac:dyDescent="0.25">
      <c r="D1123" s="49" t="s">
        <v>1074</v>
      </c>
    </row>
    <row r="1125" spans="4:4" x14ac:dyDescent="0.25">
      <c r="D1125" s="96" t="s">
        <v>2397</v>
      </c>
    </row>
    <row r="1210" spans="2:4" x14ac:dyDescent="0.25">
      <c r="B1210" s="48">
        <v>0</v>
      </c>
      <c r="D1210" s="49" t="s">
        <v>2400</v>
      </c>
    </row>
    <row r="1211" spans="2:4" x14ac:dyDescent="0.25">
      <c r="D1211" s="57" t="s">
        <v>301</v>
      </c>
    </row>
    <row r="1212" spans="2:4" x14ac:dyDescent="0.25">
      <c r="D1212" s="53" t="s">
        <v>35</v>
      </c>
    </row>
    <row r="1350" spans="2:2" x14ac:dyDescent="0.25">
      <c r="B1350" s="46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3" sqref="A13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7.28515625" style="216" bestFit="1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7109375" style="216" bestFit="1" customWidth="1"/>
    <col min="11" max="16384" width="2.85546875" style="216"/>
  </cols>
  <sheetData>
    <row r="2" spans="1:10" ht="18.75" x14ac:dyDescent="0.25">
      <c r="A2" s="279" t="s">
        <v>1100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 x14ac:dyDescent="0.25">
      <c r="A3" s="280" t="s">
        <v>2343</v>
      </c>
      <c r="B3" s="280"/>
      <c r="C3" s="280"/>
      <c r="D3" s="280"/>
      <c r="E3" s="280"/>
      <c r="F3" s="280"/>
      <c r="G3" s="280"/>
      <c r="H3" s="280"/>
      <c r="I3" s="280"/>
    </row>
    <row r="4" spans="1:10" ht="45" x14ac:dyDescent="0.25">
      <c r="A4" s="182" t="s">
        <v>358</v>
      </c>
      <c r="B4" s="182" t="s">
        <v>32</v>
      </c>
      <c r="C4" s="182" t="s">
        <v>31</v>
      </c>
      <c r="D4" s="182" t="s">
        <v>323</v>
      </c>
      <c r="E4" s="182" t="s">
        <v>357</v>
      </c>
      <c r="F4" s="182" t="s">
        <v>478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45" x14ac:dyDescent="0.25">
      <c r="A5" s="187" t="s">
        <v>312</v>
      </c>
      <c r="B5" s="187" t="s">
        <v>311</v>
      </c>
      <c r="C5" s="187" t="s">
        <v>310</v>
      </c>
      <c r="D5" s="187" t="s">
        <v>322</v>
      </c>
      <c r="E5" s="187" t="s">
        <v>274</v>
      </c>
      <c r="F5" s="188">
        <v>44673.446527777996</v>
      </c>
      <c r="G5" s="188">
        <v>45077.708333333001</v>
      </c>
      <c r="H5" s="187" t="s">
        <v>309</v>
      </c>
      <c r="I5" s="187" t="s">
        <v>18</v>
      </c>
      <c r="J5" s="187" t="s">
        <v>17</v>
      </c>
    </row>
    <row r="6" spans="1:10" ht="45" x14ac:dyDescent="0.25">
      <c r="A6" s="191" t="s">
        <v>670</v>
      </c>
      <c r="B6" s="185" t="s">
        <v>672</v>
      </c>
      <c r="C6" s="185" t="s">
        <v>440</v>
      </c>
      <c r="D6" s="185" t="s">
        <v>322</v>
      </c>
      <c r="E6" s="185" t="s">
        <v>274</v>
      </c>
      <c r="F6" s="186">
        <v>44903.420833333003</v>
      </c>
      <c r="G6" s="186">
        <v>45336.661805556003</v>
      </c>
      <c r="H6" s="185" t="s">
        <v>23</v>
      </c>
      <c r="I6" s="185" t="s">
        <v>18</v>
      </c>
      <c r="J6" s="185" t="s">
        <v>260</v>
      </c>
    </row>
    <row r="7" spans="1:10" ht="45" x14ac:dyDescent="0.25">
      <c r="A7" s="192" t="s">
        <v>775</v>
      </c>
      <c r="B7" s="183" t="s">
        <v>774</v>
      </c>
      <c r="C7" s="183" t="s">
        <v>573</v>
      </c>
      <c r="D7" s="183" t="s">
        <v>322</v>
      </c>
      <c r="E7" s="183" t="s">
        <v>274</v>
      </c>
      <c r="F7" s="184">
        <v>44930.588194443997</v>
      </c>
      <c r="G7" s="184">
        <v>45366.546527778002</v>
      </c>
      <c r="H7" s="183" t="s">
        <v>23</v>
      </c>
      <c r="I7" s="183" t="s">
        <v>18</v>
      </c>
      <c r="J7" s="183" t="s">
        <v>260</v>
      </c>
    </row>
    <row r="8" spans="1:10" ht="45" x14ac:dyDescent="0.25">
      <c r="A8" s="204" t="s">
        <v>1576</v>
      </c>
      <c r="B8" s="204" t="s">
        <v>1562</v>
      </c>
      <c r="C8" s="204" t="s">
        <v>327</v>
      </c>
      <c r="D8" s="204" t="s">
        <v>322</v>
      </c>
      <c r="E8" s="204" t="s">
        <v>274</v>
      </c>
      <c r="F8" s="205">
        <v>44966.422916666997</v>
      </c>
      <c r="G8" s="205">
        <v>45405.381249999999</v>
      </c>
      <c r="H8" s="204" t="s">
        <v>23</v>
      </c>
      <c r="I8" s="204" t="s">
        <v>18</v>
      </c>
      <c r="J8" s="204" t="s">
        <v>260</v>
      </c>
    </row>
    <row r="9" spans="1:10" ht="45" x14ac:dyDescent="0.25">
      <c r="A9" s="183" t="s">
        <v>1627</v>
      </c>
      <c r="B9" s="183" t="s">
        <v>1626</v>
      </c>
      <c r="C9" s="183" t="s">
        <v>772</v>
      </c>
      <c r="D9" s="183" t="s">
        <v>322</v>
      </c>
      <c r="E9" s="183" t="s">
        <v>274</v>
      </c>
      <c r="F9" s="184">
        <v>44967.365277778001</v>
      </c>
      <c r="G9" s="184">
        <v>45405.656944444003</v>
      </c>
      <c r="H9" s="183" t="s">
        <v>23</v>
      </c>
      <c r="I9" s="183" t="s">
        <v>18</v>
      </c>
      <c r="J9" s="183" t="s">
        <v>260</v>
      </c>
    </row>
    <row r="10" spans="1:10" ht="45" x14ac:dyDescent="0.25">
      <c r="A10" s="189" t="s">
        <v>1634</v>
      </c>
      <c r="B10" s="189" t="s">
        <v>1629</v>
      </c>
      <c r="C10" s="189" t="s">
        <v>416</v>
      </c>
      <c r="D10" s="189" t="s">
        <v>322</v>
      </c>
      <c r="E10" s="189" t="s">
        <v>274</v>
      </c>
      <c r="F10" s="190">
        <v>44967.389583333003</v>
      </c>
      <c r="G10" s="190">
        <v>45408.347916667</v>
      </c>
      <c r="H10" s="189" t="s">
        <v>23</v>
      </c>
      <c r="I10" s="189" t="s">
        <v>18</v>
      </c>
      <c r="J10" s="189" t="s">
        <v>255</v>
      </c>
    </row>
    <row r="11" spans="1:10" ht="45" x14ac:dyDescent="0.25">
      <c r="A11" s="183" t="s">
        <v>1741</v>
      </c>
      <c r="B11" s="183" t="s">
        <v>1746</v>
      </c>
      <c r="C11" s="183" t="s">
        <v>343</v>
      </c>
      <c r="D11" s="183" t="s">
        <v>322</v>
      </c>
      <c r="E11" s="183" t="s">
        <v>274</v>
      </c>
      <c r="F11" s="184">
        <v>44970.604861111002</v>
      </c>
      <c r="G11" s="184">
        <v>45411.563194444003</v>
      </c>
      <c r="H11" s="183" t="s">
        <v>23</v>
      </c>
      <c r="I11" s="183" t="s">
        <v>18</v>
      </c>
      <c r="J11" s="183" t="s">
        <v>260</v>
      </c>
    </row>
    <row r="12" spans="1:10" ht="45" x14ac:dyDescent="0.25">
      <c r="A12" s="204" t="s">
        <v>1804</v>
      </c>
      <c r="B12" s="185" t="s">
        <v>1806</v>
      </c>
      <c r="C12" s="185" t="s">
        <v>348</v>
      </c>
      <c r="D12" s="185" t="s">
        <v>322</v>
      </c>
      <c r="E12" s="185" t="s">
        <v>274</v>
      </c>
      <c r="F12" s="186">
        <v>44971.338888888997</v>
      </c>
      <c r="G12" s="186">
        <v>45411.630555556003</v>
      </c>
      <c r="H12" s="185" t="s">
        <v>23</v>
      </c>
      <c r="I12" s="185" t="s">
        <v>18</v>
      </c>
      <c r="J12" s="185" t="s">
        <v>260</v>
      </c>
    </row>
    <row r="13" spans="1:10" ht="45" x14ac:dyDescent="0.25">
      <c r="A13" s="193" t="s">
        <v>1847</v>
      </c>
      <c r="B13" s="183" t="s">
        <v>1848</v>
      </c>
      <c r="C13" s="183" t="s">
        <v>343</v>
      </c>
      <c r="D13" s="183" t="s">
        <v>322</v>
      </c>
      <c r="E13" s="183" t="s">
        <v>274</v>
      </c>
      <c r="F13" s="184">
        <v>44971.446527777996</v>
      </c>
      <c r="G13" s="184">
        <v>45412.404861110997</v>
      </c>
      <c r="H13" s="183" t="s">
        <v>23</v>
      </c>
      <c r="I13" s="183" t="s">
        <v>18</v>
      </c>
      <c r="J13" s="183" t="s">
        <v>260</v>
      </c>
    </row>
    <row r="14" spans="1:10" ht="45" x14ac:dyDescent="0.25">
      <c r="A14" s="185" t="s">
        <v>1915</v>
      </c>
      <c r="B14" s="185" t="s">
        <v>1916</v>
      </c>
      <c r="C14" s="185" t="s">
        <v>343</v>
      </c>
      <c r="D14" s="185" t="s">
        <v>322</v>
      </c>
      <c r="E14" s="185" t="s">
        <v>274</v>
      </c>
      <c r="F14" s="186">
        <v>44972.636111111002</v>
      </c>
      <c r="G14" s="186">
        <v>45419.594444444003</v>
      </c>
      <c r="H14" s="185" t="s">
        <v>23</v>
      </c>
      <c r="I14" s="185" t="s">
        <v>18</v>
      </c>
      <c r="J14" s="185" t="s">
        <v>260</v>
      </c>
    </row>
    <row r="15" spans="1:10" ht="45" x14ac:dyDescent="0.25">
      <c r="A15" s="183" t="s">
        <v>1942</v>
      </c>
      <c r="B15" s="183" t="s">
        <v>1944</v>
      </c>
      <c r="C15" s="183" t="s">
        <v>343</v>
      </c>
      <c r="D15" s="183" t="s">
        <v>322</v>
      </c>
      <c r="E15" s="183" t="s">
        <v>274</v>
      </c>
      <c r="F15" s="184">
        <v>44973.395833333001</v>
      </c>
      <c r="G15" s="184">
        <v>45420.354166666999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185" t="s">
        <v>1994</v>
      </c>
      <c r="B16" s="185" t="s">
        <v>1996</v>
      </c>
      <c r="C16" s="185" t="s">
        <v>343</v>
      </c>
      <c r="D16" s="185" t="s">
        <v>322</v>
      </c>
      <c r="E16" s="185" t="s">
        <v>274</v>
      </c>
      <c r="F16" s="186">
        <v>44973.443055556003</v>
      </c>
      <c r="G16" s="186">
        <v>45420.401388888997</v>
      </c>
      <c r="H16" s="185" t="s">
        <v>23</v>
      </c>
      <c r="I16" s="185" t="s">
        <v>18</v>
      </c>
      <c r="J16" s="185" t="s">
        <v>260</v>
      </c>
    </row>
    <row r="17" spans="1:10" ht="45" x14ac:dyDescent="0.25">
      <c r="A17" s="183" t="s">
        <v>1997</v>
      </c>
      <c r="B17" s="183" t="s">
        <v>1999</v>
      </c>
      <c r="C17" s="183" t="s">
        <v>343</v>
      </c>
      <c r="D17" s="183" t="s">
        <v>322</v>
      </c>
      <c r="E17" s="183" t="s">
        <v>274</v>
      </c>
      <c r="F17" s="184">
        <v>44973.454861111</v>
      </c>
      <c r="G17" s="184">
        <v>45420.413194444001</v>
      </c>
      <c r="H17" s="183" t="s">
        <v>23</v>
      </c>
      <c r="I17" s="183" t="s">
        <v>18</v>
      </c>
      <c r="J17" s="183" t="s">
        <v>260</v>
      </c>
    </row>
    <row r="18" spans="1:10" ht="45" x14ac:dyDescent="0.25">
      <c r="A18" s="185" t="s">
        <v>2002</v>
      </c>
      <c r="B18" s="185" t="s">
        <v>2004</v>
      </c>
      <c r="C18" s="185" t="s">
        <v>348</v>
      </c>
      <c r="D18" s="185" t="s">
        <v>322</v>
      </c>
      <c r="E18" s="185" t="s">
        <v>274</v>
      </c>
      <c r="F18" s="186">
        <v>44973.482638889</v>
      </c>
      <c r="G18" s="186">
        <v>45420.440972222001</v>
      </c>
      <c r="H18" s="185" t="s">
        <v>23</v>
      </c>
      <c r="I18" s="185" t="s">
        <v>18</v>
      </c>
      <c r="J18" s="185" t="s">
        <v>260</v>
      </c>
    </row>
    <row r="19" spans="1:10" ht="45" x14ac:dyDescent="0.25">
      <c r="A19" s="183" t="s">
        <v>2096</v>
      </c>
      <c r="B19" s="183" t="s">
        <v>2097</v>
      </c>
      <c r="C19" s="183" t="s">
        <v>317</v>
      </c>
      <c r="D19" s="183" t="s">
        <v>322</v>
      </c>
      <c r="E19" s="183" t="s">
        <v>274</v>
      </c>
      <c r="F19" s="184">
        <v>44974.477777777996</v>
      </c>
      <c r="G19" s="184">
        <v>45421.436111110997</v>
      </c>
      <c r="H19" s="183" t="s">
        <v>23</v>
      </c>
      <c r="I19" s="183" t="s">
        <v>18</v>
      </c>
      <c r="J19" s="183" t="s">
        <v>260</v>
      </c>
    </row>
    <row r="20" spans="1:10" ht="45" x14ac:dyDescent="0.25">
      <c r="A20" s="185" t="s">
        <v>2161</v>
      </c>
      <c r="B20" s="185" t="s">
        <v>2163</v>
      </c>
      <c r="C20" s="185" t="s">
        <v>466</v>
      </c>
      <c r="D20" s="185" t="s">
        <v>322</v>
      </c>
      <c r="E20" s="185" t="s">
        <v>274</v>
      </c>
      <c r="F20" s="186">
        <v>44977.556944443997</v>
      </c>
      <c r="G20" s="186">
        <v>45422.556944443997</v>
      </c>
      <c r="H20" s="185" t="s">
        <v>23</v>
      </c>
      <c r="I20" s="185" t="s">
        <v>18</v>
      </c>
      <c r="J20" s="185" t="s">
        <v>260</v>
      </c>
    </row>
    <row r="21" spans="1:10" ht="45" x14ac:dyDescent="0.25">
      <c r="A21" s="183" t="s">
        <v>2176</v>
      </c>
      <c r="B21" s="183" t="s">
        <v>2182</v>
      </c>
      <c r="C21" s="183" t="s">
        <v>430</v>
      </c>
      <c r="D21" s="183" t="s">
        <v>322</v>
      </c>
      <c r="E21" s="183" t="s">
        <v>274</v>
      </c>
      <c r="F21" s="184">
        <v>44977.566666667</v>
      </c>
      <c r="G21" s="184">
        <v>45422.566666667</v>
      </c>
      <c r="H21" s="183" t="s">
        <v>23</v>
      </c>
      <c r="I21" s="183" t="s">
        <v>18</v>
      </c>
      <c r="J21" s="183" t="s">
        <v>260</v>
      </c>
    </row>
    <row r="22" spans="1:10" ht="45" x14ac:dyDescent="0.25">
      <c r="A22" s="185" t="s">
        <v>2269</v>
      </c>
      <c r="B22" s="185" t="s">
        <v>2270</v>
      </c>
      <c r="C22" s="185" t="s">
        <v>270</v>
      </c>
      <c r="D22" s="185" t="s">
        <v>322</v>
      </c>
      <c r="E22" s="185" t="s">
        <v>274</v>
      </c>
      <c r="F22" s="186">
        <v>44978.397916667003</v>
      </c>
      <c r="G22" s="186">
        <v>45425.362500000003</v>
      </c>
      <c r="H22" s="185" t="s">
        <v>23</v>
      </c>
      <c r="I22" s="185" t="s">
        <v>18</v>
      </c>
      <c r="J22" s="185" t="s">
        <v>260</v>
      </c>
    </row>
    <row r="23" spans="1:10" ht="45" x14ac:dyDescent="0.25">
      <c r="A23" s="183" t="s">
        <v>2285</v>
      </c>
      <c r="B23" s="183" t="s">
        <v>2288</v>
      </c>
      <c r="C23" s="183" t="s">
        <v>343</v>
      </c>
      <c r="D23" s="183" t="s">
        <v>322</v>
      </c>
      <c r="E23" s="183" t="s">
        <v>274</v>
      </c>
      <c r="F23" s="184">
        <v>44978.473611111003</v>
      </c>
      <c r="G23" s="184">
        <v>45425.431944443997</v>
      </c>
      <c r="H23" s="183" t="s">
        <v>23</v>
      </c>
      <c r="I23" s="183" t="s">
        <v>18</v>
      </c>
      <c r="J23" s="183" t="s">
        <v>260</v>
      </c>
    </row>
    <row r="24" spans="1:10" ht="45" x14ac:dyDescent="0.25">
      <c r="A24" s="185" t="s">
        <v>2306</v>
      </c>
      <c r="B24" s="185" t="s">
        <v>2307</v>
      </c>
      <c r="C24" s="185" t="s">
        <v>673</v>
      </c>
      <c r="D24" s="185" t="s">
        <v>322</v>
      </c>
      <c r="E24" s="185" t="s">
        <v>274</v>
      </c>
      <c r="F24" s="186">
        <v>44978.554166667003</v>
      </c>
      <c r="G24" s="186">
        <v>45425.554166667003</v>
      </c>
      <c r="H24" s="185" t="s">
        <v>23</v>
      </c>
      <c r="I24" s="185" t="s">
        <v>18</v>
      </c>
      <c r="J24" s="185" t="s">
        <v>260</v>
      </c>
    </row>
    <row r="25" spans="1:10" ht="45" x14ac:dyDescent="0.25">
      <c r="A25" s="199" t="s">
        <v>2339</v>
      </c>
      <c r="B25" s="199" t="s">
        <v>2340</v>
      </c>
      <c r="C25" s="199" t="s">
        <v>2063</v>
      </c>
      <c r="D25" s="199" t="s">
        <v>322</v>
      </c>
      <c r="E25" s="199" t="s">
        <v>274</v>
      </c>
      <c r="F25" s="200">
        <v>44978.678472222004</v>
      </c>
      <c r="G25" s="200">
        <v>45425.636805556001</v>
      </c>
      <c r="H25" s="199" t="s">
        <v>23</v>
      </c>
      <c r="I25" s="199" t="s">
        <v>18</v>
      </c>
      <c r="J25" s="199" t="s">
        <v>255</v>
      </c>
    </row>
    <row r="27" spans="1:10" x14ac:dyDescent="0.25">
      <c r="A27" s="204" t="s">
        <v>2348</v>
      </c>
      <c r="B27" s="204" t="s">
        <v>2347</v>
      </c>
      <c r="C27" s="204"/>
      <c r="D27" s="204"/>
      <c r="E27" s="204"/>
      <c r="F27" s="205"/>
      <c r="G27" s="205"/>
      <c r="H27" s="204"/>
      <c r="I27" s="204"/>
      <c r="J27" s="204" t="s">
        <v>334</v>
      </c>
    </row>
    <row r="28" spans="1:10" x14ac:dyDescent="0.25">
      <c r="A28" s="201" t="s">
        <v>2370</v>
      </c>
      <c r="B28" s="201" t="s">
        <v>2371</v>
      </c>
      <c r="C28" s="201"/>
      <c r="D28" s="201"/>
      <c r="E28" s="201"/>
      <c r="F28" s="202"/>
      <c r="G28" s="202"/>
      <c r="H28" s="201"/>
      <c r="I28" s="201"/>
      <c r="J28" s="201" t="s">
        <v>334</v>
      </c>
    </row>
    <row r="29" spans="1:10" x14ac:dyDescent="0.25">
      <c r="A29" s="201" t="s">
        <v>2398</v>
      </c>
      <c r="B29" s="201" t="s">
        <v>2399</v>
      </c>
      <c r="C29" s="201"/>
      <c r="D29" s="201"/>
      <c r="E29" s="201"/>
      <c r="F29" s="202"/>
      <c r="G29" s="202"/>
      <c r="H29" s="201"/>
      <c r="I29" s="201"/>
      <c r="J29" s="201" t="s">
        <v>334</v>
      </c>
    </row>
    <row r="30" spans="1:10" x14ac:dyDescent="0.25">
      <c r="A30" s="195"/>
      <c r="B30" s="195"/>
      <c r="C30" s="195"/>
      <c r="D30" s="195"/>
      <c r="E30" s="195"/>
      <c r="F30" s="196"/>
      <c r="G30" s="196"/>
      <c r="H30" s="195"/>
      <c r="I30" s="195"/>
      <c r="J30" s="195" t="s">
        <v>334</v>
      </c>
    </row>
    <row r="31" spans="1:10" x14ac:dyDescent="0.25">
      <c r="A31" s="195"/>
      <c r="B31" s="195"/>
      <c r="C31" s="195"/>
      <c r="D31" s="195"/>
      <c r="E31" s="195"/>
      <c r="F31" s="196"/>
      <c r="G31" s="196"/>
      <c r="H31" s="195"/>
      <c r="I31" s="195"/>
      <c r="J31" s="195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110" workbookViewId="0">
      <selection activeCell="D152" sqref="D152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2403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2250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2404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2405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2218</v>
      </c>
    </row>
    <row r="56" spans="2:4" x14ac:dyDescent="0.25">
      <c r="D56" s="57" t="s">
        <v>303</v>
      </c>
    </row>
    <row r="64" spans="2:4" x14ac:dyDescent="0.25">
      <c r="D64" s="96" t="s">
        <v>328</v>
      </c>
    </row>
    <row r="65" spans="4:25" x14ac:dyDescent="0.25">
      <c r="D65" s="49" t="s">
        <v>2406</v>
      </c>
    </row>
    <row r="67" spans="4:25" x14ac:dyDescent="0.25">
      <c r="D67" s="54" t="s">
        <v>329</v>
      </c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</row>
    <row r="68" spans="4:25" x14ac:dyDescent="0.25">
      <c r="D68" s="54" t="s">
        <v>337</v>
      </c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</row>
    <row r="69" spans="4:25" x14ac:dyDescent="0.25">
      <c r="D69" s="54" t="s">
        <v>623</v>
      </c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</row>
    <row r="70" spans="4:25" x14ac:dyDescent="0.25">
      <c r="D70" s="54" t="s">
        <v>2407</v>
      </c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</row>
    <row r="72" spans="4:25" x14ac:dyDescent="0.25">
      <c r="D72" s="55" t="s">
        <v>344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</row>
    <row r="73" spans="4:25" x14ac:dyDescent="0.25">
      <c r="D73" s="55" t="s">
        <v>316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</row>
    <row r="74" spans="4:25" x14ac:dyDescent="0.25">
      <c r="D74" s="55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</row>
    <row r="75" spans="4:25" x14ac:dyDescent="0.25">
      <c r="D75" s="55" t="s">
        <v>626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</row>
    <row r="76" spans="4:25" x14ac:dyDescent="0.25">
      <c r="D76" s="55" t="s">
        <v>280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</row>
    <row r="77" spans="4:25" x14ac:dyDescent="0.25">
      <c r="D77" s="55" t="s">
        <v>624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</row>
    <row r="78" spans="4:25" x14ac:dyDescent="0.25">
      <c r="D78" s="55" t="s">
        <v>625</v>
      </c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</row>
    <row r="79" spans="4:25" x14ac:dyDescent="0.25">
      <c r="D79" s="55" t="s">
        <v>2408</v>
      </c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</row>
    <row r="80" spans="4:25" x14ac:dyDescent="0.25">
      <c r="D80" s="55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</row>
    <row r="81" spans="2:19" x14ac:dyDescent="0.25">
      <c r="D81" s="55" t="s">
        <v>261</v>
      </c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</row>
    <row r="82" spans="2:19" x14ac:dyDescent="0.25">
      <c r="D82" s="55" t="s">
        <v>262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</row>
    <row r="83" spans="2:19" x14ac:dyDescent="0.25">
      <c r="D83" s="55" t="s">
        <v>345</v>
      </c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</row>
    <row r="89" spans="2:19" x14ac:dyDescent="0.25">
      <c r="B89" s="48">
        <v>0</v>
      </c>
      <c r="D89" s="49" t="s">
        <v>2412</v>
      </c>
    </row>
    <row r="90" spans="2:19" x14ac:dyDescent="0.25">
      <c r="D90" s="57" t="s">
        <v>304</v>
      </c>
    </row>
    <row r="92" spans="2:19" x14ac:dyDescent="0.25">
      <c r="D92" s="96" t="s">
        <v>36</v>
      </c>
    </row>
    <row r="93" spans="2:19" x14ac:dyDescent="0.25">
      <c r="D93" s="52" t="s">
        <v>2414</v>
      </c>
    </row>
    <row r="95" spans="2:19" x14ac:dyDescent="0.25">
      <c r="D95" s="96" t="s">
        <v>2411</v>
      </c>
    </row>
    <row r="118" spans="3:14" x14ac:dyDescent="0.25">
      <c r="D118" s="96" t="s">
        <v>307</v>
      </c>
    </row>
    <row r="119" spans="3:14" x14ac:dyDescent="0.25">
      <c r="D119" s="49" t="s">
        <v>2413</v>
      </c>
    </row>
    <row r="121" spans="3:14" customFormat="1" x14ac:dyDescent="0.25">
      <c r="C121" s="96"/>
      <c r="D121" s="36" t="s">
        <v>2424</v>
      </c>
    </row>
    <row r="122" spans="3:14" customFormat="1" x14ac:dyDescent="0.25">
      <c r="C122" s="96"/>
      <c r="D122" s="70" t="s">
        <v>34</v>
      </c>
      <c r="E122" s="71"/>
      <c r="F122" s="71"/>
      <c r="G122" s="71"/>
      <c r="H122" s="71"/>
      <c r="I122" s="71"/>
      <c r="J122" s="71"/>
      <c r="K122" s="71"/>
      <c r="L122" s="71"/>
      <c r="M122" s="71"/>
      <c r="N122" s="71"/>
    </row>
    <row r="123" spans="3:14" customFormat="1" x14ac:dyDescent="0.25">
      <c r="C123" s="96"/>
      <c r="D123" s="70" t="s">
        <v>2415</v>
      </c>
      <c r="E123" s="71"/>
      <c r="F123" s="71"/>
      <c r="G123" s="71"/>
      <c r="H123" s="71"/>
      <c r="I123" s="71"/>
      <c r="J123" s="71"/>
      <c r="K123" s="71"/>
      <c r="L123" s="71"/>
      <c r="M123" s="71"/>
      <c r="N123" s="71"/>
    </row>
    <row r="124" spans="3:14" customFormat="1" x14ac:dyDescent="0.25">
      <c r="C124" s="96"/>
      <c r="D124" s="70" t="s">
        <v>2431</v>
      </c>
      <c r="E124" s="71"/>
      <c r="F124" s="71"/>
      <c r="G124" s="71"/>
      <c r="H124" s="71"/>
      <c r="I124" s="71"/>
      <c r="J124" s="71"/>
      <c r="K124" s="71"/>
      <c r="L124" s="71"/>
      <c r="M124" s="71"/>
      <c r="N124" s="71"/>
    </row>
    <row r="125" spans="3:14" customFormat="1" x14ac:dyDescent="0.25">
      <c r="C125" s="96"/>
    </row>
    <row r="126" spans="3:14" customFormat="1" x14ac:dyDescent="0.25">
      <c r="C126" s="96"/>
      <c r="D126" s="36" t="s">
        <v>2425</v>
      </c>
    </row>
    <row r="127" spans="3:14" customFormat="1" x14ac:dyDescent="0.25">
      <c r="C127" s="96"/>
      <c r="D127" s="70" t="s">
        <v>34</v>
      </c>
      <c r="E127" s="71"/>
      <c r="F127" s="71"/>
      <c r="G127" s="71"/>
      <c r="H127" s="71"/>
      <c r="I127" s="71"/>
      <c r="J127" s="71"/>
      <c r="K127" s="71"/>
      <c r="L127" s="71"/>
      <c r="M127" s="71"/>
    </row>
    <row r="128" spans="3:14" customFormat="1" x14ac:dyDescent="0.25">
      <c r="C128" s="96"/>
      <c r="D128" s="70" t="s">
        <v>2415</v>
      </c>
      <c r="E128" s="71"/>
      <c r="F128" s="71"/>
      <c r="G128" s="71"/>
      <c r="H128" s="71"/>
      <c r="I128" s="71"/>
      <c r="J128" s="71"/>
      <c r="K128" s="71"/>
      <c r="L128" s="71"/>
      <c r="M128" s="71"/>
    </row>
    <row r="129" spans="3:29" customFormat="1" x14ac:dyDescent="0.25">
      <c r="C129" s="96"/>
      <c r="D129" s="70" t="s">
        <v>2426</v>
      </c>
      <c r="E129" s="71"/>
      <c r="F129" s="71"/>
      <c r="G129" s="71"/>
      <c r="H129" s="71"/>
      <c r="I129" s="71"/>
      <c r="J129" s="71"/>
      <c r="K129" s="71"/>
      <c r="L129" s="71"/>
      <c r="M129" s="71"/>
    </row>
    <row r="130" spans="3:29" customFormat="1" x14ac:dyDescent="0.25">
      <c r="C130" s="96"/>
      <c r="D130" s="70" t="s">
        <v>2427</v>
      </c>
      <c r="E130" s="71"/>
      <c r="F130" s="71"/>
      <c r="G130" s="71"/>
      <c r="H130" s="71"/>
      <c r="I130" s="71"/>
      <c r="J130" s="71"/>
      <c r="K130" s="71"/>
      <c r="L130" s="71"/>
      <c r="M130" s="71"/>
    </row>
    <row r="131" spans="3:29" customFormat="1" x14ac:dyDescent="0.25">
      <c r="C131" s="96"/>
      <c r="D131" s="70" t="s">
        <v>2428</v>
      </c>
      <c r="E131" s="71"/>
      <c r="F131" s="71"/>
      <c r="G131" s="71"/>
      <c r="H131" s="71"/>
      <c r="I131" s="71"/>
      <c r="J131" s="71"/>
      <c r="K131" s="71"/>
      <c r="L131" s="71"/>
      <c r="M131" s="71"/>
    </row>
    <row r="132" spans="3:29" customFormat="1" x14ac:dyDescent="0.25">
      <c r="C132" s="96"/>
      <c r="D132" s="70" t="s">
        <v>2429</v>
      </c>
      <c r="E132" s="71"/>
      <c r="F132" s="71"/>
      <c r="G132" s="71"/>
      <c r="H132" s="71"/>
      <c r="I132" s="71"/>
      <c r="J132" s="71"/>
      <c r="K132" s="71"/>
      <c r="L132" s="71"/>
      <c r="M132" s="71"/>
    </row>
    <row r="133" spans="3:29" customFormat="1" x14ac:dyDescent="0.25">
      <c r="C133" s="96"/>
      <c r="D133" s="70" t="s">
        <v>2430</v>
      </c>
      <c r="E133" s="71"/>
      <c r="F133" s="71"/>
      <c r="G133" s="71"/>
      <c r="H133" s="71"/>
      <c r="I133" s="71"/>
      <c r="J133" s="71"/>
      <c r="K133" s="71"/>
      <c r="L133" s="71"/>
      <c r="M133" s="71"/>
    </row>
    <row r="134" spans="3:29" customFormat="1" x14ac:dyDescent="0.25">
      <c r="C134" s="96"/>
      <c r="D134" s="70" t="s">
        <v>259</v>
      </c>
      <c r="E134" s="71"/>
      <c r="F134" s="71"/>
      <c r="G134" s="71"/>
      <c r="H134" s="71"/>
      <c r="I134" s="71"/>
      <c r="J134" s="71"/>
      <c r="K134" s="71"/>
      <c r="L134" s="71"/>
      <c r="M134" s="71"/>
    </row>
    <row r="135" spans="3:29" customFormat="1" x14ac:dyDescent="0.25"/>
    <row r="136" spans="3:29" x14ac:dyDescent="0.25">
      <c r="D136" s="54" t="s">
        <v>364</v>
      </c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</row>
    <row r="137" spans="3:29" x14ac:dyDescent="0.25">
      <c r="D137" s="54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</row>
    <row r="138" spans="3:29" x14ac:dyDescent="0.25">
      <c r="D138" s="54" t="s">
        <v>37</v>
      </c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</row>
    <row r="139" spans="3:29" x14ac:dyDescent="0.25">
      <c r="D139" s="54" t="s">
        <v>350</v>
      </c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</row>
    <row r="140" spans="3:29" x14ac:dyDescent="0.25">
      <c r="D140" s="38" t="s">
        <v>2416</v>
      </c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</row>
    <row r="141" spans="3:29" x14ac:dyDescent="0.25">
      <c r="D141" s="54" t="s">
        <v>2417</v>
      </c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</row>
    <row r="142" spans="3:29" x14ac:dyDescent="0.25">
      <c r="D142" s="54" t="s">
        <v>2417</v>
      </c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</row>
    <row r="143" spans="3:29" x14ac:dyDescent="0.25">
      <c r="D143" s="54" t="s">
        <v>2417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</row>
    <row r="144" spans="3:29" x14ac:dyDescent="0.25">
      <c r="D144" s="54" t="s">
        <v>339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</row>
    <row r="145" spans="4:29" x14ac:dyDescent="0.25">
      <c r="D145" s="54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</row>
    <row r="146" spans="4:29" x14ac:dyDescent="0.25">
      <c r="D146" s="54" t="s">
        <v>442</v>
      </c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</row>
    <row r="147" spans="4:29" x14ac:dyDescent="0.25">
      <c r="D147" s="54" t="s">
        <v>350</v>
      </c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</row>
    <row r="148" spans="4:29" x14ac:dyDescent="0.25">
      <c r="D148" s="54" t="s">
        <v>341</v>
      </c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</row>
    <row r="149" spans="4:29" x14ac:dyDescent="0.25">
      <c r="D149" s="54" t="s">
        <v>434</v>
      </c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</row>
    <row r="150" spans="4:29" x14ac:dyDescent="0.25">
      <c r="D150" s="54" t="s">
        <v>435</v>
      </c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</row>
    <row r="151" spans="4:29" x14ac:dyDescent="0.25">
      <c r="D151" s="54" t="s">
        <v>918</v>
      </c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</row>
    <row r="152" spans="4:29" x14ac:dyDescent="0.25">
      <c r="D152" s="54" t="s">
        <v>920</v>
      </c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</row>
    <row r="153" spans="4:29" x14ac:dyDescent="0.25">
      <c r="D153" s="54" t="s">
        <v>1608</v>
      </c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</row>
    <row r="154" spans="4:29" x14ac:dyDescent="0.25">
      <c r="D154" s="54" t="s">
        <v>2432</v>
      </c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</row>
    <row r="155" spans="4:29" x14ac:dyDescent="0.25">
      <c r="D155" s="54" t="s">
        <v>2418</v>
      </c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</row>
    <row r="156" spans="4:29" x14ac:dyDescent="0.25">
      <c r="D156" s="54" t="s">
        <v>2419</v>
      </c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</row>
    <row r="157" spans="4:29" x14ac:dyDescent="0.25">
      <c r="D157" s="54" t="s">
        <v>483</v>
      </c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</row>
    <row r="158" spans="4:29" x14ac:dyDescent="0.25">
      <c r="D158" s="54" t="s">
        <v>257</v>
      </c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</row>
    <row r="159" spans="4:29" x14ac:dyDescent="0.25">
      <c r="D159" s="54" t="s">
        <v>321</v>
      </c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</row>
    <row r="160" spans="4:29" x14ac:dyDescent="0.25">
      <c r="D160" s="54" t="s">
        <v>277</v>
      </c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</row>
    <row r="161" spans="4:29" x14ac:dyDescent="0.25">
      <c r="D161" s="54" t="s">
        <v>324</v>
      </c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</row>
    <row r="162" spans="4:29" x14ac:dyDescent="0.25">
      <c r="D162" s="54" t="s">
        <v>325</v>
      </c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</row>
    <row r="163" spans="4:29" x14ac:dyDescent="0.25">
      <c r="D163" s="54" t="s">
        <v>1264</v>
      </c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</row>
    <row r="164" spans="4:29" x14ac:dyDescent="0.25">
      <c r="D164" s="54" t="s">
        <v>1265</v>
      </c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</row>
    <row r="165" spans="4:29" x14ac:dyDescent="0.25">
      <c r="D165" s="54" t="s">
        <v>1266</v>
      </c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</row>
    <row r="166" spans="4:29" x14ac:dyDescent="0.25">
      <c r="D166" s="54" t="s">
        <v>2420</v>
      </c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</row>
    <row r="167" spans="4:29" x14ac:dyDescent="0.25">
      <c r="D167" s="54" t="s">
        <v>2421</v>
      </c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</row>
    <row r="168" spans="4:29" x14ac:dyDescent="0.25">
      <c r="D168" s="54" t="s">
        <v>2422</v>
      </c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</row>
    <row r="169" spans="4:29" x14ac:dyDescent="0.25">
      <c r="D169" s="54" t="s">
        <v>354</v>
      </c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</row>
    <row r="170" spans="4:29" x14ac:dyDescent="0.25">
      <c r="D170" s="54" t="s">
        <v>469</v>
      </c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</row>
    <row r="171" spans="4:29" x14ac:dyDescent="0.25">
      <c r="D171" s="54" t="s">
        <v>2423</v>
      </c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</row>
    <row r="173" spans="4:29" x14ac:dyDescent="0.25">
      <c r="D173" s="96" t="s">
        <v>2433</v>
      </c>
    </row>
    <row r="188" spans="4:4" x14ac:dyDescent="0.25">
      <c r="D188" s="49" t="s">
        <v>3084</v>
      </c>
    </row>
    <row r="190" spans="4:4" x14ac:dyDescent="0.25">
      <c r="D190" s="96" t="s">
        <v>2433</v>
      </c>
    </row>
    <row r="216" spans="2:4" x14ac:dyDescent="0.25">
      <c r="B216" s="48">
        <v>0</v>
      </c>
      <c r="D216" s="49" t="s">
        <v>2437</v>
      </c>
    </row>
    <row r="217" spans="2:4" x14ac:dyDescent="0.25">
      <c r="D217" s="57" t="s">
        <v>301</v>
      </c>
    </row>
    <row r="218" spans="2:4" x14ac:dyDescent="0.25">
      <c r="D218" s="53" t="s">
        <v>2439</v>
      </c>
    </row>
    <row r="219" spans="2:4" x14ac:dyDescent="0.25">
      <c r="D219" s="66" t="s">
        <v>2349</v>
      </c>
    </row>
    <row r="221" spans="2:4" x14ac:dyDescent="0.25">
      <c r="D221" s="96" t="s">
        <v>36</v>
      </c>
    </row>
    <row r="222" spans="2:4" x14ac:dyDescent="0.25">
      <c r="D222" s="52" t="s">
        <v>2438</v>
      </c>
    </row>
    <row r="224" spans="2:4" x14ac:dyDescent="0.25">
      <c r="D224" s="96" t="s">
        <v>2434</v>
      </c>
    </row>
    <row r="278" spans="4:23" x14ac:dyDescent="0.25">
      <c r="D278" s="96" t="s">
        <v>307</v>
      </c>
      <c r="M278" s="96" t="s">
        <v>542</v>
      </c>
    </row>
    <row r="279" spans="4:23" x14ac:dyDescent="0.25">
      <c r="D279" s="49" t="s">
        <v>799</v>
      </c>
      <c r="M279" s="92" t="s">
        <v>2345</v>
      </c>
      <c r="R279" s="44" t="s">
        <v>452</v>
      </c>
      <c r="T279" s="28" t="s">
        <v>2346</v>
      </c>
    </row>
    <row r="281" spans="4:23" x14ac:dyDescent="0.25">
      <c r="D281" s="54" t="s">
        <v>330</v>
      </c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</row>
    <row r="282" spans="4:23" x14ac:dyDescent="0.25">
      <c r="D282" s="54" t="s">
        <v>627</v>
      </c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</row>
    <row r="283" spans="4:23" x14ac:dyDescent="0.25">
      <c r="D283" s="54" t="s">
        <v>467</v>
      </c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</row>
    <row r="284" spans="4:23" x14ac:dyDescent="0.25">
      <c r="D284" s="54" t="s">
        <v>257</v>
      </c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</row>
    <row r="285" spans="4:23" x14ac:dyDescent="0.25">
      <c r="D285" s="54" t="s">
        <v>2360</v>
      </c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</row>
    <row r="287" spans="4:23" x14ac:dyDescent="0.25">
      <c r="D287" s="96" t="s">
        <v>2365</v>
      </c>
    </row>
    <row r="322" spans="2:4" x14ac:dyDescent="0.25">
      <c r="B322" s="48">
        <v>0</v>
      </c>
      <c r="D322" s="49" t="s">
        <v>1635</v>
      </c>
    </row>
    <row r="323" spans="2:4" x14ac:dyDescent="0.25">
      <c r="D323" s="57" t="s">
        <v>302</v>
      </c>
    </row>
    <row r="325" spans="2:4" x14ac:dyDescent="0.25">
      <c r="D325" s="96" t="s">
        <v>36</v>
      </c>
    </row>
    <row r="328" spans="2:4" x14ac:dyDescent="0.25">
      <c r="D328" s="96" t="s">
        <v>1629</v>
      </c>
    </row>
    <row r="374" spans="4:4" x14ac:dyDescent="0.25">
      <c r="D374" s="96" t="s">
        <v>307</v>
      </c>
    </row>
    <row r="375" spans="4:4" x14ac:dyDescent="0.25">
      <c r="D375" s="49" t="s">
        <v>1630</v>
      </c>
    </row>
    <row r="376" spans="4:4" x14ac:dyDescent="0.25">
      <c r="D376" s="49" t="s">
        <v>1631</v>
      </c>
    </row>
    <row r="378" spans="4:4" x14ac:dyDescent="0.25">
      <c r="D378" s="49" t="s">
        <v>2117</v>
      </c>
    </row>
    <row r="380" spans="4:4" x14ac:dyDescent="0.25">
      <c r="D380" s="96" t="s">
        <v>2333</v>
      </c>
    </row>
    <row r="382" spans="4:4" x14ac:dyDescent="0.25">
      <c r="D382" s="96" t="s">
        <v>1572</v>
      </c>
    </row>
    <row r="383" spans="4:4" x14ac:dyDescent="0.25">
      <c r="D383" s="96" t="s">
        <v>1747</v>
      </c>
    </row>
    <row r="385" spans="4:4" x14ac:dyDescent="0.25">
      <c r="D385" s="49" t="s">
        <v>2403</v>
      </c>
    </row>
    <row r="387" spans="4:4" x14ac:dyDescent="0.25">
      <c r="D387" s="96" t="s">
        <v>2440</v>
      </c>
    </row>
    <row r="422" spans="2:4" x14ac:dyDescent="0.25">
      <c r="B422" s="48">
        <v>0</v>
      </c>
      <c r="D422" s="49" t="s">
        <v>2444</v>
      </c>
    </row>
    <row r="423" spans="2:4" x14ac:dyDescent="0.25">
      <c r="D423" s="57" t="s">
        <v>302</v>
      </c>
    </row>
    <row r="425" spans="2:4" x14ac:dyDescent="0.25">
      <c r="D425" s="96" t="s">
        <v>36</v>
      </c>
    </row>
    <row r="426" spans="2:4" x14ac:dyDescent="0.25">
      <c r="D426" s="52" t="s">
        <v>2446</v>
      </c>
    </row>
    <row r="428" spans="2:4" x14ac:dyDescent="0.25">
      <c r="D428" s="96" t="s">
        <v>2441</v>
      </c>
    </row>
    <row r="452" spans="4:24" x14ac:dyDescent="0.25">
      <c r="D452" s="96" t="s">
        <v>307</v>
      </c>
      <c r="M452" s="96" t="s">
        <v>2447</v>
      </c>
    </row>
    <row r="453" spans="4:24" x14ac:dyDescent="0.25">
      <c r="D453" s="49" t="s">
        <v>2442</v>
      </c>
      <c r="M453" s="56" t="s">
        <v>300</v>
      </c>
      <c r="O453" s="44" t="s">
        <v>452</v>
      </c>
      <c r="Q453" s="56" t="s">
        <v>302</v>
      </c>
    </row>
    <row r="455" spans="4:24" x14ac:dyDescent="0.25">
      <c r="D455" s="54" t="s">
        <v>33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</row>
    <row r="456" spans="4:24" x14ac:dyDescent="0.25">
      <c r="D456" s="54" t="s">
        <v>2452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</row>
    <row r="457" spans="4:24" x14ac:dyDescent="0.25">
      <c r="D457" s="54" t="s">
        <v>2453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</row>
    <row r="458" spans="4:24" x14ac:dyDescent="0.25">
      <c r="D458" s="54" t="s">
        <v>2454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</row>
    <row r="459" spans="4:24" x14ac:dyDescent="0.25">
      <c r="D459" s="54" t="s">
        <v>483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</row>
    <row r="460" spans="4:24" x14ac:dyDescent="0.25">
      <c r="D460" s="54" t="s">
        <v>264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</row>
    <row r="461" spans="4:24" x14ac:dyDescent="0.25">
      <c r="D461" s="54" t="s">
        <v>275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</row>
    <row r="462" spans="4:24" x14ac:dyDescent="0.25">
      <c r="D462" s="54" t="s">
        <v>271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</row>
    <row r="463" spans="4:24" x14ac:dyDescent="0.25">
      <c r="D463" s="54" t="s">
        <v>2137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</row>
    <row r="464" spans="4:24" x14ac:dyDescent="0.25">
      <c r="D464" s="54" t="s">
        <v>2138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</row>
    <row r="465" spans="4:40" x14ac:dyDescent="0.25">
      <c r="D465" s="54" t="s">
        <v>2455</v>
      </c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</row>
    <row r="466" spans="4:40" x14ac:dyDescent="0.25">
      <c r="D466" s="54" t="s">
        <v>2456</v>
      </c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</row>
    <row r="467" spans="4:40" x14ac:dyDescent="0.25">
      <c r="D467" s="54" t="s">
        <v>2457</v>
      </c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</row>
    <row r="468" spans="4:40" x14ac:dyDescent="0.25">
      <c r="D468" s="54" t="s">
        <v>2458</v>
      </c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</row>
    <row r="469" spans="4:40" x14ac:dyDescent="0.25">
      <c r="D469" s="54" t="s">
        <v>2459</v>
      </c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</row>
    <row r="470" spans="4:40" x14ac:dyDescent="0.25">
      <c r="D470" s="54" t="s">
        <v>2460</v>
      </c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</row>
    <row r="471" spans="4:40" x14ac:dyDescent="0.25">
      <c r="D471" s="54" t="s">
        <v>2461</v>
      </c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</row>
    <row r="472" spans="4:40" x14ac:dyDescent="0.25">
      <c r="D472" s="54" t="s">
        <v>2462</v>
      </c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</row>
    <row r="474" spans="4:40" x14ac:dyDescent="0.25">
      <c r="D474" s="55" t="s">
        <v>344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spans="4:40" x14ac:dyDescent="0.25">
      <c r="D475" s="55" t="s">
        <v>316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spans="4:40" x14ac:dyDescent="0.25">
      <c r="D476" s="55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spans="4:40" x14ac:dyDescent="0.25">
      <c r="D477" s="55" t="s">
        <v>265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spans="4:40" x14ac:dyDescent="0.25">
      <c r="D478" s="55" t="s">
        <v>280</v>
      </c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spans="4:40" x14ac:dyDescent="0.25">
      <c r="D479" s="55" t="s">
        <v>855</v>
      </c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spans="4:40" x14ac:dyDescent="0.25">
      <c r="D480" s="55" t="s">
        <v>2463</v>
      </c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spans="4:40" x14ac:dyDescent="0.25">
      <c r="D481" s="55" t="s">
        <v>2464</v>
      </c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spans="4:40" x14ac:dyDescent="0.25">
      <c r="D482" s="55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spans="4:40" x14ac:dyDescent="0.25">
      <c r="D483" s="55" t="s">
        <v>618</v>
      </c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spans="4:40" x14ac:dyDescent="0.25">
      <c r="D484" s="55" t="s">
        <v>280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spans="4:40" x14ac:dyDescent="0.25">
      <c r="D485" s="55" t="s">
        <v>855</v>
      </c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spans="4:40" x14ac:dyDescent="0.25">
      <c r="D486" s="55" t="s">
        <v>2463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spans="4:40" x14ac:dyDescent="0.25">
      <c r="D487" s="55" t="s">
        <v>2465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spans="4:40" x14ac:dyDescent="0.25">
      <c r="D488" s="55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spans="4:40" x14ac:dyDescent="0.25">
      <c r="D489" s="55" t="s">
        <v>976</v>
      </c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spans="4:40" x14ac:dyDescent="0.25">
      <c r="D490" s="55" t="s">
        <v>280</v>
      </c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spans="4:40" x14ac:dyDescent="0.25">
      <c r="D491" s="55" t="s">
        <v>855</v>
      </c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spans="4:40" x14ac:dyDescent="0.25">
      <c r="D492" s="55" t="s">
        <v>2463</v>
      </c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spans="4:40" x14ac:dyDescent="0.25">
      <c r="D493" s="55" t="s">
        <v>2466</v>
      </c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spans="4:40" x14ac:dyDescent="0.25">
      <c r="D494" s="55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spans="4:40" x14ac:dyDescent="0.25">
      <c r="D495" s="55" t="s">
        <v>261</v>
      </c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spans="4:40" x14ac:dyDescent="0.25">
      <c r="D496" s="55" t="s">
        <v>262</v>
      </c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spans="4:40" x14ac:dyDescent="0.25">
      <c r="D497" s="55" t="s">
        <v>345</v>
      </c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9" spans="4:40" x14ac:dyDescent="0.25">
      <c r="D499" s="96" t="s">
        <v>2467</v>
      </c>
    </row>
    <row r="606" spans="2:4" x14ac:dyDescent="0.25">
      <c r="B606" s="48">
        <v>0</v>
      </c>
      <c r="D606" s="49" t="s">
        <v>2451</v>
      </c>
    </row>
    <row r="607" spans="2:4" x14ac:dyDescent="0.25">
      <c r="D607" s="57" t="s">
        <v>302</v>
      </c>
    </row>
    <row r="608" spans="2:4" x14ac:dyDescent="0.25">
      <c r="D608" s="53" t="s">
        <v>35</v>
      </c>
    </row>
    <row r="622" spans="2:4" x14ac:dyDescent="0.25">
      <c r="B622" s="48">
        <v>0</v>
      </c>
      <c r="D622" s="49" t="s">
        <v>2479</v>
      </c>
    </row>
    <row r="623" spans="2:4" x14ac:dyDescent="0.25">
      <c r="D623" s="57" t="s">
        <v>302</v>
      </c>
    </row>
    <row r="624" spans="2:4" x14ac:dyDescent="0.25">
      <c r="D624" s="53" t="s">
        <v>35</v>
      </c>
    </row>
    <row r="639" spans="2:4" x14ac:dyDescent="0.25">
      <c r="B639" s="46">
        <v>0</v>
      </c>
      <c r="D639" s="49" t="s">
        <v>851</v>
      </c>
    </row>
    <row r="640" spans="2:4" x14ac:dyDescent="0.25">
      <c r="D640" s="57" t="s">
        <v>303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217" bestFit="1" customWidth="1"/>
    <col min="2" max="2" width="39.85546875" style="217" bestFit="1" customWidth="1"/>
    <col min="3" max="3" width="17.28515625" style="217" bestFit="1" customWidth="1"/>
    <col min="4" max="4" width="17" style="217" bestFit="1" customWidth="1"/>
    <col min="5" max="5" width="17.5703125" style="217" bestFit="1" customWidth="1"/>
    <col min="6" max="7" width="10.7109375" style="217" bestFit="1" customWidth="1"/>
    <col min="8" max="8" width="8.5703125" style="217" bestFit="1" customWidth="1"/>
    <col min="9" max="9" width="7.5703125" style="217" bestFit="1" customWidth="1"/>
    <col min="10" max="10" width="10.7109375" style="217" bestFit="1" customWidth="1"/>
    <col min="11" max="16384" width="2.85546875" style="217"/>
  </cols>
  <sheetData>
    <row r="2" spans="1:10" ht="18.75" x14ac:dyDescent="0.25">
      <c r="A2" s="279" t="s">
        <v>1217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 x14ac:dyDescent="0.25">
      <c r="A3" s="280" t="s">
        <v>2409</v>
      </c>
      <c r="B3" s="280"/>
      <c r="C3" s="280"/>
      <c r="D3" s="280"/>
      <c r="E3" s="280"/>
      <c r="F3" s="280"/>
      <c r="G3" s="280"/>
      <c r="H3" s="280"/>
      <c r="I3" s="280"/>
    </row>
    <row r="4" spans="1:10" ht="45" x14ac:dyDescent="0.25">
      <c r="A4" s="182" t="s">
        <v>358</v>
      </c>
      <c r="B4" s="182" t="s">
        <v>32</v>
      </c>
      <c r="C4" s="182" t="s">
        <v>31</v>
      </c>
      <c r="D4" s="182" t="s">
        <v>323</v>
      </c>
      <c r="E4" s="182" t="s">
        <v>357</v>
      </c>
      <c r="F4" s="182" t="s">
        <v>478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45" x14ac:dyDescent="0.25">
      <c r="A5" s="187" t="s">
        <v>312</v>
      </c>
      <c r="B5" s="187" t="s">
        <v>311</v>
      </c>
      <c r="C5" s="187" t="s">
        <v>310</v>
      </c>
      <c r="D5" s="187" t="s">
        <v>322</v>
      </c>
      <c r="E5" s="187" t="s">
        <v>274</v>
      </c>
      <c r="F5" s="188">
        <v>44673.446527777996</v>
      </c>
      <c r="G5" s="188">
        <v>45077.708333333001</v>
      </c>
      <c r="H5" s="187" t="s">
        <v>309</v>
      </c>
      <c r="I5" s="187" t="s">
        <v>18</v>
      </c>
      <c r="J5" s="187" t="s">
        <v>17</v>
      </c>
    </row>
    <row r="6" spans="1:10" ht="45" x14ac:dyDescent="0.25">
      <c r="A6" s="191" t="s">
        <v>670</v>
      </c>
      <c r="B6" s="185" t="s">
        <v>672</v>
      </c>
      <c r="C6" s="185" t="s">
        <v>440</v>
      </c>
      <c r="D6" s="185" t="s">
        <v>322</v>
      </c>
      <c r="E6" s="185" t="s">
        <v>274</v>
      </c>
      <c r="F6" s="186">
        <v>44903.420833333003</v>
      </c>
      <c r="G6" s="186">
        <v>45336.661805556003</v>
      </c>
      <c r="H6" s="185" t="s">
        <v>23</v>
      </c>
      <c r="I6" s="185" t="s">
        <v>18</v>
      </c>
      <c r="J6" s="185" t="s">
        <v>260</v>
      </c>
    </row>
    <row r="7" spans="1:10" ht="45" x14ac:dyDescent="0.25">
      <c r="A7" s="192" t="s">
        <v>775</v>
      </c>
      <c r="B7" s="183" t="s">
        <v>774</v>
      </c>
      <c r="C7" s="183" t="s">
        <v>573</v>
      </c>
      <c r="D7" s="183" t="s">
        <v>322</v>
      </c>
      <c r="E7" s="183" t="s">
        <v>274</v>
      </c>
      <c r="F7" s="184">
        <v>44930.588194443997</v>
      </c>
      <c r="G7" s="184">
        <v>45366.546527778002</v>
      </c>
      <c r="H7" s="183" t="s">
        <v>23</v>
      </c>
      <c r="I7" s="183" t="s">
        <v>18</v>
      </c>
      <c r="J7" s="183" t="s">
        <v>260</v>
      </c>
    </row>
    <row r="8" spans="1:10" ht="45" x14ac:dyDescent="0.25">
      <c r="A8" s="204" t="s">
        <v>1627</v>
      </c>
      <c r="B8" s="204" t="s">
        <v>1626</v>
      </c>
      <c r="C8" s="204" t="s">
        <v>772</v>
      </c>
      <c r="D8" s="204" t="s">
        <v>322</v>
      </c>
      <c r="E8" s="204" t="s">
        <v>274</v>
      </c>
      <c r="F8" s="205">
        <v>44967.365277778001</v>
      </c>
      <c r="G8" s="205">
        <v>45405.656944444003</v>
      </c>
      <c r="H8" s="204" t="s">
        <v>23</v>
      </c>
      <c r="I8" s="204" t="s">
        <v>18</v>
      </c>
      <c r="J8" s="204" t="s">
        <v>260</v>
      </c>
    </row>
    <row r="9" spans="1:10" ht="45" x14ac:dyDescent="0.25">
      <c r="A9" s="199" t="s">
        <v>1634</v>
      </c>
      <c r="B9" s="199" t="s">
        <v>1629</v>
      </c>
      <c r="C9" s="199" t="s">
        <v>416</v>
      </c>
      <c r="D9" s="199" t="s">
        <v>322</v>
      </c>
      <c r="E9" s="199" t="s">
        <v>274</v>
      </c>
      <c r="F9" s="200">
        <v>44967.389583333003</v>
      </c>
      <c r="G9" s="200">
        <v>45408.347916667</v>
      </c>
      <c r="H9" s="199" t="s">
        <v>23</v>
      </c>
      <c r="I9" s="199" t="s">
        <v>18</v>
      </c>
      <c r="J9" s="199" t="s">
        <v>255</v>
      </c>
    </row>
    <row r="10" spans="1:10" ht="45" x14ac:dyDescent="0.25">
      <c r="A10" s="185" t="s">
        <v>1741</v>
      </c>
      <c r="B10" s="185" t="s">
        <v>1746</v>
      </c>
      <c r="C10" s="185" t="s">
        <v>343</v>
      </c>
      <c r="D10" s="185" t="s">
        <v>322</v>
      </c>
      <c r="E10" s="185" t="s">
        <v>274</v>
      </c>
      <c r="F10" s="186">
        <v>44970.604861111002</v>
      </c>
      <c r="G10" s="186">
        <v>45411.563194444003</v>
      </c>
      <c r="H10" s="185" t="s">
        <v>23</v>
      </c>
      <c r="I10" s="185" t="s">
        <v>18</v>
      </c>
      <c r="J10" s="185" t="s">
        <v>260</v>
      </c>
    </row>
    <row r="11" spans="1:10" ht="45" x14ac:dyDescent="0.25">
      <c r="A11" s="193" t="s">
        <v>1804</v>
      </c>
      <c r="B11" s="193" t="s">
        <v>1806</v>
      </c>
      <c r="C11" s="193" t="s">
        <v>348</v>
      </c>
      <c r="D11" s="193" t="s">
        <v>322</v>
      </c>
      <c r="E11" s="193" t="s">
        <v>274</v>
      </c>
      <c r="F11" s="194">
        <v>44971.338888888997</v>
      </c>
      <c r="G11" s="194">
        <v>45411.630555556003</v>
      </c>
      <c r="H11" s="193" t="s">
        <v>23</v>
      </c>
      <c r="I11" s="193" t="s">
        <v>18</v>
      </c>
      <c r="J11" s="193" t="s">
        <v>260</v>
      </c>
    </row>
    <row r="12" spans="1:10" ht="45" x14ac:dyDescent="0.25">
      <c r="A12" s="193" t="s">
        <v>1847</v>
      </c>
      <c r="B12" s="204" t="s">
        <v>1848</v>
      </c>
      <c r="C12" s="204" t="s">
        <v>343</v>
      </c>
      <c r="D12" s="204" t="s">
        <v>322</v>
      </c>
      <c r="E12" s="204" t="s">
        <v>274</v>
      </c>
      <c r="F12" s="205">
        <v>44971.446527777996</v>
      </c>
      <c r="G12" s="205">
        <v>45412.404861110997</v>
      </c>
      <c r="H12" s="204" t="s">
        <v>23</v>
      </c>
      <c r="I12" s="204" t="s">
        <v>18</v>
      </c>
      <c r="J12" s="204" t="s">
        <v>260</v>
      </c>
    </row>
    <row r="13" spans="1:10" ht="45" x14ac:dyDescent="0.25">
      <c r="A13" s="193" t="s">
        <v>1915</v>
      </c>
      <c r="B13" s="193" t="s">
        <v>1916</v>
      </c>
      <c r="C13" s="193" t="s">
        <v>343</v>
      </c>
      <c r="D13" s="193" t="s">
        <v>322</v>
      </c>
      <c r="E13" s="193" t="s">
        <v>274</v>
      </c>
      <c r="F13" s="194">
        <v>44972.636111111002</v>
      </c>
      <c r="G13" s="194">
        <v>45419.594444444003</v>
      </c>
      <c r="H13" s="193" t="s">
        <v>23</v>
      </c>
      <c r="I13" s="193" t="s">
        <v>18</v>
      </c>
      <c r="J13" s="193" t="s">
        <v>260</v>
      </c>
    </row>
    <row r="14" spans="1:10" ht="45" x14ac:dyDescent="0.25">
      <c r="A14" s="204" t="s">
        <v>1942</v>
      </c>
      <c r="B14" s="204" t="s">
        <v>1944</v>
      </c>
      <c r="C14" s="204" t="s">
        <v>343</v>
      </c>
      <c r="D14" s="204" t="s">
        <v>322</v>
      </c>
      <c r="E14" s="204" t="s">
        <v>274</v>
      </c>
      <c r="F14" s="205">
        <v>44973.395833333001</v>
      </c>
      <c r="G14" s="205">
        <v>45420.354166666999</v>
      </c>
      <c r="H14" s="204" t="s">
        <v>23</v>
      </c>
      <c r="I14" s="204" t="s">
        <v>18</v>
      </c>
      <c r="J14" s="204" t="s">
        <v>260</v>
      </c>
    </row>
    <row r="15" spans="1:10" ht="45" x14ac:dyDescent="0.25">
      <c r="A15" s="193" t="s">
        <v>1994</v>
      </c>
      <c r="B15" s="183" t="s">
        <v>1996</v>
      </c>
      <c r="C15" s="183" t="s">
        <v>343</v>
      </c>
      <c r="D15" s="183" t="s">
        <v>322</v>
      </c>
      <c r="E15" s="183" t="s">
        <v>274</v>
      </c>
      <c r="F15" s="184">
        <v>44973.443055556003</v>
      </c>
      <c r="G15" s="184">
        <v>45420.401388888997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204" t="s">
        <v>1997</v>
      </c>
      <c r="B16" s="185" t="s">
        <v>1999</v>
      </c>
      <c r="C16" s="185" t="s">
        <v>343</v>
      </c>
      <c r="D16" s="185" t="s">
        <v>322</v>
      </c>
      <c r="E16" s="185" t="s">
        <v>274</v>
      </c>
      <c r="F16" s="186">
        <v>44973.454861111</v>
      </c>
      <c r="G16" s="186">
        <v>45420.413194444001</v>
      </c>
      <c r="H16" s="185" t="s">
        <v>23</v>
      </c>
      <c r="I16" s="185" t="s">
        <v>18</v>
      </c>
      <c r="J16" s="185" t="s">
        <v>260</v>
      </c>
    </row>
    <row r="17" spans="1:10" ht="45" x14ac:dyDescent="0.25">
      <c r="A17" s="193" t="s">
        <v>2002</v>
      </c>
      <c r="B17" s="183" t="s">
        <v>2004</v>
      </c>
      <c r="C17" s="183" t="s">
        <v>348</v>
      </c>
      <c r="D17" s="183" t="s">
        <v>322</v>
      </c>
      <c r="E17" s="183" t="s">
        <v>274</v>
      </c>
      <c r="F17" s="184">
        <v>44973.482638889</v>
      </c>
      <c r="G17" s="184">
        <v>45420.440972222001</v>
      </c>
      <c r="H17" s="183" t="s">
        <v>23</v>
      </c>
      <c r="I17" s="183" t="s">
        <v>18</v>
      </c>
      <c r="J17" s="183" t="s">
        <v>260</v>
      </c>
    </row>
    <row r="18" spans="1:10" ht="45" x14ac:dyDescent="0.25">
      <c r="A18" s="185" t="s">
        <v>2096</v>
      </c>
      <c r="B18" s="185" t="s">
        <v>2097</v>
      </c>
      <c r="C18" s="185" t="s">
        <v>317</v>
      </c>
      <c r="D18" s="185" t="s">
        <v>322</v>
      </c>
      <c r="E18" s="185" t="s">
        <v>274</v>
      </c>
      <c r="F18" s="186">
        <v>44974.477777777996</v>
      </c>
      <c r="G18" s="186">
        <v>45421.436111110997</v>
      </c>
      <c r="H18" s="185" t="s">
        <v>23</v>
      </c>
      <c r="I18" s="185" t="s">
        <v>18</v>
      </c>
      <c r="J18" s="185" t="s">
        <v>260</v>
      </c>
    </row>
    <row r="19" spans="1:10" ht="45" x14ac:dyDescent="0.25">
      <c r="A19" s="193" t="s">
        <v>2161</v>
      </c>
      <c r="B19" s="183" t="s">
        <v>2163</v>
      </c>
      <c r="C19" s="183" t="s">
        <v>466</v>
      </c>
      <c r="D19" s="183" t="s">
        <v>322</v>
      </c>
      <c r="E19" s="183" t="s">
        <v>274</v>
      </c>
      <c r="F19" s="184">
        <v>44977.556944443997</v>
      </c>
      <c r="G19" s="184">
        <v>45422.556944443997</v>
      </c>
      <c r="H19" s="183" t="s">
        <v>23</v>
      </c>
      <c r="I19" s="183" t="s">
        <v>18</v>
      </c>
      <c r="J19" s="183" t="s">
        <v>260</v>
      </c>
    </row>
    <row r="20" spans="1:10" ht="45" x14ac:dyDescent="0.25">
      <c r="A20" s="204" t="s">
        <v>2176</v>
      </c>
      <c r="B20" s="185" t="s">
        <v>2182</v>
      </c>
      <c r="C20" s="185" t="s">
        <v>430</v>
      </c>
      <c r="D20" s="185" t="s">
        <v>322</v>
      </c>
      <c r="E20" s="185" t="s">
        <v>274</v>
      </c>
      <c r="F20" s="186">
        <v>44977.566666667</v>
      </c>
      <c r="G20" s="186">
        <v>45422.566666667</v>
      </c>
      <c r="H20" s="185" t="s">
        <v>23</v>
      </c>
      <c r="I20" s="185" t="s">
        <v>18</v>
      </c>
      <c r="J20" s="185" t="s">
        <v>260</v>
      </c>
    </row>
    <row r="21" spans="1:10" ht="45" x14ac:dyDescent="0.25">
      <c r="A21" s="183" t="s">
        <v>2269</v>
      </c>
      <c r="B21" s="183" t="s">
        <v>2270</v>
      </c>
      <c r="C21" s="183" t="s">
        <v>270</v>
      </c>
      <c r="D21" s="183" t="s">
        <v>322</v>
      </c>
      <c r="E21" s="183" t="s">
        <v>274</v>
      </c>
      <c r="F21" s="184">
        <v>44978.397916667003</v>
      </c>
      <c r="G21" s="184">
        <v>45425.362500000003</v>
      </c>
      <c r="H21" s="183" t="s">
        <v>23</v>
      </c>
      <c r="I21" s="183" t="s">
        <v>18</v>
      </c>
      <c r="J21" s="183" t="s">
        <v>260</v>
      </c>
    </row>
    <row r="22" spans="1:10" ht="45" x14ac:dyDescent="0.25">
      <c r="A22" s="185" t="s">
        <v>2285</v>
      </c>
      <c r="B22" s="185" t="s">
        <v>2288</v>
      </c>
      <c r="C22" s="185" t="s">
        <v>343</v>
      </c>
      <c r="D22" s="185" t="s">
        <v>322</v>
      </c>
      <c r="E22" s="185" t="s">
        <v>274</v>
      </c>
      <c r="F22" s="186">
        <v>44978.473611111003</v>
      </c>
      <c r="G22" s="186">
        <v>45425.431944443997</v>
      </c>
      <c r="H22" s="185" t="s">
        <v>23</v>
      </c>
      <c r="I22" s="185" t="s">
        <v>18</v>
      </c>
      <c r="J22" s="185" t="s">
        <v>260</v>
      </c>
    </row>
    <row r="23" spans="1:10" ht="45" x14ac:dyDescent="0.25">
      <c r="A23" s="183" t="s">
        <v>2306</v>
      </c>
      <c r="B23" s="183" t="s">
        <v>2307</v>
      </c>
      <c r="C23" s="183" t="s">
        <v>673</v>
      </c>
      <c r="D23" s="183" t="s">
        <v>322</v>
      </c>
      <c r="E23" s="183" t="s">
        <v>274</v>
      </c>
      <c r="F23" s="184">
        <v>44978.554166667003</v>
      </c>
      <c r="G23" s="184">
        <v>45425.554166667003</v>
      </c>
      <c r="H23" s="183" t="s">
        <v>23</v>
      </c>
      <c r="I23" s="183" t="s">
        <v>18</v>
      </c>
      <c r="J23" s="183" t="s">
        <v>260</v>
      </c>
    </row>
    <row r="24" spans="1:10" ht="45" x14ac:dyDescent="0.25">
      <c r="A24" s="185" t="s">
        <v>2339</v>
      </c>
      <c r="B24" s="185" t="s">
        <v>2340</v>
      </c>
      <c r="C24" s="185" t="s">
        <v>2063</v>
      </c>
      <c r="D24" s="185" t="s">
        <v>322</v>
      </c>
      <c r="E24" s="185" t="s">
        <v>274</v>
      </c>
      <c r="F24" s="186">
        <v>44978.678472222004</v>
      </c>
      <c r="G24" s="186">
        <v>45425.636805556001</v>
      </c>
      <c r="H24" s="185" t="s">
        <v>23</v>
      </c>
      <c r="I24" s="185" t="s">
        <v>18</v>
      </c>
      <c r="J24" s="185" t="s">
        <v>260</v>
      </c>
    </row>
    <row r="25" spans="1:10" ht="45" x14ac:dyDescent="0.25">
      <c r="A25" s="183" t="s">
        <v>2370</v>
      </c>
      <c r="B25" s="183" t="s">
        <v>2371</v>
      </c>
      <c r="C25" s="183" t="s">
        <v>343</v>
      </c>
      <c r="D25" s="183" t="s">
        <v>322</v>
      </c>
      <c r="E25" s="183" t="s">
        <v>274</v>
      </c>
      <c r="F25" s="184">
        <v>44979.546527778002</v>
      </c>
      <c r="G25" s="184">
        <v>45426.546527778002</v>
      </c>
      <c r="H25" s="183" t="s">
        <v>23</v>
      </c>
      <c r="I25" s="183" t="s">
        <v>18</v>
      </c>
      <c r="J25" s="183" t="s">
        <v>260</v>
      </c>
    </row>
    <row r="26" spans="1:10" ht="45" x14ac:dyDescent="0.25">
      <c r="A26" s="185" t="s">
        <v>2398</v>
      </c>
      <c r="B26" s="185" t="s">
        <v>2399</v>
      </c>
      <c r="C26" s="185" t="s">
        <v>416</v>
      </c>
      <c r="D26" s="185" t="s">
        <v>322</v>
      </c>
      <c r="E26" s="185" t="s">
        <v>274</v>
      </c>
      <c r="F26" s="186">
        <v>44979.676388888998</v>
      </c>
      <c r="G26" s="186">
        <v>45426.634722221999</v>
      </c>
      <c r="H26" s="185" t="s">
        <v>23</v>
      </c>
      <c r="I26" s="185" t="s">
        <v>18</v>
      </c>
      <c r="J26" s="185" t="s">
        <v>260</v>
      </c>
    </row>
    <row r="28" spans="1:10" x14ac:dyDescent="0.25">
      <c r="A28" s="201" t="s">
        <v>2410</v>
      </c>
      <c r="B28" s="203" t="s">
        <v>2411</v>
      </c>
      <c r="C28" s="201"/>
      <c r="D28" s="201"/>
      <c r="E28" s="201"/>
      <c r="F28" s="202"/>
      <c r="G28" s="202"/>
      <c r="H28" s="201"/>
      <c r="I28" s="201"/>
      <c r="J28" s="203" t="s">
        <v>334</v>
      </c>
    </row>
    <row r="29" spans="1:10" ht="45" x14ac:dyDescent="0.25">
      <c r="A29" s="220" t="s">
        <v>2435</v>
      </c>
      <c r="B29" s="220" t="s">
        <v>2436</v>
      </c>
      <c r="C29" s="220" t="s">
        <v>2348</v>
      </c>
      <c r="D29" s="220" t="s">
        <v>2347</v>
      </c>
      <c r="E29" s="220"/>
      <c r="F29" s="221"/>
      <c r="G29" s="221"/>
      <c r="H29" s="220"/>
      <c r="I29" s="220"/>
      <c r="J29" s="222" t="s">
        <v>334</v>
      </c>
    </row>
    <row r="30" spans="1:10" x14ac:dyDescent="0.25">
      <c r="A30" s="204" t="s">
        <v>2443</v>
      </c>
      <c r="B30" s="204" t="s">
        <v>2445</v>
      </c>
      <c r="C30" s="204"/>
      <c r="D30" s="204"/>
      <c r="E30" s="204"/>
      <c r="F30" s="205"/>
      <c r="G30" s="205"/>
      <c r="H30" s="204"/>
      <c r="I30" s="204"/>
      <c r="J30" s="206" t="s">
        <v>334</v>
      </c>
    </row>
    <row r="31" spans="1:10" x14ac:dyDescent="0.25">
      <c r="A31" s="201" t="s">
        <v>2449</v>
      </c>
      <c r="B31" s="201" t="s">
        <v>2450</v>
      </c>
      <c r="C31" s="201"/>
      <c r="D31" s="201"/>
      <c r="E31" s="201"/>
      <c r="F31" s="202"/>
      <c r="G31" s="202"/>
      <c r="H31" s="201"/>
      <c r="I31" s="201"/>
      <c r="J31" s="203" t="s">
        <v>334</v>
      </c>
    </row>
    <row r="32" spans="1:10" x14ac:dyDescent="0.25">
      <c r="A32" s="189" t="s">
        <v>2478</v>
      </c>
      <c r="B32" s="189" t="s">
        <v>2480</v>
      </c>
      <c r="C32" s="189"/>
      <c r="D32" s="189"/>
      <c r="E32" s="189"/>
      <c r="F32" s="190"/>
      <c r="G32" s="190"/>
      <c r="H32" s="189"/>
      <c r="I32" s="189"/>
      <c r="J32" s="219" t="s">
        <v>334</v>
      </c>
    </row>
    <row r="33" spans="1:10" x14ac:dyDescent="0.25">
      <c r="A33" s="195"/>
      <c r="B33" s="195"/>
      <c r="C33" s="195"/>
      <c r="D33" s="195"/>
      <c r="E33" s="195"/>
      <c r="F33" s="196"/>
      <c r="G33" s="196"/>
      <c r="H33" s="195"/>
      <c r="I33" s="195"/>
      <c r="J33" s="197" t="s">
        <v>334</v>
      </c>
    </row>
    <row r="34" spans="1:10" x14ac:dyDescent="0.25">
      <c r="A34" s="195"/>
      <c r="B34" s="195"/>
      <c r="C34" s="195"/>
      <c r="D34" s="195"/>
      <c r="E34" s="195"/>
      <c r="F34" s="196"/>
      <c r="G34" s="196"/>
      <c r="H34" s="195"/>
      <c r="I34" s="195"/>
      <c r="J34" s="197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501"/>
  <sheetViews>
    <sheetView topLeftCell="A1157" workbookViewId="0">
      <selection activeCell="D1157" sqref="D1157"/>
    </sheetView>
  </sheetViews>
  <sheetFormatPr defaultColWidth="2.85546875" defaultRowHeight="15" x14ac:dyDescent="0.25"/>
  <cols>
    <col min="1" max="3" width="2.85546875" style="96"/>
    <col min="4" max="4" width="2.85546875" style="96" customWidth="1"/>
    <col min="5" max="16384" width="2.85546875" style="96"/>
  </cols>
  <sheetData>
    <row r="2" spans="2:4" x14ac:dyDescent="0.25">
      <c r="B2" s="49" t="s">
        <v>2483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2485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2486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2487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2451</v>
      </c>
    </row>
    <row r="56" spans="2:4" x14ac:dyDescent="0.25">
      <c r="D56" s="57" t="s">
        <v>302</v>
      </c>
    </row>
    <row r="58" spans="2:4" x14ac:dyDescent="0.25">
      <c r="D58" s="96" t="s">
        <v>36</v>
      </c>
    </row>
    <row r="59" spans="2:4" x14ac:dyDescent="0.25">
      <c r="D59" s="52" t="s">
        <v>2468</v>
      </c>
    </row>
    <row r="61" spans="2:4" x14ac:dyDescent="0.25">
      <c r="D61" s="96" t="s">
        <v>2448</v>
      </c>
    </row>
    <row r="85" spans="4:23" x14ac:dyDescent="0.25">
      <c r="D85" s="96" t="s">
        <v>307</v>
      </c>
      <c r="M85" s="96" t="s">
        <v>542</v>
      </c>
    </row>
    <row r="86" spans="4:23" x14ac:dyDescent="0.25">
      <c r="D86" s="49" t="s">
        <v>1204</v>
      </c>
      <c r="M86" s="56" t="s">
        <v>2469</v>
      </c>
      <c r="R86" s="44" t="s">
        <v>452</v>
      </c>
      <c r="T86" s="28" t="s">
        <v>2345</v>
      </c>
    </row>
    <row r="88" spans="4:23" x14ac:dyDescent="0.25">
      <c r="D88" s="54" t="s">
        <v>33</v>
      </c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</row>
    <row r="89" spans="4:23" x14ac:dyDescent="0.25">
      <c r="D89" s="54" t="s">
        <v>365</v>
      </c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</row>
    <row r="90" spans="4:23" x14ac:dyDescent="0.25">
      <c r="D90" s="54" t="s">
        <v>627</v>
      </c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</row>
    <row r="91" spans="4:23" x14ac:dyDescent="0.25">
      <c r="D91" s="54" t="s">
        <v>1327</v>
      </c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</row>
    <row r="92" spans="4:23" x14ac:dyDescent="0.25">
      <c r="D92" s="54" t="s">
        <v>1477</v>
      </c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</row>
    <row r="93" spans="4:23" x14ac:dyDescent="0.25">
      <c r="D93" s="54" t="s">
        <v>1478</v>
      </c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</row>
    <row r="94" spans="4:23" x14ac:dyDescent="0.25">
      <c r="D94" s="54" t="s">
        <v>1479</v>
      </c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</row>
    <row r="95" spans="4:23" x14ac:dyDescent="0.25">
      <c r="D95" s="54" t="s">
        <v>1480</v>
      </c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</row>
    <row r="96" spans="4:23" x14ac:dyDescent="0.25">
      <c r="D96" s="54" t="s">
        <v>483</v>
      </c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</row>
    <row r="97" spans="4:40" x14ac:dyDescent="0.25">
      <c r="D97" s="54" t="s">
        <v>822</v>
      </c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</row>
    <row r="98" spans="4:40" x14ac:dyDescent="0.25">
      <c r="D98" s="54" t="s">
        <v>2387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</row>
    <row r="99" spans="4:40" x14ac:dyDescent="0.25">
      <c r="D99" s="54" t="s">
        <v>277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</row>
    <row r="100" spans="4:40" x14ac:dyDescent="0.25">
      <c r="D100" s="54" t="s">
        <v>2470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</row>
    <row r="102" spans="4:40" x14ac:dyDescent="0.25">
      <c r="D102" s="55" t="s">
        <v>344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spans="4:40" x14ac:dyDescent="0.25">
      <c r="D103" s="55" t="s">
        <v>316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spans="4:40" x14ac:dyDescent="0.25">
      <c r="D104" s="55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spans="4:40" x14ac:dyDescent="0.25">
      <c r="D105" s="55" t="s">
        <v>900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spans="4:40" x14ac:dyDescent="0.25">
      <c r="D106" s="55" t="s">
        <v>280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spans="4:40" x14ac:dyDescent="0.25">
      <c r="D107" s="55" t="s">
        <v>2476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spans="4:40" x14ac:dyDescent="0.25">
      <c r="D108" s="55" t="s">
        <v>2477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spans="4:40" x14ac:dyDescent="0.25">
      <c r="D109" s="55" t="s">
        <v>2475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spans="4:40" x14ac:dyDescent="0.25">
      <c r="D110" s="55" t="s">
        <v>2481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spans="4:40" x14ac:dyDescent="0.25">
      <c r="D111" s="55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spans="4:40" x14ac:dyDescent="0.25">
      <c r="D112" s="85" t="s">
        <v>2386</v>
      </c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  <c r="AG112" s="86"/>
      <c r="AH112" s="86"/>
      <c r="AI112" s="86"/>
      <c r="AJ112" s="86"/>
      <c r="AK112" s="86"/>
      <c r="AL112" s="86"/>
      <c r="AM112" s="86"/>
      <c r="AN112" s="86"/>
    </row>
    <row r="113" spans="4:40" x14ac:dyDescent="0.25">
      <c r="D113" s="85" t="s">
        <v>280</v>
      </c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</row>
    <row r="114" spans="4:40" x14ac:dyDescent="0.25">
      <c r="D114" s="85" t="s">
        <v>2474</v>
      </c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</row>
    <row r="115" spans="4:40" x14ac:dyDescent="0.25">
      <c r="D115" s="85" t="s">
        <v>2475</v>
      </c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6"/>
      <c r="AK115" s="86"/>
      <c r="AL115" s="86"/>
      <c r="AM115" s="86"/>
      <c r="AN115" s="86"/>
    </row>
    <row r="116" spans="4:40" x14ac:dyDescent="0.25">
      <c r="D116" s="85" t="s">
        <v>2482</v>
      </c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  <c r="AG116" s="86"/>
      <c r="AH116" s="86"/>
      <c r="AI116" s="86"/>
      <c r="AJ116" s="86"/>
      <c r="AK116" s="86"/>
      <c r="AL116" s="86"/>
      <c r="AM116" s="86"/>
      <c r="AN116" s="86"/>
    </row>
    <row r="117" spans="4:40" x14ac:dyDescent="0.25">
      <c r="D117" s="55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spans="4:40" x14ac:dyDescent="0.25">
      <c r="D118" s="55" t="s">
        <v>261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spans="4:40" x14ac:dyDescent="0.25">
      <c r="D119" s="55" t="s">
        <v>262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spans="4:40" x14ac:dyDescent="0.25">
      <c r="D120" s="55" t="s">
        <v>345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2" spans="4:40" x14ac:dyDescent="0.25">
      <c r="D122" s="96" t="s">
        <v>2472</v>
      </c>
    </row>
    <row r="258" spans="4:4" x14ac:dyDescent="0.25">
      <c r="D258" s="49" t="s">
        <v>2483</v>
      </c>
    </row>
    <row r="260" spans="4:4" x14ac:dyDescent="0.25">
      <c r="D260" s="96" t="s">
        <v>2472</v>
      </c>
    </row>
    <row r="301" spans="4:40" x14ac:dyDescent="0.25">
      <c r="D301" s="55" t="s">
        <v>344</v>
      </c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spans="4:40" x14ac:dyDescent="0.25">
      <c r="D302" s="55" t="s">
        <v>316</v>
      </c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spans="4:40" x14ac:dyDescent="0.25">
      <c r="D303" s="55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spans="4:40" x14ac:dyDescent="0.25">
      <c r="D304" s="55" t="s">
        <v>900</v>
      </c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spans="4:40" x14ac:dyDescent="0.25">
      <c r="D305" s="55" t="s">
        <v>280</v>
      </c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spans="4:40" x14ac:dyDescent="0.25">
      <c r="D306" s="55" t="s">
        <v>2510</v>
      </c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spans="4:40" x14ac:dyDescent="0.25">
      <c r="D307" s="55" t="s">
        <v>2511</v>
      </c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spans="4:40" x14ac:dyDescent="0.25">
      <c r="D308" s="55" t="s">
        <v>2477</v>
      </c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spans="4:40" x14ac:dyDescent="0.25">
      <c r="D309" s="55" t="s">
        <v>2475</v>
      </c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spans="4:40" x14ac:dyDescent="0.25">
      <c r="D310" s="55" t="s">
        <v>2481</v>
      </c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spans="4:40" x14ac:dyDescent="0.25">
      <c r="D311" s="55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spans="4:40" x14ac:dyDescent="0.25">
      <c r="D312" s="55" t="s">
        <v>2386</v>
      </c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spans="4:40" x14ac:dyDescent="0.25">
      <c r="D313" s="55" t="s">
        <v>280</v>
      </c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spans="4:40" x14ac:dyDescent="0.25">
      <c r="D314" s="55" t="s">
        <v>2512</v>
      </c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spans="4:40" x14ac:dyDescent="0.25">
      <c r="D315" s="55" t="s">
        <v>2475</v>
      </c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spans="4:40" x14ac:dyDescent="0.25">
      <c r="D316" s="55" t="s">
        <v>2513</v>
      </c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spans="4:40" x14ac:dyDescent="0.25">
      <c r="D317" s="55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spans="4:40" x14ac:dyDescent="0.25">
      <c r="D318" s="55" t="s">
        <v>261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spans="4:40" x14ac:dyDescent="0.25">
      <c r="D319" s="55" t="s">
        <v>262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spans="4:40" x14ac:dyDescent="0.25">
      <c r="D320" s="55" t="s">
        <v>345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2" spans="4:4" x14ac:dyDescent="0.25">
      <c r="D322" s="96" t="s">
        <v>2472</v>
      </c>
    </row>
    <row r="360" spans="2:4" x14ac:dyDescent="0.25">
      <c r="B360" s="48">
        <v>0</v>
      </c>
      <c r="D360" s="49" t="s">
        <v>2479</v>
      </c>
    </row>
    <row r="361" spans="2:4" x14ac:dyDescent="0.25">
      <c r="D361" s="57" t="s">
        <v>302</v>
      </c>
    </row>
    <row r="363" spans="2:4" x14ac:dyDescent="0.25">
      <c r="D363" s="96" t="s">
        <v>36</v>
      </c>
    </row>
    <row r="364" spans="2:4" x14ac:dyDescent="0.25">
      <c r="D364" s="52" t="s">
        <v>2527</v>
      </c>
    </row>
    <row r="366" spans="2:4" x14ac:dyDescent="0.25">
      <c r="D366" s="96" t="s">
        <v>2471</v>
      </c>
    </row>
    <row r="407" spans="4:4" x14ac:dyDescent="0.25">
      <c r="D407" s="96" t="s">
        <v>307</v>
      </c>
    </row>
    <row r="408" spans="4:4" x14ac:dyDescent="0.25">
      <c r="D408" s="49" t="s">
        <v>2473</v>
      </c>
    </row>
    <row r="410" spans="4:4" x14ac:dyDescent="0.25">
      <c r="D410" s="49" t="s">
        <v>2483</v>
      </c>
    </row>
    <row r="412" spans="4:4" x14ac:dyDescent="0.25">
      <c r="D412" s="96" t="s">
        <v>2517</v>
      </c>
    </row>
    <row r="433" spans="4:40" x14ac:dyDescent="0.25">
      <c r="D433" s="54" t="s">
        <v>33</v>
      </c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</row>
    <row r="434" spans="4:40" x14ac:dyDescent="0.25">
      <c r="D434" s="54" t="s">
        <v>2528</v>
      </c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</row>
    <row r="435" spans="4:40" x14ac:dyDescent="0.25">
      <c r="D435" s="54" t="s">
        <v>257</v>
      </c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</row>
    <row r="436" spans="4:40" x14ac:dyDescent="0.25">
      <c r="D436" s="38" t="s">
        <v>2529</v>
      </c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</row>
    <row r="437" spans="4:40" x14ac:dyDescent="0.25">
      <c r="D437" s="38" t="s">
        <v>1333</v>
      </c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</row>
    <row r="438" spans="4:40" x14ac:dyDescent="0.25">
      <c r="D438" s="54" t="s">
        <v>2522</v>
      </c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</row>
    <row r="439" spans="4:40" x14ac:dyDescent="0.25">
      <c r="D439" s="54" t="s">
        <v>2523</v>
      </c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</row>
    <row r="440" spans="4:40" x14ac:dyDescent="0.25">
      <c r="D440" s="38" t="s">
        <v>2524</v>
      </c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</row>
    <row r="441" spans="4:40" x14ac:dyDescent="0.25">
      <c r="D441" s="38" t="s">
        <v>2525</v>
      </c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</row>
    <row r="442" spans="4:40" x14ac:dyDescent="0.25">
      <c r="D442" s="54" t="s">
        <v>2526</v>
      </c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</row>
    <row r="443" spans="4:40" x14ac:dyDescent="0.25">
      <c r="D443" s="40"/>
    </row>
    <row r="444" spans="4:40" x14ac:dyDescent="0.25">
      <c r="D444" s="55" t="s">
        <v>344</v>
      </c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spans="4:40" x14ac:dyDescent="0.25">
      <c r="D445" s="55" t="s">
        <v>316</v>
      </c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spans="4:40" x14ac:dyDescent="0.25">
      <c r="D446" s="55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spans="4:40" x14ac:dyDescent="0.25">
      <c r="D447" s="55" t="s">
        <v>468</v>
      </c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spans="4:40" x14ac:dyDescent="0.25">
      <c r="D448" s="55" t="s">
        <v>280</v>
      </c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spans="4:40" x14ac:dyDescent="0.25">
      <c r="D449" s="55" t="s">
        <v>2531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spans="4:40" x14ac:dyDescent="0.25">
      <c r="D450" s="55" t="s">
        <v>2532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spans="4:40" x14ac:dyDescent="0.25">
      <c r="D451" s="55" t="s">
        <v>2533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spans="4:40" x14ac:dyDescent="0.25">
      <c r="D452" s="55" t="s">
        <v>2530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spans="4:40" x14ac:dyDescent="0.25">
      <c r="D453" s="55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spans="4:40" x14ac:dyDescent="0.25">
      <c r="D454" s="55" t="s">
        <v>261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spans="4:40" x14ac:dyDescent="0.25">
      <c r="D455" s="55" t="s">
        <v>262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spans="4:40" x14ac:dyDescent="0.25">
      <c r="D456" s="55" t="s">
        <v>345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8" spans="4:40" x14ac:dyDescent="0.25">
      <c r="D458" s="96" t="s">
        <v>2534</v>
      </c>
    </row>
    <row r="498" spans="2:4" x14ac:dyDescent="0.25">
      <c r="B498" s="48">
        <v>0</v>
      </c>
      <c r="D498" s="49" t="s">
        <v>2504</v>
      </c>
    </row>
    <row r="499" spans="2:4" x14ac:dyDescent="0.25">
      <c r="D499" s="57" t="s">
        <v>301</v>
      </c>
    </row>
    <row r="501" spans="2:4" x14ac:dyDescent="0.25">
      <c r="D501" s="96" t="s">
        <v>36</v>
      </c>
    </row>
    <row r="502" spans="2:4" x14ac:dyDescent="0.25">
      <c r="D502" s="52" t="s">
        <v>2505</v>
      </c>
    </row>
    <row r="504" spans="2:4" x14ac:dyDescent="0.25">
      <c r="D504" s="96" t="s">
        <v>2495</v>
      </c>
    </row>
    <row r="557" spans="4:22" x14ac:dyDescent="0.25">
      <c r="D557" s="96" t="s">
        <v>267</v>
      </c>
      <c r="M557" s="96" t="s">
        <v>2500</v>
      </c>
    </row>
    <row r="558" spans="4:22" x14ac:dyDescent="0.25">
      <c r="D558" s="49" t="s">
        <v>2499</v>
      </c>
      <c r="M558" s="56" t="s">
        <v>2501</v>
      </c>
      <c r="O558" s="44" t="s">
        <v>452</v>
      </c>
      <c r="Q558" s="28" t="s">
        <v>2325</v>
      </c>
    </row>
    <row r="560" spans="4:22" x14ac:dyDescent="0.25">
      <c r="D560" s="54" t="s">
        <v>2502</v>
      </c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</row>
    <row r="561" spans="4:40" x14ac:dyDescent="0.25">
      <c r="D561" s="54" t="s">
        <v>264</v>
      </c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</row>
    <row r="562" spans="4:40" x14ac:dyDescent="0.25">
      <c r="D562" s="54" t="s">
        <v>275</v>
      </c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</row>
    <row r="563" spans="4:40" x14ac:dyDescent="0.25">
      <c r="D563" s="54" t="s">
        <v>271</v>
      </c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</row>
    <row r="564" spans="4:40" x14ac:dyDescent="0.25">
      <c r="D564" s="54" t="s">
        <v>2503</v>
      </c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</row>
    <row r="566" spans="4:40" x14ac:dyDescent="0.25">
      <c r="D566" s="55" t="s">
        <v>344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spans="4:40" x14ac:dyDescent="0.25">
      <c r="D567" s="55" t="s">
        <v>316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spans="4:40" x14ac:dyDescent="0.25">
      <c r="D568" s="55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spans="4:40" x14ac:dyDescent="0.25">
      <c r="D569" s="55" t="s">
        <v>265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spans="4:40" x14ac:dyDescent="0.25">
      <c r="D570" s="55" t="s">
        <v>280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spans="4:40" x14ac:dyDescent="0.25">
      <c r="D571" s="55" t="s">
        <v>2506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spans="4:40" x14ac:dyDescent="0.25">
      <c r="D572" s="55" t="s">
        <v>2507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spans="4:40" x14ac:dyDescent="0.25">
      <c r="D573" s="55" t="s">
        <v>2508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spans="4:40" x14ac:dyDescent="0.25">
      <c r="D574" s="55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spans="4:40" x14ac:dyDescent="0.25">
      <c r="D575" s="55" t="s">
        <v>261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spans="4:40" x14ac:dyDescent="0.25">
      <c r="D576" s="55" t="s">
        <v>262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spans="4:40" x14ac:dyDescent="0.25">
      <c r="D577" s="55" t="s">
        <v>345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9" spans="4:40" x14ac:dyDescent="0.25">
      <c r="D579" s="96" t="s">
        <v>2509</v>
      </c>
    </row>
    <row r="642" spans="2:4" x14ac:dyDescent="0.25">
      <c r="B642" s="48">
        <v>0</v>
      </c>
      <c r="D642" s="49" t="s">
        <v>2546</v>
      </c>
    </row>
    <row r="643" spans="2:4" x14ac:dyDescent="0.25">
      <c r="D643" s="57" t="s">
        <v>302</v>
      </c>
    </row>
    <row r="645" spans="2:4" x14ac:dyDescent="0.25">
      <c r="D645" s="96" t="s">
        <v>2514</v>
      </c>
    </row>
    <row r="646" spans="2:4" x14ac:dyDescent="0.25">
      <c r="D646" s="52" t="s">
        <v>2579</v>
      </c>
    </row>
    <row r="648" spans="2:4" x14ac:dyDescent="0.25">
      <c r="D648" s="96" t="s">
        <v>2515</v>
      </c>
    </row>
    <row r="676" spans="4:4" x14ac:dyDescent="0.25">
      <c r="D676" s="96" t="s">
        <v>2516</v>
      </c>
    </row>
    <row r="725" spans="4:24" x14ac:dyDescent="0.25">
      <c r="D725" s="96" t="s">
        <v>267</v>
      </c>
    </row>
    <row r="726" spans="4:24" x14ac:dyDescent="0.25">
      <c r="D726" s="49" t="s">
        <v>2542</v>
      </c>
      <c r="N726" s="28" t="s">
        <v>2580</v>
      </c>
      <c r="T726" s="28" t="s">
        <v>2581</v>
      </c>
    </row>
    <row r="728" spans="4:24" x14ac:dyDescent="0.25">
      <c r="D728" s="54" t="s">
        <v>33</v>
      </c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</row>
    <row r="729" spans="4:24" x14ac:dyDescent="0.25">
      <c r="D729" s="54" t="s">
        <v>2575</v>
      </c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</row>
    <row r="730" spans="4:24" x14ac:dyDescent="0.25">
      <c r="D730" s="54" t="s">
        <v>2576</v>
      </c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</row>
    <row r="731" spans="4:24" x14ac:dyDescent="0.25">
      <c r="D731" s="54" t="s">
        <v>2577</v>
      </c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</row>
    <row r="732" spans="4:24" x14ac:dyDescent="0.25">
      <c r="D732" s="54" t="s">
        <v>256</v>
      </c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</row>
    <row r="733" spans="4:24" x14ac:dyDescent="0.25">
      <c r="D733" s="54" t="s">
        <v>765</v>
      </c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</row>
    <row r="734" spans="4:24" x14ac:dyDescent="0.25">
      <c r="D734" s="54" t="s">
        <v>698</v>
      </c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</row>
    <row r="735" spans="4:24" x14ac:dyDescent="0.25">
      <c r="D735" s="54" t="s">
        <v>766</v>
      </c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</row>
    <row r="736" spans="4:24" x14ac:dyDescent="0.25">
      <c r="D736" s="54" t="s">
        <v>455</v>
      </c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</row>
    <row r="737" spans="4:40" x14ac:dyDescent="0.25">
      <c r="D737" s="54" t="s">
        <v>812</v>
      </c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</row>
    <row r="738" spans="4:40" x14ac:dyDescent="0.25">
      <c r="D738" s="54" t="s">
        <v>813</v>
      </c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</row>
    <row r="739" spans="4:40" x14ac:dyDescent="0.25">
      <c r="D739" s="54" t="s">
        <v>2578</v>
      </c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</row>
    <row r="741" spans="4:40" x14ac:dyDescent="0.25">
      <c r="D741" s="55" t="s">
        <v>344</v>
      </c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spans="4:40" x14ac:dyDescent="0.25">
      <c r="D742" s="55" t="s">
        <v>316</v>
      </c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spans="4:40" x14ac:dyDescent="0.25">
      <c r="D743" s="55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spans="4:40" x14ac:dyDescent="0.25">
      <c r="D744" s="55" t="s">
        <v>266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spans="4:40" x14ac:dyDescent="0.25">
      <c r="D745" s="55" t="s">
        <v>280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spans="4:40" x14ac:dyDescent="0.25">
      <c r="D746" s="55" t="s">
        <v>2582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spans="4:40" x14ac:dyDescent="0.25">
      <c r="D747" s="55" t="s">
        <v>2583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spans="4:40" x14ac:dyDescent="0.25">
      <c r="D748" s="55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spans="4:40" x14ac:dyDescent="0.25">
      <c r="D749" s="55" t="s">
        <v>265</v>
      </c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spans="4:40" x14ac:dyDescent="0.25">
      <c r="D750" s="55" t="s">
        <v>280</v>
      </c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spans="4:40" x14ac:dyDescent="0.25">
      <c r="D751" s="55" t="s">
        <v>2584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spans="4:40" x14ac:dyDescent="0.25">
      <c r="D752" s="55" t="s">
        <v>2585</v>
      </c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spans="4:40" x14ac:dyDescent="0.25">
      <c r="D753" s="55" t="s">
        <v>2586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spans="4:40" x14ac:dyDescent="0.25">
      <c r="D754" s="55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spans="4:40" x14ac:dyDescent="0.25">
      <c r="D755" s="55" t="s">
        <v>261</v>
      </c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spans="4:40" x14ac:dyDescent="0.25">
      <c r="D756" s="55" t="s">
        <v>262</v>
      </c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spans="4:40" x14ac:dyDescent="0.25">
      <c r="D757" s="55" t="s">
        <v>345</v>
      </c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9" spans="4:40" x14ac:dyDescent="0.25">
      <c r="D759" s="96" t="s">
        <v>2587</v>
      </c>
    </row>
    <row r="847" spans="2:4" x14ac:dyDescent="0.25">
      <c r="B847" s="48">
        <v>0</v>
      </c>
      <c r="D847" s="49" t="s">
        <v>2541</v>
      </c>
    </row>
    <row r="848" spans="2:4" x14ac:dyDescent="0.25">
      <c r="D848" s="57" t="s">
        <v>301</v>
      </c>
    </row>
    <row r="850" spans="4:4" x14ac:dyDescent="0.25">
      <c r="D850" s="96" t="s">
        <v>36</v>
      </c>
    </row>
    <row r="851" spans="4:4" x14ac:dyDescent="0.25">
      <c r="D851" s="52" t="s">
        <v>2625</v>
      </c>
    </row>
    <row r="853" spans="4:4" x14ac:dyDescent="0.25">
      <c r="D853" s="96" t="s">
        <v>2518</v>
      </c>
    </row>
    <row r="887" spans="4:22" x14ac:dyDescent="0.25">
      <c r="D887" s="96" t="s">
        <v>307</v>
      </c>
      <c r="M887" s="96" t="s">
        <v>2520</v>
      </c>
      <c r="S887" s="96" t="s">
        <v>336</v>
      </c>
    </row>
    <row r="888" spans="4:22" x14ac:dyDescent="0.25">
      <c r="D888" s="49" t="s">
        <v>2519</v>
      </c>
      <c r="M888" s="28" t="s">
        <v>2521</v>
      </c>
      <c r="S888" s="49" t="s">
        <v>1829</v>
      </c>
    </row>
    <row r="890" spans="4:22" x14ac:dyDescent="0.25">
      <c r="D890" s="54" t="s">
        <v>2622</v>
      </c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</row>
    <row r="891" spans="4:22" x14ac:dyDescent="0.25">
      <c r="D891" s="54" t="s">
        <v>545</v>
      </c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</row>
    <row r="892" spans="4:22" x14ac:dyDescent="0.25">
      <c r="D892" s="54" t="s">
        <v>886</v>
      </c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</row>
    <row r="893" spans="4:22" x14ac:dyDescent="0.25">
      <c r="D893" s="54" t="s">
        <v>887</v>
      </c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</row>
    <row r="894" spans="4:22" x14ac:dyDescent="0.25">
      <c r="D894" s="54" t="s">
        <v>888</v>
      </c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</row>
    <row r="895" spans="4:22" x14ac:dyDescent="0.25">
      <c r="D895" s="54" t="s">
        <v>889</v>
      </c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</row>
    <row r="896" spans="4:22" x14ac:dyDescent="0.25">
      <c r="D896" s="54" t="s">
        <v>2623</v>
      </c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</row>
    <row r="897" spans="4:30" x14ac:dyDescent="0.25">
      <c r="D897" s="54" t="s">
        <v>2624</v>
      </c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</row>
    <row r="899" spans="4:30" x14ac:dyDescent="0.25">
      <c r="D899" s="55" t="s">
        <v>344</v>
      </c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</row>
    <row r="900" spans="4:30" x14ac:dyDescent="0.25">
      <c r="D900" s="55" t="s">
        <v>316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</row>
    <row r="901" spans="4:30" x14ac:dyDescent="0.25">
      <c r="D901" s="55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</row>
    <row r="902" spans="4:30" x14ac:dyDescent="0.25">
      <c r="D902" s="55" t="s">
        <v>2626</v>
      </c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</row>
    <row r="903" spans="4:30" x14ac:dyDescent="0.25">
      <c r="D903" s="55" t="s">
        <v>280</v>
      </c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</row>
    <row r="904" spans="4:30" x14ac:dyDescent="0.25">
      <c r="D904" s="55" t="s">
        <v>2627</v>
      </c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</row>
    <row r="905" spans="4:30" x14ac:dyDescent="0.25">
      <c r="D905" s="55" t="s">
        <v>2628</v>
      </c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</row>
    <row r="906" spans="4:30" x14ac:dyDescent="0.25">
      <c r="D906" s="55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</row>
    <row r="907" spans="4:30" x14ac:dyDescent="0.25">
      <c r="D907" s="55" t="s">
        <v>261</v>
      </c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</row>
    <row r="908" spans="4:30" x14ac:dyDescent="0.25">
      <c r="D908" s="55" t="s">
        <v>262</v>
      </c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</row>
    <row r="909" spans="4:30" x14ac:dyDescent="0.25">
      <c r="D909" s="55" t="s">
        <v>345</v>
      </c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</row>
    <row r="911" spans="4:30" x14ac:dyDescent="0.25">
      <c r="D911" s="96" t="s">
        <v>2629</v>
      </c>
    </row>
    <row r="927" spans="4:4" x14ac:dyDescent="0.25">
      <c r="D927" s="49" t="s">
        <v>3084</v>
      </c>
    </row>
    <row r="929" spans="4:4" x14ac:dyDescent="0.25">
      <c r="D929" s="96" t="s">
        <v>2629</v>
      </c>
    </row>
    <row r="954" spans="2:4" x14ac:dyDescent="0.25">
      <c r="B954" s="46">
        <v>0</v>
      </c>
      <c r="D954" s="49" t="s">
        <v>2536</v>
      </c>
    </row>
    <row r="955" spans="2:4" x14ac:dyDescent="0.25">
      <c r="D955" s="57" t="s">
        <v>303</v>
      </c>
    </row>
    <row r="995" spans="4:26" x14ac:dyDescent="0.25">
      <c r="D995" s="54" t="s">
        <v>2134</v>
      </c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</row>
    <row r="996" spans="4:26" x14ac:dyDescent="0.25">
      <c r="D996" s="54" t="s">
        <v>2537</v>
      </c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</row>
    <row r="997" spans="4:26" x14ac:dyDescent="0.25">
      <c r="D997" s="54" t="s">
        <v>2538</v>
      </c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</row>
    <row r="998" spans="4:26" x14ac:dyDescent="0.25">
      <c r="D998" s="54" t="s">
        <v>264</v>
      </c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</row>
    <row r="999" spans="4:26" x14ac:dyDescent="0.25">
      <c r="D999" s="54" t="s">
        <v>275</v>
      </c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</row>
    <row r="1000" spans="4:26" x14ac:dyDescent="0.25">
      <c r="D1000" s="54" t="s">
        <v>271</v>
      </c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</row>
    <row r="1001" spans="4:26" x14ac:dyDescent="0.25">
      <c r="D1001" s="54" t="s">
        <v>2137</v>
      </c>
      <c r="E1001" s="50"/>
      <c r="F1001" s="50"/>
      <c r="G1001" s="50"/>
      <c r="H1001" s="50"/>
      <c r="I1001" s="50"/>
      <c r="J1001" s="50"/>
      <c r="K1001" s="50"/>
      <c r="L1001" s="50"/>
      <c r="M1001" s="50"/>
      <c r="N1001" s="50"/>
      <c r="O1001" s="50"/>
      <c r="P1001" s="50"/>
      <c r="Q1001" s="50"/>
      <c r="R1001" s="50"/>
      <c r="S1001" s="50"/>
      <c r="T1001" s="50"/>
      <c r="U1001" s="50"/>
      <c r="V1001" s="50"/>
      <c r="W1001" s="50"/>
      <c r="X1001" s="50"/>
      <c r="Y1001" s="50"/>
      <c r="Z1001" s="50"/>
    </row>
    <row r="1002" spans="4:26" x14ac:dyDescent="0.25">
      <c r="D1002" s="54" t="s">
        <v>2138</v>
      </c>
      <c r="E1002" s="50"/>
      <c r="F1002" s="50"/>
      <c r="G1002" s="50"/>
      <c r="H1002" s="50"/>
      <c r="I1002" s="50"/>
      <c r="J1002" s="50"/>
      <c r="K1002" s="50"/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/>
      <c r="W1002" s="50"/>
      <c r="X1002" s="50"/>
      <c r="Y1002" s="50"/>
      <c r="Z1002" s="50"/>
    </row>
    <row r="1003" spans="4:26" x14ac:dyDescent="0.25">
      <c r="D1003" s="54" t="s">
        <v>499</v>
      </c>
      <c r="E1003" s="50"/>
      <c r="F1003" s="50"/>
      <c r="G1003" s="50"/>
      <c r="H1003" s="50"/>
      <c r="I1003" s="50"/>
      <c r="J1003" s="50"/>
      <c r="K1003" s="50"/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50"/>
    </row>
    <row r="1004" spans="4:26" x14ac:dyDescent="0.25">
      <c r="D1004" s="54" t="s">
        <v>500</v>
      </c>
      <c r="E1004" s="50"/>
      <c r="F1004" s="50"/>
      <c r="G1004" s="50"/>
      <c r="H1004" s="50"/>
      <c r="I1004" s="50"/>
      <c r="J1004" s="50"/>
      <c r="K1004" s="50"/>
      <c r="L1004" s="50"/>
      <c r="M1004" s="50"/>
      <c r="N1004" s="50"/>
      <c r="O1004" s="50"/>
      <c r="P1004" s="50"/>
      <c r="Q1004" s="50"/>
      <c r="R1004" s="50"/>
      <c r="S1004" s="50"/>
      <c r="T1004" s="50"/>
      <c r="U1004" s="50"/>
      <c r="V1004" s="50"/>
      <c r="W1004" s="50"/>
      <c r="X1004" s="50"/>
      <c r="Y1004" s="50"/>
      <c r="Z1004" s="50"/>
    </row>
    <row r="1005" spans="4:26" x14ac:dyDescent="0.25">
      <c r="D1005" s="54" t="s">
        <v>2139</v>
      </c>
      <c r="E1005" s="50"/>
      <c r="F1005" s="50"/>
      <c r="G1005" s="50"/>
      <c r="H1005" s="50"/>
      <c r="I1005" s="50"/>
      <c r="J1005" s="50"/>
      <c r="K1005" s="50"/>
      <c r="L1005" s="50"/>
      <c r="M1005" s="50"/>
      <c r="N1005" s="50"/>
      <c r="O1005" s="50"/>
      <c r="P1005" s="50"/>
      <c r="Q1005" s="50"/>
      <c r="R1005" s="50"/>
      <c r="S1005" s="50"/>
      <c r="T1005" s="50"/>
      <c r="U1005" s="50"/>
      <c r="V1005" s="50"/>
      <c r="W1005" s="50"/>
      <c r="X1005" s="50"/>
      <c r="Y1005" s="50"/>
      <c r="Z1005" s="50"/>
    </row>
    <row r="1006" spans="4:26" x14ac:dyDescent="0.25">
      <c r="D1006" s="54" t="s">
        <v>2539</v>
      </c>
      <c r="E1006" s="50"/>
      <c r="F1006" s="50"/>
      <c r="G1006" s="50"/>
      <c r="H1006" s="50"/>
      <c r="I1006" s="50"/>
      <c r="J1006" s="50"/>
      <c r="K1006" s="50"/>
      <c r="L1006" s="50"/>
      <c r="M1006" s="50"/>
      <c r="N1006" s="50"/>
      <c r="O1006" s="50"/>
      <c r="P1006" s="50"/>
      <c r="Q1006" s="50"/>
      <c r="R1006" s="50"/>
      <c r="S1006" s="50"/>
      <c r="T1006" s="50"/>
      <c r="U1006" s="50"/>
      <c r="V1006" s="50"/>
      <c r="W1006" s="50"/>
      <c r="X1006" s="50"/>
      <c r="Y1006" s="50"/>
      <c r="Z1006" s="50"/>
    </row>
    <row r="1007" spans="4:26" x14ac:dyDescent="0.25">
      <c r="D1007" s="54" t="s">
        <v>2140</v>
      </c>
      <c r="E1007" s="50"/>
      <c r="F1007" s="50"/>
      <c r="G1007" s="50"/>
      <c r="H1007" s="50"/>
      <c r="I1007" s="50"/>
      <c r="J1007" s="50"/>
      <c r="K1007" s="50"/>
      <c r="L1007" s="50"/>
      <c r="M1007" s="50"/>
      <c r="N1007" s="50"/>
      <c r="O1007" s="50"/>
      <c r="P1007" s="50"/>
      <c r="Q1007" s="50"/>
      <c r="R1007" s="50"/>
      <c r="S1007" s="50"/>
      <c r="T1007" s="50"/>
      <c r="U1007" s="50"/>
      <c r="V1007" s="50"/>
      <c r="W1007" s="50"/>
      <c r="X1007" s="50"/>
      <c r="Y1007" s="50"/>
      <c r="Z1007" s="50"/>
    </row>
    <row r="1008" spans="4:26" x14ac:dyDescent="0.25">
      <c r="D1008" s="54" t="s">
        <v>2141</v>
      </c>
      <c r="E1008" s="50"/>
      <c r="F1008" s="50"/>
      <c r="G1008" s="50"/>
      <c r="H1008" s="50"/>
      <c r="I1008" s="50"/>
      <c r="J1008" s="50"/>
      <c r="K1008" s="50"/>
      <c r="L1008" s="50"/>
      <c r="M1008" s="50"/>
      <c r="N1008" s="50"/>
      <c r="O1008" s="50"/>
      <c r="P1008" s="50"/>
      <c r="Q1008" s="50"/>
      <c r="R1008" s="50"/>
      <c r="S1008" s="50"/>
      <c r="T1008" s="50"/>
      <c r="U1008" s="50"/>
      <c r="V1008" s="50"/>
      <c r="W1008" s="50"/>
      <c r="X1008" s="50"/>
      <c r="Y1008" s="50"/>
      <c r="Z1008" s="50"/>
    </row>
    <row r="1009" spans="2:26" x14ac:dyDescent="0.25">
      <c r="D1009" s="54" t="s">
        <v>276</v>
      </c>
      <c r="E1009" s="50"/>
      <c r="F1009" s="50"/>
      <c r="G1009" s="50"/>
      <c r="H1009" s="50"/>
      <c r="I1009" s="50"/>
      <c r="J1009" s="50"/>
      <c r="K1009" s="50"/>
      <c r="L1009" s="50"/>
      <c r="M1009" s="50"/>
      <c r="N1009" s="50"/>
      <c r="O1009" s="50"/>
      <c r="P1009" s="50"/>
      <c r="Q1009" s="50"/>
      <c r="R1009" s="50"/>
      <c r="S1009" s="50"/>
      <c r="T1009" s="50"/>
      <c r="U1009" s="50"/>
      <c r="V1009" s="50"/>
      <c r="W1009" s="50"/>
      <c r="X1009" s="50"/>
      <c r="Y1009" s="50"/>
      <c r="Z1009" s="50"/>
    </row>
    <row r="1010" spans="2:26" x14ac:dyDescent="0.25">
      <c r="D1010" s="54" t="s">
        <v>2540</v>
      </c>
      <c r="E1010" s="50"/>
      <c r="F1010" s="50"/>
      <c r="G1010" s="50"/>
      <c r="H1010" s="50"/>
      <c r="I1010" s="50"/>
      <c r="J1010" s="50"/>
      <c r="K1010" s="50"/>
      <c r="L1010" s="50"/>
      <c r="M1010" s="50"/>
      <c r="N1010" s="50"/>
      <c r="O1010" s="50"/>
      <c r="P1010" s="50"/>
      <c r="Q1010" s="50"/>
      <c r="R1010" s="50"/>
      <c r="S1010" s="50"/>
      <c r="T1010" s="50"/>
      <c r="U1010" s="50"/>
      <c r="V1010" s="50"/>
      <c r="W1010" s="50"/>
      <c r="X1010" s="50"/>
      <c r="Y1010" s="50"/>
      <c r="Z1010" s="50"/>
    </row>
    <row r="1020" spans="2:26" x14ac:dyDescent="0.25">
      <c r="B1020" s="48">
        <v>0</v>
      </c>
      <c r="D1020" s="49" t="s">
        <v>653</v>
      </c>
    </row>
    <row r="1021" spans="2:26" x14ac:dyDescent="0.25">
      <c r="D1021" s="57" t="s">
        <v>301</v>
      </c>
    </row>
    <row r="1022" spans="2:26" x14ac:dyDescent="0.25">
      <c r="D1022" s="53" t="s">
        <v>1183</v>
      </c>
    </row>
    <row r="1024" spans="2:26" x14ac:dyDescent="0.25">
      <c r="D1024" s="96" t="s">
        <v>1183</v>
      </c>
    </row>
    <row r="1047" spans="4:4" x14ac:dyDescent="0.25">
      <c r="D1047" s="96" t="s">
        <v>1183</v>
      </c>
    </row>
    <row r="1067" spans="4:27" x14ac:dyDescent="0.25">
      <c r="D1067" s="96" t="s">
        <v>307</v>
      </c>
      <c r="M1067" s="96" t="s">
        <v>351</v>
      </c>
    </row>
    <row r="1068" spans="4:27" x14ac:dyDescent="0.25">
      <c r="D1068" s="49" t="s">
        <v>856</v>
      </c>
      <c r="M1068" s="49" t="s">
        <v>2547</v>
      </c>
    </row>
    <row r="1070" spans="4:27" x14ac:dyDescent="0.25">
      <c r="D1070" s="54" t="s">
        <v>34</v>
      </c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AA1070" s="56" t="s">
        <v>2549</v>
      </c>
    </row>
    <row r="1071" spans="4:27" x14ac:dyDescent="0.25">
      <c r="D1071" s="54" t="s">
        <v>705</v>
      </c>
      <c r="E1071" s="50"/>
      <c r="F1071" s="50"/>
      <c r="G1071" s="50"/>
      <c r="H1071" s="50"/>
      <c r="I1071" s="50"/>
      <c r="J1071" s="50"/>
      <c r="K1071" s="50"/>
      <c r="L1071" s="50"/>
      <c r="M1071" s="50"/>
      <c r="N1071" s="50"/>
      <c r="O1071" s="50"/>
      <c r="P1071" s="50"/>
      <c r="Q1071" s="50"/>
      <c r="R1071" s="50"/>
      <c r="S1071" s="50"/>
      <c r="T1071" s="50"/>
      <c r="U1071" s="50"/>
      <c r="V1071" s="50"/>
      <c r="W1071" s="50"/>
      <c r="X1071" s="50"/>
      <c r="Y1071" s="50"/>
    </row>
    <row r="1072" spans="4:27" x14ac:dyDescent="0.25">
      <c r="D1072" s="54" t="s">
        <v>2548</v>
      </c>
      <c r="E1072" s="50"/>
      <c r="F1072" s="50"/>
      <c r="G1072" s="50"/>
      <c r="H1072" s="50"/>
      <c r="I1072" s="50"/>
      <c r="J1072" s="50"/>
      <c r="K1072" s="50"/>
      <c r="L1072" s="50"/>
      <c r="M1072" s="50"/>
      <c r="N1072" s="50"/>
      <c r="O1072" s="50"/>
      <c r="P1072" s="50"/>
      <c r="Q1072" s="50"/>
      <c r="R1072" s="50"/>
      <c r="S1072" s="50"/>
      <c r="T1072" s="50"/>
      <c r="U1072" s="50"/>
      <c r="V1072" s="50"/>
      <c r="W1072" s="50"/>
      <c r="X1072" s="50"/>
      <c r="Y1072" s="50"/>
    </row>
    <row r="1074" spans="4:4" x14ac:dyDescent="0.25">
      <c r="D1074" s="96" t="s">
        <v>1183</v>
      </c>
    </row>
    <row r="1123" spans="2:25" x14ac:dyDescent="0.25">
      <c r="B1123" s="46">
        <v>0</v>
      </c>
      <c r="D1123" s="49" t="s">
        <v>2550</v>
      </c>
    </row>
    <row r="1124" spans="2:25" x14ac:dyDescent="0.25">
      <c r="D1124" s="57" t="s">
        <v>303</v>
      </c>
    </row>
    <row r="1132" spans="2:25" x14ac:dyDescent="0.25">
      <c r="D1132" s="96" t="s">
        <v>328</v>
      </c>
    </row>
    <row r="1133" spans="2:25" x14ac:dyDescent="0.25">
      <c r="D1133" s="49" t="s">
        <v>2551</v>
      </c>
    </row>
    <row r="1135" spans="2:25" x14ac:dyDescent="0.25">
      <c r="D1135" s="54" t="s">
        <v>329</v>
      </c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0"/>
      <c r="W1135" s="50"/>
      <c r="X1135" s="50"/>
      <c r="Y1135" s="50"/>
    </row>
    <row r="1136" spans="2:25" x14ac:dyDescent="0.25">
      <c r="D1136" s="54" t="s">
        <v>337</v>
      </c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  <c r="W1136" s="50"/>
      <c r="X1136" s="50"/>
      <c r="Y1136" s="50"/>
    </row>
    <row r="1137" spans="4:25" x14ac:dyDescent="0.25">
      <c r="D1137" s="54" t="s">
        <v>623</v>
      </c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  <c r="W1137" s="50"/>
      <c r="X1137" s="50"/>
      <c r="Y1137" s="50"/>
    </row>
    <row r="1138" spans="4:25" x14ac:dyDescent="0.25">
      <c r="D1138" s="54" t="s">
        <v>2552</v>
      </c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  <c r="W1138" s="50"/>
      <c r="X1138" s="50"/>
      <c r="Y1138" s="50"/>
    </row>
    <row r="1140" spans="4:25" x14ac:dyDescent="0.25">
      <c r="D1140" s="55" t="s">
        <v>344</v>
      </c>
      <c r="E1140" s="51"/>
      <c r="F1140" s="51"/>
      <c r="G1140" s="51"/>
      <c r="H1140" s="51"/>
      <c r="I1140" s="51"/>
      <c r="J1140" s="51"/>
      <c r="K1140" s="51"/>
      <c r="L1140" s="51"/>
      <c r="M1140" s="51"/>
      <c r="N1140" s="51"/>
      <c r="O1140" s="51"/>
      <c r="P1140" s="51"/>
      <c r="Q1140" s="51"/>
      <c r="R1140" s="51"/>
      <c r="S1140" s="51"/>
    </row>
    <row r="1141" spans="4:25" x14ac:dyDescent="0.25">
      <c r="D1141" s="55" t="s">
        <v>316</v>
      </c>
      <c r="E1141" s="51"/>
      <c r="F1141" s="51"/>
      <c r="G1141" s="51"/>
      <c r="H1141" s="51"/>
      <c r="I1141" s="51"/>
      <c r="J1141" s="51"/>
      <c r="K1141" s="51"/>
      <c r="L1141" s="51"/>
      <c r="M1141" s="51"/>
      <c r="N1141" s="51"/>
      <c r="O1141" s="51"/>
      <c r="P1141" s="51"/>
      <c r="Q1141" s="51"/>
      <c r="R1141" s="51"/>
      <c r="S1141" s="51"/>
    </row>
    <row r="1142" spans="4:25" x14ac:dyDescent="0.25">
      <c r="D1142" s="55"/>
      <c r="E1142" s="51"/>
      <c r="F1142" s="51"/>
      <c r="G1142" s="51"/>
      <c r="H1142" s="51"/>
      <c r="I1142" s="51"/>
      <c r="J1142" s="51"/>
      <c r="K1142" s="51"/>
      <c r="L1142" s="51"/>
      <c r="M1142" s="51"/>
      <c r="N1142" s="51"/>
      <c r="O1142" s="51"/>
      <c r="P1142" s="51"/>
      <c r="Q1142" s="51"/>
      <c r="R1142" s="51"/>
      <c r="S1142" s="51"/>
    </row>
    <row r="1143" spans="4:25" x14ac:dyDescent="0.25">
      <c r="D1143" s="55" t="s">
        <v>626</v>
      </c>
      <c r="E1143" s="51"/>
      <c r="F1143" s="51"/>
      <c r="G1143" s="51"/>
      <c r="H1143" s="51"/>
      <c r="I1143" s="51"/>
      <c r="J1143" s="51"/>
      <c r="K1143" s="51"/>
      <c r="L1143" s="51"/>
      <c r="M1143" s="51"/>
      <c r="N1143" s="51"/>
      <c r="O1143" s="51"/>
      <c r="P1143" s="51"/>
      <c r="Q1143" s="51"/>
      <c r="R1143" s="51"/>
      <c r="S1143" s="51"/>
    </row>
    <row r="1144" spans="4:25" x14ac:dyDescent="0.25">
      <c r="D1144" s="55" t="s">
        <v>280</v>
      </c>
      <c r="E1144" s="51"/>
      <c r="F1144" s="51"/>
      <c r="G1144" s="51"/>
      <c r="H1144" s="51"/>
      <c r="I1144" s="51"/>
      <c r="J1144" s="51"/>
      <c r="K1144" s="51"/>
      <c r="L1144" s="51"/>
      <c r="M1144" s="51"/>
      <c r="N1144" s="51"/>
      <c r="O1144" s="51"/>
      <c r="P1144" s="51"/>
      <c r="Q1144" s="51"/>
      <c r="R1144" s="51"/>
      <c r="S1144" s="51"/>
    </row>
    <row r="1145" spans="4:25" x14ac:dyDescent="0.25">
      <c r="D1145" s="55" t="s">
        <v>624</v>
      </c>
      <c r="E1145" s="51"/>
      <c r="F1145" s="51"/>
      <c r="G1145" s="51"/>
      <c r="H1145" s="51"/>
      <c r="I1145" s="51"/>
      <c r="J1145" s="51"/>
      <c r="K1145" s="51"/>
      <c r="L1145" s="51"/>
      <c r="M1145" s="51"/>
      <c r="N1145" s="51"/>
      <c r="O1145" s="51"/>
      <c r="P1145" s="51"/>
      <c r="Q1145" s="51"/>
      <c r="R1145" s="51"/>
      <c r="S1145" s="51"/>
    </row>
    <row r="1146" spans="4:25" x14ac:dyDescent="0.25">
      <c r="D1146" s="55" t="s">
        <v>625</v>
      </c>
      <c r="E1146" s="51"/>
      <c r="F1146" s="51"/>
      <c r="G1146" s="51"/>
      <c r="H1146" s="51"/>
      <c r="I1146" s="51"/>
      <c r="J1146" s="51"/>
      <c r="K1146" s="51"/>
      <c r="L1146" s="51"/>
      <c r="M1146" s="51"/>
      <c r="N1146" s="51"/>
      <c r="O1146" s="51"/>
      <c r="P1146" s="51"/>
      <c r="Q1146" s="51"/>
      <c r="R1146" s="51"/>
      <c r="S1146" s="51"/>
    </row>
    <row r="1147" spans="4:25" x14ac:dyDescent="0.25">
      <c r="D1147" s="55" t="s">
        <v>2553</v>
      </c>
      <c r="E1147" s="51"/>
      <c r="F1147" s="51"/>
      <c r="G1147" s="51"/>
      <c r="H1147" s="51"/>
      <c r="I1147" s="51"/>
      <c r="J1147" s="51"/>
      <c r="K1147" s="51"/>
      <c r="L1147" s="51"/>
      <c r="M1147" s="51"/>
      <c r="N1147" s="51"/>
      <c r="O1147" s="51"/>
      <c r="P1147" s="51"/>
      <c r="Q1147" s="51"/>
      <c r="R1147" s="51"/>
      <c r="S1147" s="51"/>
    </row>
    <row r="1148" spans="4:25" x14ac:dyDescent="0.25">
      <c r="D1148" s="55"/>
      <c r="E1148" s="51"/>
      <c r="F1148" s="51"/>
      <c r="G1148" s="51"/>
      <c r="H1148" s="51"/>
      <c r="I1148" s="51"/>
      <c r="J1148" s="51"/>
      <c r="K1148" s="51"/>
      <c r="L1148" s="51"/>
      <c r="M1148" s="51"/>
      <c r="N1148" s="51"/>
      <c r="O1148" s="51"/>
      <c r="P1148" s="51"/>
      <c r="Q1148" s="51"/>
      <c r="R1148" s="51"/>
      <c r="S1148" s="51"/>
    </row>
    <row r="1149" spans="4:25" x14ac:dyDescent="0.25">
      <c r="D1149" s="55" t="s">
        <v>261</v>
      </c>
      <c r="E1149" s="51"/>
      <c r="F1149" s="51"/>
      <c r="G1149" s="51"/>
      <c r="H1149" s="51"/>
      <c r="I1149" s="51"/>
      <c r="J1149" s="51"/>
      <c r="K1149" s="51"/>
      <c r="L1149" s="51"/>
      <c r="M1149" s="51"/>
      <c r="N1149" s="51"/>
      <c r="O1149" s="51"/>
      <c r="P1149" s="51"/>
      <c r="Q1149" s="51"/>
      <c r="R1149" s="51"/>
      <c r="S1149" s="51"/>
    </row>
    <row r="1150" spans="4:25" x14ac:dyDescent="0.25">
      <c r="D1150" s="55" t="s">
        <v>262</v>
      </c>
      <c r="E1150" s="51"/>
      <c r="F1150" s="51"/>
      <c r="G1150" s="51"/>
      <c r="H1150" s="51"/>
      <c r="I1150" s="51"/>
      <c r="J1150" s="51"/>
      <c r="K1150" s="51"/>
      <c r="L1150" s="51"/>
      <c r="M1150" s="51"/>
      <c r="N1150" s="51"/>
      <c r="O1150" s="51"/>
      <c r="P1150" s="51"/>
      <c r="Q1150" s="51"/>
      <c r="R1150" s="51"/>
      <c r="S1150" s="51"/>
    </row>
    <row r="1151" spans="4:25" x14ac:dyDescent="0.25">
      <c r="D1151" s="55" t="s">
        <v>345</v>
      </c>
      <c r="E1151" s="51"/>
      <c r="F1151" s="51"/>
      <c r="G1151" s="51"/>
      <c r="H1151" s="51"/>
      <c r="I1151" s="51"/>
      <c r="J1151" s="51"/>
      <c r="K1151" s="51"/>
      <c r="L1151" s="51"/>
      <c r="M1151" s="51"/>
      <c r="N1151" s="51"/>
      <c r="O1151" s="51"/>
      <c r="P1151" s="51"/>
      <c r="Q1151" s="51"/>
      <c r="R1151" s="51"/>
      <c r="S1151" s="51"/>
    </row>
    <row r="1157" spans="2:4" x14ac:dyDescent="0.25">
      <c r="B1157" s="48">
        <v>0</v>
      </c>
      <c r="D1157" s="49" t="s">
        <v>2571</v>
      </c>
    </row>
    <row r="1158" spans="2:4" x14ac:dyDescent="0.25">
      <c r="D1158" s="57" t="s">
        <v>302</v>
      </c>
    </row>
    <row r="1160" spans="2:4" x14ac:dyDescent="0.25">
      <c r="D1160" s="96" t="s">
        <v>36</v>
      </c>
    </row>
    <row r="1161" spans="2:4" x14ac:dyDescent="0.25">
      <c r="D1161" s="52" t="s">
        <v>2614</v>
      </c>
    </row>
    <row r="1163" spans="2:4" x14ac:dyDescent="0.25">
      <c r="D1163" s="96" t="s">
        <v>2554</v>
      </c>
    </row>
    <row r="1198" spans="4:18" x14ac:dyDescent="0.25">
      <c r="D1198" s="96" t="s">
        <v>459</v>
      </c>
      <c r="I1198" s="96" t="s">
        <v>267</v>
      </c>
      <c r="R1198" s="96" t="s">
        <v>2558</v>
      </c>
    </row>
    <row r="1199" spans="4:18" x14ac:dyDescent="0.25">
      <c r="D1199" s="28" t="s">
        <v>2555</v>
      </c>
      <c r="I1199" s="49" t="s">
        <v>858</v>
      </c>
      <c r="R1199" s="49" t="s">
        <v>1204</v>
      </c>
    </row>
    <row r="1201" spans="4:29" x14ac:dyDescent="0.25">
      <c r="D1201" s="96" t="s">
        <v>2559</v>
      </c>
      <c r="P1201" s="96" t="s">
        <v>2561</v>
      </c>
      <c r="AC1201" s="96" t="s">
        <v>2595</v>
      </c>
    </row>
    <row r="1202" spans="4:29" x14ac:dyDescent="0.25">
      <c r="D1202" s="56" t="s">
        <v>2560</v>
      </c>
      <c r="P1202" s="28" t="s">
        <v>2562</v>
      </c>
      <c r="AC1202" s="28" t="s">
        <v>2596</v>
      </c>
    </row>
    <row r="1204" spans="4:29" x14ac:dyDescent="0.25">
      <c r="D1204" s="96" t="s">
        <v>2563</v>
      </c>
      <c r="P1204" s="96" t="s">
        <v>2564</v>
      </c>
      <c r="AC1204" s="96" t="s">
        <v>2599</v>
      </c>
    </row>
    <row r="1205" spans="4:29" x14ac:dyDescent="0.25">
      <c r="D1205" s="56" t="s">
        <v>2597</v>
      </c>
      <c r="P1205" s="28" t="s">
        <v>2598</v>
      </c>
      <c r="AC1205" s="28" t="s">
        <v>2600</v>
      </c>
    </row>
    <row r="1207" spans="4:29" x14ac:dyDescent="0.25">
      <c r="D1207" s="96" t="s">
        <v>2565</v>
      </c>
      <c r="P1207" s="96" t="s">
        <v>2566</v>
      </c>
      <c r="AC1207" s="96" t="s">
        <v>2594</v>
      </c>
    </row>
    <row r="1208" spans="4:29" x14ac:dyDescent="0.25">
      <c r="D1208" s="56" t="s">
        <v>2567</v>
      </c>
      <c r="P1208" s="28" t="s">
        <v>2568</v>
      </c>
      <c r="AC1208" s="28" t="s">
        <v>2593</v>
      </c>
    </row>
    <row r="1210" spans="4:29" x14ac:dyDescent="0.25">
      <c r="D1210" s="54" t="s">
        <v>33</v>
      </c>
      <c r="E1210" s="50"/>
      <c r="F1210" s="50"/>
      <c r="G1210" s="50"/>
      <c r="H1210" s="50"/>
      <c r="I1210" s="50"/>
      <c r="J1210" s="50"/>
      <c r="K1210" s="50"/>
      <c r="L1210" s="50"/>
      <c r="M1210" s="50"/>
      <c r="N1210" s="50"/>
      <c r="O1210" s="50"/>
      <c r="P1210" s="50"/>
      <c r="Q1210" s="50"/>
      <c r="R1210" s="50"/>
      <c r="S1210" s="50"/>
      <c r="T1210" s="50"/>
      <c r="U1210" s="50"/>
      <c r="V1210" s="50"/>
      <c r="W1210" s="50"/>
      <c r="X1210" s="50"/>
    </row>
    <row r="1211" spans="4:29" x14ac:dyDescent="0.25">
      <c r="D1211" s="54" t="s">
        <v>2601</v>
      </c>
      <c r="E1211" s="50"/>
      <c r="F1211" s="50"/>
      <c r="G1211" s="50"/>
      <c r="H1211" s="50"/>
      <c r="I1211" s="50"/>
      <c r="J1211" s="50"/>
      <c r="K1211" s="50"/>
      <c r="L1211" s="50"/>
      <c r="M1211" s="50"/>
      <c r="N1211" s="50"/>
      <c r="O1211" s="50"/>
      <c r="P1211" s="50"/>
      <c r="Q1211" s="50"/>
      <c r="R1211" s="50"/>
      <c r="S1211" s="50"/>
      <c r="T1211" s="50"/>
      <c r="U1211" s="50"/>
      <c r="V1211" s="50"/>
      <c r="W1211" s="50"/>
      <c r="X1211" s="50"/>
    </row>
    <row r="1212" spans="4:29" x14ac:dyDescent="0.25">
      <c r="D1212" s="54" t="s">
        <v>2602</v>
      </c>
      <c r="E1212" s="50"/>
      <c r="F1212" s="50"/>
      <c r="G1212" s="50"/>
      <c r="H1212" s="50"/>
      <c r="I1212" s="50"/>
      <c r="J1212" s="50"/>
      <c r="K1212" s="50"/>
      <c r="L1212" s="50"/>
      <c r="M1212" s="50"/>
      <c r="N1212" s="50"/>
      <c r="O1212" s="50"/>
      <c r="P1212" s="50"/>
      <c r="Q1212" s="50"/>
      <c r="R1212" s="50"/>
      <c r="S1212" s="50"/>
      <c r="T1212" s="50"/>
      <c r="U1212" s="50"/>
      <c r="V1212" s="50"/>
      <c r="W1212" s="50"/>
      <c r="X1212" s="50"/>
    </row>
    <row r="1213" spans="4:29" x14ac:dyDescent="0.25">
      <c r="D1213" s="54" t="s">
        <v>483</v>
      </c>
      <c r="E1213" s="50"/>
      <c r="F1213" s="50"/>
      <c r="G1213" s="50"/>
      <c r="H1213" s="50"/>
      <c r="I1213" s="50"/>
      <c r="J1213" s="50"/>
      <c r="K1213" s="50"/>
      <c r="L1213" s="50"/>
      <c r="M1213" s="50"/>
      <c r="N1213" s="50"/>
      <c r="O1213" s="50"/>
      <c r="P1213" s="50"/>
      <c r="Q1213" s="50"/>
      <c r="R1213" s="50"/>
      <c r="S1213" s="50"/>
      <c r="T1213" s="50"/>
      <c r="U1213" s="50"/>
      <c r="V1213" s="50"/>
      <c r="W1213" s="50"/>
      <c r="X1213" s="50"/>
    </row>
    <row r="1214" spans="4:29" x14ac:dyDescent="0.25">
      <c r="D1214" s="54" t="s">
        <v>256</v>
      </c>
      <c r="E1214" s="50"/>
      <c r="F1214" s="50"/>
      <c r="G1214" s="50"/>
      <c r="H1214" s="50"/>
      <c r="I1214" s="50"/>
      <c r="J1214" s="50"/>
      <c r="K1214" s="50"/>
      <c r="L1214" s="50"/>
      <c r="M1214" s="50"/>
      <c r="N1214" s="50"/>
      <c r="O1214" s="50"/>
      <c r="P1214" s="50"/>
      <c r="Q1214" s="50"/>
      <c r="R1214" s="50"/>
      <c r="S1214" s="50"/>
      <c r="T1214" s="50"/>
      <c r="U1214" s="50"/>
      <c r="V1214" s="50"/>
      <c r="W1214" s="50"/>
      <c r="X1214" s="50"/>
    </row>
    <row r="1215" spans="4:29" x14ac:dyDescent="0.25">
      <c r="D1215" s="54" t="s">
        <v>2603</v>
      </c>
      <c r="E1215" s="50"/>
      <c r="F1215" s="50"/>
      <c r="G1215" s="50"/>
      <c r="H1215" s="50"/>
      <c r="I1215" s="50"/>
      <c r="J1215" s="50"/>
      <c r="K1215" s="50"/>
      <c r="L1215" s="50"/>
      <c r="M1215" s="50"/>
      <c r="N1215" s="50"/>
      <c r="O1215" s="50"/>
      <c r="P1215" s="50"/>
      <c r="Q1215" s="50"/>
      <c r="R1215" s="50"/>
      <c r="S1215" s="50"/>
      <c r="T1215" s="50"/>
      <c r="U1215" s="50"/>
      <c r="V1215" s="50"/>
      <c r="W1215" s="50"/>
      <c r="X1215" s="50"/>
    </row>
    <row r="1216" spans="4:29" x14ac:dyDescent="0.25">
      <c r="D1216" s="54" t="s">
        <v>2604</v>
      </c>
      <c r="E1216" s="50"/>
      <c r="F1216" s="50"/>
      <c r="G1216" s="50"/>
      <c r="H1216" s="50"/>
      <c r="I1216" s="50"/>
      <c r="J1216" s="50"/>
      <c r="K1216" s="50"/>
      <c r="L1216" s="50"/>
      <c r="M1216" s="50"/>
      <c r="N1216" s="50"/>
      <c r="O1216" s="50"/>
      <c r="P1216" s="50"/>
      <c r="Q1216" s="50"/>
      <c r="R1216" s="50"/>
      <c r="S1216" s="50"/>
      <c r="T1216" s="50"/>
      <c r="U1216" s="50"/>
      <c r="V1216" s="50"/>
      <c r="W1216" s="50"/>
      <c r="X1216" s="50"/>
    </row>
    <row r="1217" spans="4:24" x14ac:dyDescent="0.25">
      <c r="D1217" s="54" t="s">
        <v>2605</v>
      </c>
      <c r="E1217" s="50"/>
      <c r="F1217" s="50"/>
      <c r="G1217" s="50"/>
      <c r="H1217" s="50"/>
      <c r="I1217" s="50"/>
      <c r="J1217" s="50"/>
      <c r="K1217" s="50"/>
      <c r="L1217" s="50"/>
      <c r="M1217" s="50"/>
      <c r="N1217" s="50"/>
      <c r="O1217" s="50"/>
      <c r="P1217" s="50"/>
      <c r="Q1217" s="50"/>
      <c r="R1217" s="50"/>
      <c r="S1217" s="50"/>
      <c r="T1217" s="50"/>
      <c r="U1217" s="50"/>
      <c r="V1217" s="50"/>
      <c r="W1217" s="50"/>
      <c r="X1217" s="50"/>
    </row>
    <row r="1218" spans="4:24" x14ac:dyDescent="0.25">
      <c r="D1218" s="54" t="s">
        <v>2606</v>
      </c>
      <c r="E1218" s="50"/>
      <c r="F1218" s="50"/>
      <c r="G1218" s="50"/>
      <c r="H1218" s="50"/>
      <c r="I1218" s="50"/>
      <c r="J1218" s="50"/>
      <c r="K1218" s="50"/>
      <c r="L1218" s="50"/>
      <c r="M1218" s="50"/>
      <c r="N1218" s="50"/>
      <c r="O1218" s="50"/>
      <c r="P1218" s="50"/>
      <c r="Q1218" s="50"/>
      <c r="R1218" s="50"/>
      <c r="S1218" s="50"/>
      <c r="T1218" s="50"/>
      <c r="U1218" s="50"/>
      <c r="V1218" s="50"/>
      <c r="W1218" s="50"/>
      <c r="X1218" s="50"/>
    </row>
    <row r="1219" spans="4:24" x14ac:dyDescent="0.25">
      <c r="D1219" s="54" t="s">
        <v>2607</v>
      </c>
      <c r="E1219" s="50"/>
      <c r="F1219" s="50"/>
      <c r="G1219" s="50"/>
      <c r="H1219" s="50"/>
      <c r="I1219" s="50"/>
      <c r="J1219" s="50"/>
      <c r="K1219" s="50"/>
      <c r="L1219" s="50"/>
      <c r="M1219" s="50"/>
      <c r="N1219" s="50"/>
      <c r="O1219" s="50"/>
      <c r="P1219" s="50"/>
      <c r="Q1219" s="50"/>
      <c r="R1219" s="50"/>
      <c r="S1219" s="50"/>
      <c r="T1219" s="50"/>
      <c r="U1219" s="50"/>
      <c r="V1219" s="50"/>
      <c r="W1219" s="50"/>
      <c r="X1219" s="50"/>
    </row>
    <row r="1220" spans="4:24" x14ac:dyDescent="0.25">
      <c r="D1220" s="54" t="s">
        <v>2608</v>
      </c>
      <c r="E1220" s="50"/>
      <c r="F1220" s="50"/>
      <c r="G1220" s="50"/>
      <c r="H1220" s="50"/>
      <c r="I1220" s="50"/>
      <c r="J1220" s="50"/>
      <c r="K1220" s="50"/>
      <c r="L1220" s="50"/>
      <c r="M1220" s="50"/>
      <c r="N1220" s="50"/>
      <c r="O1220" s="50"/>
      <c r="P1220" s="50"/>
      <c r="Q1220" s="50"/>
      <c r="R1220" s="50"/>
      <c r="S1220" s="50"/>
      <c r="T1220" s="50"/>
      <c r="U1220" s="50"/>
      <c r="V1220" s="50"/>
      <c r="W1220" s="50"/>
      <c r="X1220" s="50"/>
    </row>
    <row r="1221" spans="4:24" x14ac:dyDescent="0.25">
      <c r="D1221" s="54" t="s">
        <v>2609</v>
      </c>
      <c r="E1221" s="50"/>
      <c r="F1221" s="50"/>
      <c r="G1221" s="50"/>
      <c r="H1221" s="50"/>
      <c r="I1221" s="50"/>
      <c r="J1221" s="50"/>
      <c r="K1221" s="50"/>
      <c r="L1221" s="50"/>
      <c r="M1221" s="50"/>
      <c r="N1221" s="50"/>
      <c r="O1221" s="50"/>
      <c r="P1221" s="50"/>
      <c r="Q1221" s="50"/>
      <c r="R1221" s="50"/>
      <c r="S1221" s="50"/>
      <c r="T1221" s="50"/>
      <c r="U1221" s="50"/>
      <c r="V1221" s="50"/>
      <c r="W1221" s="50"/>
      <c r="X1221" s="50"/>
    </row>
    <row r="1222" spans="4:24" x14ac:dyDescent="0.25">
      <c r="D1222" s="54" t="s">
        <v>2610</v>
      </c>
      <c r="E1222" s="50"/>
      <c r="F1222" s="50"/>
      <c r="G1222" s="50"/>
      <c r="H1222" s="50"/>
      <c r="I1222" s="50"/>
      <c r="J1222" s="50"/>
      <c r="K1222" s="50"/>
      <c r="L1222" s="50"/>
      <c r="M1222" s="50"/>
      <c r="N1222" s="50"/>
      <c r="O1222" s="50"/>
      <c r="P1222" s="50"/>
      <c r="Q1222" s="50"/>
      <c r="R1222" s="50"/>
      <c r="S1222" s="50"/>
      <c r="T1222" s="50"/>
      <c r="U1222" s="50"/>
      <c r="V1222" s="50"/>
      <c r="W1222" s="50"/>
      <c r="X1222" s="50"/>
    </row>
    <row r="1223" spans="4:24" x14ac:dyDescent="0.25">
      <c r="D1223" s="38" t="s">
        <v>2612</v>
      </c>
      <c r="E1223" s="50"/>
      <c r="F1223" s="50"/>
      <c r="G1223" s="50"/>
      <c r="H1223" s="50"/>
      <c r="I1223" s="50"/>
      <c r="J1223" s="50"/>
      <c r="K1223" s="50"/>
      <c r="L1223" s="50"/>
      <c r="M1223" s="50"/>
      <c r="N1223" s="50"/>
      <c r="O1223" s="50"/>
      <c r="P1223" s="50"/>
      <c r="Q1223" s="50"/>
      <c r="R1223" s="50"/>
      <c r="S1223" s="50"/>
      <c r="T1223" s="50"/>
      <c r="U1223" s="50"/>
      <c r="V1223" s="50"/>
      <c r="W1223" s="50"/>
      <c r="X1223" s="50"/>
    </row>
    <row r="1224" spans="4:24" x14ac:dyDescent="0.25">
      <c r="D1224" s="38" t="s">
        <v>2613</v>
      </c>
      <c r="E1224" s="50"/>
      <c r="F1224" s="50"/>
      <c r="G1224" s="50"/>
      <c r="H1224" s="50"/>
      <c r="I1224" s="50"/>
      <c r="J1224" s="50"/>
      <c r="K1224" s="50"/>
      <c r="L1224" s="50"/>
      <c r="M1224" s="50"/>
      <c r="N1224" s="50"/>
      <c r="O1224" s="50"/>
      <c r="P1224" s="50"/>
      <c r="Q1224" s="50"/>
      <c r="R1224" s="50"/>
      <c r="S1224" s="50"/>
      <c r="T1224" s="50"/>
      <c r="U1224" s="50"/>
      <c r="V1224" s="50"/>
      <c r="W1224" s="50"/>
      <c r="X1224" s="50"/>
    </row>
    <row r="1225" spans="4:24" x14ac:dyDescent="0.25">
      <c r="D1225" s="54" t="s">
        <v>2611</v>
      </c>
      <c r="E1225" s="50"/>
      <c r="F1225" s="50"/>
      <c r="G1225" s="50"/>
      <c r="H1225" s="50"/>
      <c r="I1225" s="50"/>
      <c r="J1225" s="50"/>
      <c r="K1225" s="50"/>
      <c r="L1225" s="50"/>
      <c r="M1225" s="50"/>
      <c r="N1225" s="50"/>
      <c r="O1225" s="50"/>
      <c r="P1225" s="50"/>
      <c r="Q1225" s="50"/>
      <c r="R1225" s="50"/>
      <c r="S1225" s="50"/>
      <c r="T1225" s="50"/>
      <c r="U1225" s="50"/>
      <c r="V1225" s="50"/>
      <c r="W1225" s="50"/>
      <c r="X1225" s="50"/>
    </row>
    <row r="1227" spans="4:24" x14ac:dyDescent="0.25">
      <c r="D1227" s="55" t="s">
        <v>344</v>
      </c>
      <c r="E1227" s="51"/>
      <c r="F1227" s="51"/>
      <c r="G1227" s="51"/>
      <c r="H1227" s="51"/>
      <c r="I1227" s="51"/>
      <c r="J1227" s="51"/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</row>
    <row r="1228" spans="4:24" x14ac:dyDescent="0.25">
      <c r="D1228" s="55" t="s">
        <v>316</v>
      </c>
      <c r="E1228" s="51"/>
      <c r="F1228" s="51"/>
      <c r="G1228" s="51"/>
      <c r="H1228" s="51"/>
      <c r="I1228" s="51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</row>
    <row r="1229" spans="4:24" x14ac:dyDescent="0.25">
      <c r="D1229" s="55"/>
      <c r="E1229" s="51"/>
      <c r="F1229" s="51"/>
      <c r="G1229" s="51"/>
      <c r="H1229" s="51"/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</row>
    <row r="1230" spans="4:24" x14ac:dyDescent="0.25">
      <c r="D1230" s="55" t="s">
        <v>266</v>
      </c>
      <c r="E1230" s="51"/>
      <c r="F1230" s="51"/>
      <c r="G1230" s="51"/>
      <c r="H1230" s="51"/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</row>
    <row r="1231" spans="4:24" x14ac:dyDescent="0.25">
      <c r="D1231" s="55" t="s">
        <v>280</v>
      </c>
      <c r="E1231" s="51"/>
      <c r="F1231" s="51"/>
      <c r="G1231" s="51"/>
      <c r="H1231" s="51"/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</row>
    <row r="1232" spans="4:24" x14ac:dyDescent="0.25">
      <c r="D1232" s="55" t="s">
        <v>2615</v>
      </c>
      <c r="E1232" s="51"/>
      <c r="F1232" s="51"/>
      <c r="G1232" s="51"/>
      <c r="H1232" s="51"/>
      <c r="I1232" s="51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</row>
    <row r="1233" spans="4:22" x14ac:dyDescent="0.25">
      <c r="D1233" s="55" t="s">
        <v>2616</v>
      </c>
      <c r="E1233" s="51"/>
      <c r="F1233" s="51"/>
      <c r="G1233" s="51"/>
      <c r="H1233" s="51"/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</row>
    <row r="1234" spans="4:22" x14ac:dyDescent="0.25">
      <c r="D1234" s="55"/>
      <c r="E1234" s="51"/>
      <c r="F1234" s="51"/>
      <c r="G1234" s="51"/>
      <c r="H1234" s="51"/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</row>
    <row r="1235" spans="4:22" x14ac:dyDescent="0.25">
      <c r="D1235" s="55" t="s">
        <v>2617</v>
      </c>
      <c r="E1235" s="51"/>
      <c r="F1235" s="51"/>
      <c r="G1235" s="51"/>
      <c r="H1235" s="51"/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</row>
    <row r="1236" spans="4:22" x14ac:dyDescent="0.25">
      <c r="D1236" s="55" t="s">
        <v>280</v>
      </c>
      <c r="E1236" s="51"/>
      <c r="F1236" s="51"/>
      <c r="G1236" s="51"/>
      <c r="H1236" s="51"/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</row>
    <row r="1237" spans="4:22" x14ac:dyDescent="0.25">
      <c r="D1237" s="55" t="s">
        <v>2618</v>
      </c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</row>
    <row r="1238" spans="4:22" x14ac:dyDescent="0.25">
      <c r="D1238" s="55" t="s">
        <v>2616</v>
      </c>
      <c r="E1238" s="51"/>
      <c r="F1238" s="51"/>
      <c r="G1238" s="51"/>
      <c r="H1238" s="51"/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</row>
    <row r="1239" spans="4:22" x14ac:dyDescent="0.25">
      <c r="D1239" s="55"/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</row>
    <row r="1240" spans="4:22" x14ac:dyDescent="0.25">
      <c r="D1240" s="55" t="s">
        <v>2619</v>
      </c>
      <c r="E1240" s="51"/>
      <c r="F1240" s="51"/>
      <c r="G1240" s="51"/>
      <c r="H1240" s="51"/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</row>
    <row r="1241" spans="4:22" x14ac:dyDescent="0.25">
      <c r="D1241" s="55" t="s">
        <v>280</v>
      </c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</row>
    <row r="1242" spans="4:22" x14ac:dyDescent="0.25">
      <c r="D1242" s="55" t="s">
        <v>2620</v>
      </c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</row>
    <row r="1243" spans="4:22" x14ac:dyDescent="0.25">
      <c r="D1243" s="55" t="s">
        <v>2616</v>
      </c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</row>
    <row r="1244" spans="4:22" x14ac:dyDescent="0.25">
      <c r="D1244" s="55"/>
      <c r="E1244" s="51"/>
      <c r="F1244" s="51"/>
      <c r="G1244" s="51"/>
      <c r="H1244" s="51"/>
      <c r="I1244" s="51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</row>
    <row r="1245" spans="4:22" x14ac:dyDescent="0.25">
      <c r="D1245" s="55" t="s">
        <v>261</v>
      </c>
      <c r="E1245" s="51"/>
      <c r="F1245" s="51"/>
      <c r="G1245" s="51"/>
      <c r="H1245" s="51"/>
      <c r="I1245" s="51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</row>
    <row r="1246" spans="4:22" x14ac:dyDescent="0.25">
      <c r="D1246" s="55" t="s">
        <v>262</v>
      </c>
      <c r="E1246" s="51"/>
      <c r="F1246" s="51"/>
      <c r="G1246" s="51"/>
      <c r="H1246" s="51"/>
      <c r="I1246" s="51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</row>
    <row r="1247" spans="4:22" x14ac:dyDescent="0.25">
      <c r="D1247" s="55" t="s">
        <v>345</v>
      </c>
      <c r="E1247" s="51"/>
      <c r="F1247" s="51"/>
      <c r="G1247" s="51"/>
      <c r="H1247" s="51"/>
      <c r="I1247" s="51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</row>
    <row r="1249" spans="4:4" x14ac:dyDescent="0.25">
      <c r="D1249" s="96" t="s">
        <v>2621</v>
      </c>
    </row>
    <row r="1266" spans="4:29" x14ac:dyDescent="0.25">
      <c r="D1266" s="96" t="s">
        <v>459</v>
      </c>
      <c r="I1266" s="96" t="s">
        <v>267</v>
      </c>
      <c r="R1266" s="96" t="s">
        <v>2558</v>
      </c>
    </row>
    <row r="1267" spans="4:29" x14ac:dyDescent="0.25">
      <c r="D1267" s="28" t="s">
        <v>2555</v>
      </c>
      <c r="I1267" s="49" t="s">
        <v>858</v>
      </c>
      <c r="R1267" s="49" t="s">
        <v>1204</v>
      </c>
    </row>
    <row r="1269" spans="4:29" x14ac:dyDescent="0.25">
      <c r="D1269" s="96" t="s">
        <v>2559</v>
      </c>
      <c r="P1269" s="96" t="s">
        <v>2561</v>
      </c>
      <c r="AC1269" s="96" t="s">
        <v>2595</v>
      </c>
    </row>
    <row r="1270" spans="4:29" x14ac:dyDescent="0.25">
      <c r="D1270" s="56" t="s">
        <v>2560</v>
      </c>
      <c r="P1270" s="28" t="s">
        <v>2562</v>
      </c>
      <c r="AC1270" s="28" t="s">
        <v>2596</v>
      </c>
    </row>
    <row r="1272" spans="4:29" x14ac:dyDescent="0.25">
      <c r="D1272" s="96" t="s">
        <v>2563</v>
      </c>
      <c r="P1272" s="96" t="s">
        <v>2564</v>
      </c>
      <c r="AC1272" s="96" t="s">
        <v>2599</v>
      </c>
    </row>
    <row r="1273" spans="4:29" x14ac:dyDescent="0.25">
      <c r="D1273" s="56" t="s">
        <v>2597</v>
      </c>
      <c r="P1273" s="28" t="s">
        <v>2598</v>
      </c>
      <c r="AC1273" s="28" t="s">
        <v>2600</v>
      </c>
    </row>
    <row r="1275" spans="4:29" x14ac:dyDescent="0.25">
      <c r="D1275" s="96" t="s">
        <v>2565</v>
      </c>
      <c r="P1275" s="96" t="s">
        <v>2566</v>
      </c>
      <c r="AC1275" s="96" t="s">
        <v>2594</v>
      </c>
    </row>
    <row r="1276" spans="4:29" x14ac:dyDescent="0.25">
      <c r="D1276" s="56" t="s">
        <v>2567</v>
      </c>
      <c r="P1276" s="28" t="s">
        <v>2568</v>
      </c>
      <c r="AC1276" s="28" t="s">
        <v>2593</v>
      </c>
    </row>
    <row r="1278" spans="4:29" x14ac:dyDescent="0.25">
      <c r="D1278" s="96" t="s">
        <v>2630</v>
      </c>
      <c r="P1278" s="96" t="s">
        <v>2632</v>
      </c>
    </row>
    <row r="1279" spans="4:29" x14ac:dyDescent="0.25">
      <c r="D1279" s="56" t="s">
        <v>2631</v>
      </c>
      <c r="P1279" s="224" t="s">
        <v>2633</v>
      </c>
    </row>
    <row r="1281" spans="4:29" x14ac:dyDescent="0.25">
      <c r="D1281" s="96" t="s">
        <v>2634</v>
      </c>
      <c r="P1281" s="96" t="s">
        <v>2636</v>
      </c>
      <c r="AC1281" s="96" t="s">
        <v>2653</v>
      </c>
    </row>
    <row r="1282" spans="4:29" x14ac:dyDescent="0.25">
      <c r="D1282" s="56" t="s">
        <v>2635</v>
      </c>
      <c r="P1282" s="28" t="s">
        <v>2637</v>
      </c>
    </row>
    <row r="1284" spans="4:29" x14ac:dyDescent="0.25">
      <c r="D1284" s="96" t="s">
        <v>2638</v>
      </c>
      <c r="P1284" s="96" t="s">
        <v>2640</v>
      </c>
    </row>
    <row r="1285" spans="4:29" x14ac:dyDescent="0.25">
      <c r="D1285" s="56" t="s">
        <v>2639</v>
      </c>
      <c r="P1285" s="224" t="s">
        <v>2641</v>
      </c>
    </row>
    <row r="1287" spans="4:29" x14ac:dyDescent="0.25">
      <c r="D1287" s="96" t="s">
        <v>2642</v>
      </c>
      <c r="P1287" s="96" t="s">
        <v>2644</v>
      </c>
    </row>
    <row r="1288" spans="4:29" x14ac:dyDescent="0.25">
      <c r="D1288" s="56" t="s">
        <v>2643</v>
      </c>
      <c r="P1288" s="28" t="s">
        <v>2645</v>
      </c>
    </row>
    <row r="1290" spans="4:29" x14ac:dyDescent="0.25">
      <c r="D1290" s="96" t="s">
        <v>2646</v>
      </c>
      <c r="P1290" s="96" t="s">
        <v>2648</v>
      </c>
    </row>
    <row r="1291" spans="4:29" x14ac:dyDescent="0.25">
      <c r="D1291" s="56" t="s">
        <v>2647</v>
      </c>
      <c r="P1291" s="224" t="s">
        <v>2649</v>
      </c>
    </row>
    <row r="1293" spans="4:29" x14ac:dyDescent="0.25">
      <c r="D1293" s="96" t="s">
        <v>2650</v>
      </c>
      <c r="P1293" s="96" t="s">
        <v>2652</v>
      </c>
    </row>
    <row r="1294" spans="4:29" x14ac:dyDescent="0.25">
      <c r="D1294" s="223" t="s">
        <v>2651</v>
      </c>
      <c r="P1294" s="28" t="s">
        <v>2651</v>
      </c>
    </row>
    <row r="1296" spans="4:29" x14ac:dyDescent="0.25">
      <c r="D1296" s="96" t="s">
        <v>328</v>
      </c>
    </row>
    <row r="1297" spans="4:25" x14ac:dyDescent="0.25">
      <c r="D1297" s="49" t="s">
        <v>2654</v>
      </c>
    </row>
    <row r="1299" spans="4:25" x14ac:dyDescent="0.25">
      <c r="D1299" s="54" t="s">
        <v>329</v>
      </c>
      <c r="E1299" s="50"/>
      <c r="F1299" s="50"/>
      <c r="G1299" s="50"/>
      <c r="H1299" s="50"/>
      <c r="I1299" s="50"/>
      <c r="J1299" s="50"/>
      <c r="K1299" s="50"/>
      <c r="L1299" s="50"/>
      <c r="M1299" s="50"/>
      <c r="N1299" s="50"/>
      <c r="O1299" s="50"/>
      <c r="P1299" s="50"/>
      <c r="Q1299" s="50"/>
      <c r="R1299" s="50"/>
      <c r="S1299" s="50"/>
      <c r="T1299" s="50"/>
      <c r="U1299" s="50"/>
      <c r="V1299" s="50"/>
      <c r="W1299" s="50"/>
      <c r="X1299" s="50"/>
      <c r="Y1299" s="50"/>
    </row>
    <row r="1300" spans="4:25" x14ac:dyDescent="0.25">
      <c r="D1300" s="54" t="s">
        <v>337</v>
      </c>
      <c r="E1300" s="50"/>
      <c r="F1300" s="50"/>
      <c r="G1300" s="50"/>
      <c r="H1300" s="50"/>
      <c r="I1300" s="50"/>
      <c r="J1300" s="50"/>
      <c r="K1300" s="50"/>
      <c r="L1300" s="50"/>
      <c r="M1300" s="50"/>
      <c r="N1300" s="50"/>
      <c r="O1300" s="50"/>
      <c r="P1300" s="50"/>
      <c r="Q1300" s="50"/>
      <c r="R1300" s="50"/>
      <c r="S1300" s="50"/>
      <c r="T1300" s="50"/>
      <c r="U1300" s="50"/>
      <c r="V1300" s="50"/>
      <c r="W1300" s="50"/>
      <c r="X1300" s="50"/>
      <c r="Y1300" s="50"/>
    </row>
    <row r="1301" spans="4:25" x14ac:dyDescent="0.25">
      <c r="D1301" s="54" t="s">
        <v>623</v>
      </c>
      <c r="E1301" s="50"/>
      <c r="F1301" s="50"/>
      <c r="G1301" s="50"/>
      <c r="H1301" s="50"/>
      <c r="I1301" s="50"/>
      <c r="J1301" s="50"/>
      <c r="K1301" s="50"/>
      <c r="L1301" s="50"/>
      <c r="M1301" s="50"/>
      <c r="N1301" s="50"/>
      <c r="O1301" s="50"/>
      <c r="P1301" s="50"/>
      <c r="Q1301" s="50"/>
      <c r="R1301" s="50"/>
      <c r="S1301" s="50"/>
      <c r="T1301" s="50"/>
      <c r="U1301" s="50"/>
      <c r="V1301" s="50"/>
      <c r="W1301" s="50"/>
      <c r="X1301" s="50"/>
      <c r="Y1301" s="50"/>
    </row>
    <row r="1302" spans="4:25" x14ac:dyDescent="0.25">
      <c r="D1302" s="54" t="s">
        <v>2655</v>
      </c>
      <c r="E1302" s="50"/>
      <c r="F1302" s="50"/>
      <c r="G1302" s="50"/>
      <c r="H1302" s="50"/>
      <c r="I1302" s="50"/>
      <c r="J1302" s="50"/>
      <c r="K1302" s="50"/>
      <c r="L1302" s="50"/>
      <c r="M1302" s="50"/>
      <c r="N1302" s="50"/>
      <c r="O1302" s="50"/>
      <c r="P1302" s="50"/>
      <c r="Q1302" s="50"/>
      <c r="R1302" s="50"/>
      <c r="S1302" s="50"/>
      <c r="T1302" s="50"/>
      <c r="U1302" s="50"/>
      <c r="V1302" s="50"/>
      <c r="W1302" s="50"/>
      <c r="X1302" s="50"/>
      <c r="Y1302" s="50"/>
    </row>
    <row r="1304" spans="4:25" x14ac:dyDescent="0.25">
      <c r="D1304" s="55" t="s">
        <v>344</v>
      </c>
      <c r="E1304" s="51"/>
      <c r="F1304" s="51"/>
      <c r="G1304" s="51"/>
      <c r="H1304" s="51"/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</row>
    <row r="1305" spans="4:25" x14ac:dyDescent="0.25">
      <c r="D1305" s="55" t="s">
        <v>316</v>
      </c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</row>
    <row r="1306" spans="4:25" x14ac:dyDescent="0.25">
      <c r="D1306" s="55"/>
      <c r="E1306" s="51"/>
      <c r="F1306" s="51"/>
      <c r="G1306" s="51"/>
      <c r="H1306" s="51"/>
      <c r="I1306" s="51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</row>
    <row r="1307" spans="4:25" x14ac:dyDescent="0.25">
      <c r="D1307" s="55" t="s">
        <v>626</v>
      </c>
      <c r="E1307" s="51"/>
      <c r="F1307" s="51"/>
      <c r="G1307" s="51"/>
      <c r="H1307" s="51"/>
      <c r="I1307" s="51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</row>
    <row r="1308" spans="4:25" x14ac:dyDescent="0.25">
      <c r="D1308" s="55" t="s">
        <v>280</v>
      </c>
      <c r="E1308" s="51"/>
      <c r="F1308" s="51"/>
      <c r="G1308" s="51"/>
      <c r="H1308" s="51"/>
      <c r="I1308" s="51"/>
      <c r="J1308" s="51"/>
      <c r="K1308" s="51"/>
      <c r="L1308" s="51"/>
      <c r="M1308" s="51"/>
      <c r="N1308" s="51"/>
      <c r="O1308" s="51"/>
      <c r="P1308" s="51"/>
      <c r="Q1308" s="51"/>
      <c r="R1308" s="51"/>
      <c r="S1308" s="51"/>
    </row>
    <row r="1309" spans="4:25" x14ac:dyDescent="0.25">
      <c r="D1309" s="55" t="s">
        <v>624</v>
      </c>
      <c r="E1309" s="51"/>
      <c r="F1309" s="51"/>
      <c r="G1309" s="51"/>
      <c r="H1309" s="51"/>
      <c r="I1309" s="51"/>
      <c r="J1309" s="51"/>
      <c r="K1309" s="51"/>
      <c r="L1309" s="51"/>
      <c r="M1309" s="51"/>
      <c r="N1309" s="51"/>
      <c r="O1309" s="51"/>
      <c r="P1309" s="51"/>
      <c r="Q1309" s="51"/>
      <c r="R1309" s="51"/>
      <c r="S1309" s="51"/>
    </row>
    <row r="1310" spans="4:25" x14ac:dyDescent="0.25">
      <c r="D1310" s="55" t="s">
        <v>625</v>
      </c>
      <c r="E1310" s="51"/>
      <c r="F1310" s="51"/>
      <c r="G1310" s="51"/>
      <c r="H1310" s="51"/>
      <c r="I1310" s="51"/>
      <c r="J1310" s="51"/>
      <c r="K1310" s="51"/>
      <c r="L1310" s="51"/>
      <c r="M1310" s="51"/>
      <c r="N1310" s="51"/>
      <c r="O1310" s="51"/>
      <c r="P1310" s="51"/>
      <c r="Q1310" s="51"/>
      <c r="R1310" s="51"/>
      <c r="S1310" s="51"/>
    </row>
    <row r="1311" spans="4:25" x14ac:dyDescent="0.25">
      <c r="D1311" s="55" t="s">
        <v>2656</v>
      </c>
      <c r="E1311" s="51"/>
      <c r="F1311" s="51"/>
      <c r="G1311" s="51"/>
      <c r="H1311" s="51"/>
      <c r="I1311" s="51"/>
      <c r="J1311" s="51"/>
      <c r="K1311" s="51"/>
      <c r="L1311" s="51"/>
      <c r="M1311" s="51"/>
      <c r="N1311" s="51"/>
      <c r="O1311" s="51"/>
      <c r="P1311" s="51"/>
      <c r="Q1311" s="51"/>
      <c r="R1311" s="51"/>
      <c r="S1311" s="51"/>
    </row>
    <row r="1312" spans="4:25" x14ac:dyDescent="0.25">
      <c r="D1312" s="55"/>
      <c r="E1312" s="51"/>
      <c r="F1312" s="51"/>
      <c r="G1312" s="51"/>
      <c r="H1312" s="51"/>
      <c r="I1312" s="51"/>
      <c r="J1312" s="51"/>
      <c r="K1312" s="51"/>
      <c r="L1312" s="51"/>
      <c r="M1312" s="51"/>
      <c r="N1312" s="51"/>
      <c r="O1312" s="51"/>
      <c r="P1312" s="51"/>
      <c r="Q1312" s="51"/>
      <c r="R1312" s="51"/>
      <c r="S1312" s="51"/>
    </row>
    <row r="1313" spans="4:19" x14ac:dyDescent="0.25">
      <c r="D1313" s="55" t="s">
        <v>261</v>
      </c>
      <c r="E1313" s="51"/>
      <c r="F1313" s="51"/>
      <c r="G1313" s="51"/>
      <c r="H1313" s="51"/>
      <c r="I1313" s="51"/>
      <c r="J1313" s="51"/>
      <c r="K1313" s="51"/>
      <c r="L1313" s="51"/>
      <c r="M1313" s="51"/>
      <c r="N1313" s="51"/>
      <c r="O1313" s="51"/>
      <c r="P1313" s="51"/>
      <c r="Q1313" s="51"/>
      <c r="R1313" s="51"/>
      <c r="S1313" s="51"/>
    </row>
    <row r="1314" spans="4:19" x14ac:dyDescent="0.25">
      <c r="D1314" s="55" t="s">
        <v>262</v>
      </c>
      <c r="E1314" s="51"/>
      <c r="F1314" s="51"/>
      <c r="G1314" s="51"/>
      <c r="H1314" s="51"/>
      <c r="I1314" s="51"/>
      <c r="J1314" s="51"/>
      <c r="K1314" s="51"/>
      <c r="L1314" s="51"/>
      <c r="M1314" s="51"/>
      <c r="N1314" s="51"/>
      <c r="O1314" s="51"/>
      <c r="P1314" s="51"/>
      <c r="Q1314" s="51"/>
      <c r="R1314" s="51"/>
      <c r="S1314" s="51"/>
    </row>
    <row r="1315" spans="4:19" x14ac:dyDescent="0.25">
      <c r="D1315" s="55" t="s">
        <v>345</v>
      </c>
      <c r="E1315" s="51"/>
      <c r="F1315" s="51"/>
      <c r="G1315" s="51"/>
      <c r="H1315" s="51"/>
      <c r="I1315" s="51"/>
      <c r="J1315" s="51"/>
      <c r="K1315" s="51"/>
      <c r="L1315" s="51"/>
      <c r="M1315" s="51"/>
      <c r="N1315" s="51"/>
      <c r="O1315" s="51"/>
      <c r="P1315" s="51"/>
      <c r="Q1315" s="51"/>
      <c r="R1315" s="51"/>
      <c r="S1315" s="51"/>
    </row>
    <row r="1317" spans="4:19" x14ac:dyDescent="0.25">
      <c r="D1317" s="49" t="s">
        <v>3084</v>
      </c>
    </row>
    <row r="1319" spans="4:19" x14ac:dyDescent="0.25">
      <c r="D1319" s="96" t="s">
        <v>2621</v>
      </c>
    </row>
    <row r="1354" spans="2:4" x14ac:dyDescent="0.25">
      <c r="B1354" s="48">
        <v>0</v>
      </c>
      <c r="D1354" s="49" t="s">
        <v>2574</v>
      </c>
    </row>
    <row r="1355" spans="2:4" x14ac:dyDescent="0.25">
      <c r="D1355" s="57" t="s">
        <v>302</v>
      </c>
    </row>
    <row r="1357" spans="2:4" x14ac:dyDescent="0.25">
      <c r="D1357" s="96" t="s">
        <v>36</v>
      </c>
    </row>
    <row r="1358" spans="2:4" x14ac:dyDescent="0.25">
      <c r="D1358" s="52" t="s">
        <v>2588</v>
      </c>
    </row>
    <row r="1360" spans="2:4" x14ac:dyDescent="0.25">
      <c r="D1360" s="96" t="s">
        <v>2556</v>
      </c>
    </row>
    <row r="1402" spans="4:22" x14ac:dyDescent="0.25">
      <c r="D1402" s="96" t="s">
        <v>267</v>
      </c>
      <c r="M1402" s="96" t="s">
        <v>2500</v>
      </c>
    </row>
    <row r="1403" spans="4:22" x14ac:dyDescent="0.25">
      <c r="D1403" s="49" t="s">
        <v>2557</v>
      </c>
      <c r="M1403" s="56" t="s">
        <v>302</v>
      </c>
      <c r="O1403" s="44" t="s">
        <v>452</v>
      </c>
      <c r="Q1403" s="28" t="s">
        <v>300</v>
      </c>
    </row>
    <row r="1405" spans="4:22" x14ac:dyDescent="0.25">
      <c r="D1405" s="54" t="s">
        <v>2502</v>
      </c>
      <c r="E1405" s="50"/>
      <c r="F1405" s="50"/>
      <c r="G1405" s="50"/>
      <c r="H1405" s="50"/>
      <c r="I1405" s="50"/>
      <c r="J1405" s="50"/>
      <c r="K1405" s="50"/>
      <c r="L1405" s="50"/>
      <c r="M1405" s="50"/>
      <c r="N1405" s="50"/>
      <c r="O1405" s="50"/>
      <c r="P1405" s="50"/>
      <c r="Q1405" s="50"/>
      <c r="R1405" s="50"/>
      <c r="S1405" s="50"/>
      <c r="T1405" s="50"/>
      <c r="U1405" s="50"/>
      <c r="V1405" s="50"/>
    </row>
    <row r="1406" spans="4:22" x14ac:dyDescent="0.25">
      <c r="D1406" s="54" t="s">
        <v>264</v>
      </c>
      <c r="E1406" s="50"/>
      <c r="F1406" s="50"/>
      <c r="G1406" s="50"/>
      <c r="H1406" s="50"/>
      <c r="I1406" s="50"/>
      <c r="J1406" s="50"/>
      <c r="K1406" s="50"/>
      <c r="L1406" s="50"/>
      <c r="M1406" s="50"/>
      <c r="N1406" s="50"/>
      <c r="O1406" s="50"/>
      <c r="P1406" s="50"/>
      <c r="Q1406" s="50"/>
      <c r="R1406" s="50"/>
      <c r="S1406" s="50"/>
      <c r="T1406" s="50"/>
      <c r="U1406" s="50"/>
      <c r="V1406" s="50"/>
    </row>
    <row r="1407" spans="4:22" x14ac:dyDescent="0.25">
      <c r="D1407" s="54" t="s">
        <v>275</v>
      </c>
      <c r="E1407" s="50"/>
      <c r="F1407" s="50"/>
      <c r="G1407" s="50"/>
      <c r="H1407" s="50"/>
      <c r="I1407" s="50"/>
      <c r="J1407" s="50"/>
      <c r="K1407" s="50"/>
      <c r="L1407" s="50"/>
      <c r="M1407" s="50"/>
      <c r="N1407" s="50"/>
      <c r="O1407" s="50"/>
      <c r="P1407" s="50"/>
      <c r="Q1407" s="50"/>
      <c r="R1407" s="50"/>
      <c r="S1407" s="50"/>
      <c r="T1407" s="50"/>
      <c r="U1407" s="50"/>
      <c r="V1407" s="50"/>
    </row>
    <row r="1408" spans="4:22" x14ac:dyDescent="0.25">
      <c r="D1408" s="54" t="s">
        <v>271</v>
      </c>
      <c r="E1408" s="50"/>
      <c r="F1408" s="50"/>
      <c r="G1408" s="50"/>
      <c r="H1408" s="50"/>
      <c r="I1408" s="50"/>
      <c r="J1408" s="50"/>
      <c r="K1408" s="50"/>
      <c r="L1408" s="50"/>
      <c r="M1408" s="50"/>
      <c r="N1408" s="50"/>
      <c r="O1408" s="50"/>
      <c r="P1408" s="50"/>
      <c r="Q1408" s="50"/>
      <c r="R1408" s="50"/>
      <c r="S1408" s="50"/>
      <c r="T1408" s="50"/>
      <c r="U1408" s="50"/>
      <c r="V1408" s="50"/>
    </row>
    <row r="1409" spans="4:40" x14ac:dyDescent="0.25">
      <c r="D1409" s="54" t="s">
        <v>2589</v>
      </c>
      <c r="E1409" s="50"/>
      <c r="F1409" s="50"/>
      <c r="G1409" s="50"/>
      <c r="H1409" s="50"/>
      <c r="I1409" s="50"/>
      <c r="J1409" s="50"/>
      <c r="K1409" s="50"/>
      <c r="L1409" s="50"/>
      <c r="M1409" s="50"/>
      <c r="N1409" s="50"/>
      <c r="O1409" s="50"/>
      <c r="P1409" s="50"/>
      <c r="Q1409" s="50"/>
      <c r="R1409" s="50"/>
      <c r="S1409" s="50"/>
      <c r="T1409" s="50"/>
      <c r="U1409" s="50"/>
      <c r="V1409" s="50"/>
    </row>
    <row r="1411" spans="4:40" x14ac:dyDescent="0.25">
      <c r="D1411" s="55" t="s">
        <v>344</v>
      </c>
      <c r="E1411" s="51"/>
      <c r="F1411" s="51"/>
      <c r="G1411" s="51"/>
      <c r="H1411" s="51"/>
      <c r="I1411" s="51"/>
      <c r="J1411" s="51"/>
      <c r="K1411" s="51"/>
      <c r="L1411" s="51"/>
      <c r="M1411" s="51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</row>
    <row r="1412" spans="4:40" x14ac:dyDescent="0.25">
      <c r="D1412" s="55" t="s">
        <v>316</v>
      </c>
      <c r="E1412" s="51"/>
      <c r="F1412" s="51"/>
      <c r="G1412" s="51"/>
      <c r="H1412" s="51"/>
      <c r="I1412" s="51"/>
      <c r="J1412" s="51"/>
      <c r="K1412" s="51"/>
      <c r="L1412" s="51"/>
      <c r="M1412" s="51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</row>
    <row r="1413" spans="4:40" x14ac:dyDescent="0.25">
      <c r="D1413" s="55"/>
      <c r="E1413" s="51"/>
      <c r="F1413" s="51"/>
      <c r="G1413" s="51"/>
      <c r="H1413" s="51"/>
      <c r="I1413" s="51"/>
      <c r="J1413" s="51"/>
      <c r="K1413" s="51"/>
      <c r="L1413" s="51"/>
      <c r="M1413" s="51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</row>
    <row r="1414" spans="4:40" x14ac:dyDescent="0.25">
      <c r="D1414" s="55" t="s">
        <v>265</v>
      </c>
      <c r="E1414" s="51"/>
      <c r="F1414" s="51"/>
      <c r="G1414" s="51"/>
      <c r="H1414" s="51"/>
      <c r="I1414" s="51"/>
      <c r="J1414" s="51"/>
      <c r="K1414" s="51"/>
      <c r="L1414" s="51"/>
      <c r="M1414" s="51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</row>
    <row r="1415" spans="4:40" x14ac:dyDescent="0.25">
      <c r="D1415" s="55" t="s">
        <v>280</v>
      </c>
      <c r="E1415" s="51"/>
      <c r="F1415" s="51"/>
      <c r="G1415" s="51"/>
      <c r="H1415" s="51"/>
      <c r="I1415" s="51"/>
      <c r="J1415" s="51"/>
      <c r="K1415" s="51"/>
      <c r="L1415" s="51"/>
      <c r="M1415" s="51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</row>
    <row r="1416" spans="4:40" x14ac:dyDescent="0.25">
      <c r="D1416" s="55" t="s">
        <v>907</v>
      </c>
      <c r="E1416" s="51"/>
      <c r="F1416" s="51"/>
      <c r="G1416" s="51"/>
      <c r="H1416" s="51"/>
      <c r="I1416" s="51"/>
      <c r="J1416" s="51"/>
      <c r="K1416" s="51"/>
      <c r="L1416" s="51"/>
      <c r="M1416" s="51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</row>
    <row r="1417" spans="4:40" x14ac:dyDescent="0.25">
      <c r="D1417" s="55" t="s">
        <v>2590</v>
      </c>
      <c r="E1417" s="51"/>
      <c r="F1417" s="51"/>
      <c r="G1417" s="51"/>
      <c r="H1417" s="51"/>
      <c r="I1417" s="51"/>
      <c r="J1417" s="51"/>
      <c r="K1417" s="51"/>
      <c r="L1417" s="51"/>
      <c r="M1417" s="51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</row>
    <row r="1418" spans="4:40" x14ac:dyDescent="0.25">
      <c r="D1418" s="55" t="s">
        <v>2591</v>
      </c>
      <c r="E1418" s="51"/>
      <c r="F1418" s="51"/>
      <c r="G1418" s="51"/>
      <c r="H1418" s="51"/>
      <c r="I1418" s="51"/>
      <c r="J1418" s="51"/>
      <c r="K1418" s="51"/>
      <c r="L1418" s="51"/>
      <c r="M1418" s="51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</row>
    <row r="1419" spans="4:40" x14ac:dyDescent="0.25">
      <c r="D1419" s="55"/>
      <c r="E1419" s="51"/>
      <c r="F1419" s="51"/>
      <c r="G1419" s="51"/>
      <c r="H1419" s="51"/>
      <c r="I1419" s="51"/>
      <c r="J1419" s="51"/>
      <c r="K1419" s="51"/>
      <c r="L1419" s="51"/>
      <c r="M1419" s="51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</row>
    <row r="1420" spans="4:40" x14ac:dyDescent="0.25">
      <c r="D1420" s="55" t="s">
        <v>261</v>
      </c>
      <c r="E1420" s="51"/>
      <c r="F1420" s="51"/>
      <c r="G1420" s="51"/>
      <c r="H1420" s="51"/>
      <c r="I1420" s="51"/>
      <c r="J1420" s="51"/>
      <c r="K1420" s="51"/>
      <c r="L1420" s="51"/>
      <c r="M1420" s="51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</row>
    <row r="1421" spans="4:40" x14ac:dyDescent="0.25">
      <c r="D1421" s="55" t="s">
        <v>262</v>
      </c>
      <c r="E1421" s="51"/>
      <c r="F1421" s="51"/>
      <c r="G1421" s="51"/>
      <c r="H1421" s="51"/>
      <c r="I1421" s="51"/>
      <c r="J1421" s="51"/>
      <c r="K1421" s="51"/>
      <c r="L1421" s="51"/>
      <c r="M1421" s="51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</row>
    <row r="1422" spans="4:40" x14ac:dyDescent="0.25">
      <c r="D1422" s="55" t="s">
        <v>345</v>
      </c>
      <c r="E1422" s="51"/>
      <c r="F1422" s="51"/>
      <c r="G1422" s="51"/>
      <c r="H1422" s="51"/>
      <c r="I1422" s="51"/>
      <c r="J1422" s="51"/>
      <c r="K1422" s="51"/>
      <c r="L1422" s="51"/>
      <c r="M1422" s="51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</row>
    <row r="1424" spans="4:40" x14ac:dyDescent="0.25">
      <c r="D1424" s="96" t="s">
        <v>2592</v>
      </c>
    </row>
    <row r="1439" spans="4:4" x14ac:dyDescent="0.25">
      <c r="D1439" s="49" t="s">
        <v>3084</v>
      </c>
    </row>
    <row r="1441" spans="4:4" x14ac:dyDescent="0.25">
      <c r="D1441" s="96" t="s">
        <v>2592</v>
      </c>
    </row>
    <row r="1468" spans="2:4" x14ac:dyDescent="0.25">
      <c r="B1468" s="46">
        <v>0</v>
      </c>
      <c r="D1468" s="49" t="s">
        <v>2667</v>
      </c>
    </row>
    <row r="1469" spans="2:4" x14ac:dyDescent="0.25">
      <c r="D1469" s="57" t="s">
        <v>303</v>
      </c>
    </row>
    <row r="1470" spans="2:4" x14ac:dyDescent="0.25">
      <c r="D1470" s="53" t="s">
        <v>35</v>
      </c>
    </row>
    <row r="1484" spans="2:4" x14ac:dyDescent="0.25">
      <c r="B1484" s="46">
        <v>0</v>
      </c>
      <c r="D1484" s="49" t="s">
        <v>2669</v>
      </c>
    </row>
    <row r="1485" spans="2:4" x14ac:dyDescent="0.25">
      <c r="D1485" s="57" t="s">
        <v>303</v>
      </c>
    </row>
    <row r="1486" spans="2:4" x14ac:dyDescent="0.25">
      <c r="D1486" s="53" t="s">
        <v>35</v>
      </c>
    </row>
    <row r="1500" spans="2:4" x14ac:dyDescent="0.25">
      <c r="B1500" s="46">
        <v>0</v>
      </c>
      <c r="D1500" s="49" t="s">
        <v>851</v>
      </c>
    </row>
    <row r="1501" spans="2:4" x14ac:dyDescent="0.25">
      <c r="D1501" s="57" t="s">
        <v>303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18" bestFit="1" customWidth="1"/>
    <col min="2" max="2" width="39.7109375" style="218" bestFit="1" customWidth="1"/>
    <col min="3" max="3" width="17.28515625" style="218" bestFit="1" customWidth="1"/>
    <col min="4" max="4" width="17" style="218" bestFit="1" customWidth="1"/>
    <col min="5" max="5" width="17.5703125" style="218" bestFit="1" customWidth="1"/>
    <col min="6" max="7" width="10.7109375" style="218" bestFit="1" customWidth="1"/>
    <col min="8" max="8" width="8.5703125" style="218" bestFit="1" customWidth="1"/>
    <col min="9" max="9" width="7.5703125" style="218" bestFit="1" customWidth="1"/>
    <col min="10" max="10" width="10.7109375" style="218" bestFit="1" customWidth="1"/>
    <col min="11" max="16384" width="2.85546875" style="218"/>
  </cols>
  <sheetData>
    <row r="2" spans="1:10" ht="18.75" x14ac:dyDescent="0.25">
      <c r="A2" s="273" t="s">
        <v>479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2497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61" t="s">
        <v>670</v>
      </c>
      <c r="B6" s="61" t="s">
        <v>672</v>
      </c>
      <c r="C6" s="61" t="s">
        <v>440</v>
      </c>
      <c r="D6" s="61" t="s">
        <v>322</v>
      </c>
      <c r="E6" s="61" t="s">
        <v>274</v>
      </c>
      <c r="F6" s="74">
        <v>44903.420833333003</v>
      </c>
      <c r="G6" s="74">
        <v>45336.661805556003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65" t="s">
        <v>775</v>
      </c>
      <c r="B7" s="65" t="s">
        <v>774</v>
      </c>
      <c r="C7" s="65" t="s">
        <v>573</v>
      </c>
      <c r="D7" s="65" t="s">
        <v>322</v>
      </c>
      <c r="E7" s="65" t="s">
        <v>274</v>
      </c>
      <c r="F7" s="73">
        <v>44930.588194443997</v>
      </c>
      <c r="G7" s="73">
        <v>45366.546527778002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61" t="s">
        <v>1634</v>
      </c>
      <c r="B8" s="61" t="s">
        <v>1629</v>
      </c>
      <c r="C8" s="61" t="s">
        <v>416</v>
      </c>
      <c r="D8" s="61" t="s">
        <v>322</v>
      </c>
      <c r="E8" s="61" t="s">
        <v>274</v>
      </c>
      <c r="F8" s="74">
        <v>44967.389583333003</v>
      </c>
      <c r="G8" s="74">
        <v>45408.347916667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65" t="s">
        <v>1741</v>
      </c>
      <c r="B9" s="65" t="s">
        <v>1746</v>
      </c>
      <c r="C9" s="65" t="s">
        <v>343</v>
      </c>
      <c r="D9" s="65" t="s">
        <v>322</v>
      </c>
      <c r="E9" s="65" t="s">
        <v>274</v>
      </c>
      <c r="F9" s="73">
        <v>44970.604861111002</v>
      </c>
      <c r="G9" s="73">
        <v>45411.563194444003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1" t="s">
        <v>1994</v>
      </c>
      <c r="B10" s="61" t="s">
        <v>1996</v>
      </c>
      <c r="C10" s="61" t="s">
        <v>343</v>
      </c>
      <c r="D10" s="61" t="s">
        <v>322</v>
      </c>
      <c r="E10" s="61" t="s">
        <v>274</v>
      </c>
      <c r="F10" s="74">
        <v>44973.443055556003</v>
      </c>
      <c r="G10" s="74">
        <v>45420.401388888997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5" t="s">
        <v>1997</v>
      </c>
      <c r="B11" s="65" t="s">
        <v>1999</v>
      </c>
      <c r="C11" s="65" t="s">
        <v>343</v>
      </c>
      <c r="D11" s="65" t="s">
        <v>322</v>
      </c>
      <c r="E11" s="65" t="s">
        <v>274</v>
      </c>
      <c r="F11" s="73">
        <v>44973.454861111</v>
      </c>
      <c r="G11" s="73">
        <v>45420.413194444001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1" t="s">
        <v>2002</v>
      </c>
      <c r="B12" s="61" t="s">
        <v>2004</v>
      </c>
      <c r="C12" s="61" t="s">
        <v>348</v>
      </c>
      <c r="D12" s="61" t="s">
        <v>322</v>
      </c>
      <c r="E12" s="61" t="s">
        <v>274</v>
      </c>
      <c r="F12" s="74">
        <v>44973.482638889</v>
      </c>
      <c r="G12" s="74">
        <v>45420.440972222001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5" t="s">
        <v>2096</v>
      </c>
      <c r="B13" s="65" t="s">
        <v>2097</v>
      </c>
      <c r="C13" s="65" t="s">
        <v>317</v>
      </c>
      <c r="D13" s="65" t="s">
        <v>322</v>
      </c>
      <c r="E13" s="65" t="s">
        <v>274</v>
      </c>
      <c r="F13" s="73">
        <v>44974.477777777996</v>
      </c>
      <c r="G13" s="73">
        <v>45421.436111110997</v>
      </c>
      <c r="H13" s="65" t="s">
        <v>23</v>
      </c>
      <c r="I13" s="65" t="s">
        <v>18</v>
      </c>
      <c r="J13" s="65" t="s">
        <v>260</v>
      </c>
    </row>
    <row r="14" spans="1:10" ht="45" x14ac:dyDescent="0.25">
      <c r="A14" s="61" t="s">
        <v>2161</v>
      </c>
      <c r="B14" s="61" t="s">
        <v>2163</v>
      </c>
      <c r="C14" s="61" t="s">
        <v>466</v>
      </c>
      <c r="D14" s="61" t="s">
        <v>322</v>
      </c>
      <c r="E14" s="61" t="s">
        <v>274</v>
      </c>
      <c r="F14" s="74">
        <v>44977.556944443997</v>
      </c>
      <c r="G14" s="74">
        <v>45422.556944443997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5" t="s">
        <v>2176</v>
      </c>
      <c r="B15" s="65" t="s">
        <v>2182</v>
      </c>
      <c r="C15" s="65" t="s">
        <v>430</v>
      </c>
      <c r="D15" s="65" t="s">
        <v>322</v>
      </c>
      <c r="E15" s="65" t="s">
        <v>274</v>
      </c>
      <c r="F15" s="73">
        <v>44977.566666667</v>
      </c>
      <c r="G15" s="73">
        <v>45422.566666667</v>
      </c>
      <c r="H15" s="65" t="s">
        <v>23</v>
      </c>
      <c r="I15" s="65" t="s">
        <v>18</v>
      </c>
      <c r="J15" s="65" t="s">
        <v>260</v>
      </c>
    </row>
    <row r="16" spans="1:10" ht="45" x14ac:dyDescent="0.25">
      <c r="A16" s="61" t="s">
        <v>2269</v>
      </c>
      <c r="B16" s="61" t="s">
        <v>2270</v>
      </c>
      <c r="C16" s="61" t="s">
        <v>270</v>
      </c>
      <c r="D16" s="61" t="s">
        <v>322</v>
      </c>
      <c r="E16" s="61" t="s">
        <v>274</v>
      </c>
      <c r="F16" s="74">
        <v>44978.397916667003</v>
      </c>
      <c r="G16" s="74">
        <v>45425.362500000003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5" t="s">
        <v>2285</v>
      </c>
      <c r="B17" s="65" t="s">
        <v>2288</v>
      </c>
      <c r="C17" s="65" t="s">
        <v>343</v>
      </c>
      <c r="D17" s="65" t="s">
        <v>322</v>
      </c>
      <c r="E17" s="65" t="s">
        <v>274</v>
      </c>
      <c r="F17" s="73">
        <v>44978.473611111003</v>
      </c>
      <c r="G17" s="73">
        <v>45425.431944443997</v>
      </c>
      <c r="H17" s="65" t="s">
        <v>23</v>
      </c>
      <c r="I17" s="65" t="s">
        <v>18</v>
      </c>
      <c r="J17" s="65" t="s">
        <v>260</v>
      </c>
    </row>
    <row r="18" spans="1:10" ht="45" x14ac:dyDescent="0.25">
      <c r="A18" s="61" t="s">
        <v>2306</v>
      </c>
      <c r="B18" s="61" t="s">
        <v>2307</v>
      </c>
      <c r="C18" s="61" t="s">
        <v>673</v>
      </c>
      <c r="D18" s="61" t="s">
        <v>322</v>
      </c>
      <c r="E18" s="61" t="s">
        <v>274</v>
      </c>
      <c r="F18" s="74">
        <v>44978.554166667003</v>
      </c>
      <c r="G18" s="74">
        <v>45425.554166667003</v>
      </c>
      <c r="H18" s="61" t="s">
        <v>23</v>
      </c>
      <c r="I18" s="61" t="s">
        <v>18</v>
      </c>
      <c r="J18" s="61" t="s">
        <v>260</v>
      </c>
    </row>
    <row r="19" spans="1:10" ht="45" x14ac:dyDescent="0.25">
      <c r="A19" s="65" t="s">
        <v>2339</v>
      </c>
      <c r="B19" s="65" t="s">
        <v>2340</v>
      </c>
      <c r="C19" s="65" t="s">
        <v>2063</v>
      </c>
      <c r="D19" s="65" t="s">
        <v>322</v>
      </c>
      <c r="E19" s="65" t="s">
        <v>274</v>
      </c>
      <c r="F19" s="73">
        <v>44978.678472222004</v>
      </c>
      <c r="G19" s="73">
        <v>45425.636805556001</v>
      </c>
      <c r="H19" s="65" t="s">
        <v>23</v>
      </c>
      <c r="I19" s="65" t="s">
        <v>18</v>
      </c>
      <c r="J19" s="65" t="s">
        <v>260</v>
      </c>
    </row>
    <row r="20" spans="1:10" ht="45" x14ac:dyDescent="0.25">
      <c r="A20" s="61" t="s">
        <v>2370</v>
      </c>
      <c r="B20" s="61" t="s">
        <v>2371</v>
      </c>
      <c r="C20" s="61" t="s">
        <v>343</v>
      </c>
      <c r="D20" s="61" t="s">
        <v>322</v>
      </c>
      <c r="E20" s="61" t="s">
        <v>274</v>
      </c>
      <c r="F20" s="74">
        <v>44979.546527778002</v>
      </c>
      <c r="G20" s="74">
        <v>45426.546527778002</v>
      </c>
      <c r="H20" s="61" t="s">
        <v>23</v>
      </c>
      <c r="I20" s="61" t="s">
        <v>18</v>
      </c>
      <c r="J20" s="61" t="s">
        <v>260</v>
      </c>
    </row>
    <row r="21" spans="1:10" ht="45" x14ac:dyDescent="0.25">
      <c r="A21" s="65" t="s">
        <v>2398</v>
      </c>
      <c r="B21" s="65" t="s">
        <v>2399</v>
      </c>
      <c r="C21" s="65" t="s">
        <v>416</v>
      </c>
      <c r="D21" s="65" t="s">
        <v>322</v>
      </c>
      <c r="E21" s="65" t="s">
        <v>274</v>
      </c>
      <c r="F21" s="73">
        <v>44979.676388888998</v>
      </c>
      <c r="G21" s="73">
        <v>45426.634722221999</v>
      </c>
      <c r="H21" s="65" t="s">
        <v>23</v>
      </c>
      <c r="I21" s="65" t="s">
        <v>18</v>
      </c>
      <c r="J21" s="65" t="s">
        <v>260</v>
      </c>
    </row>
    <row r="22" spans="1:10" ht="45" x14ac:dyDescent="0.25">
      <c r="A22" s="61" t="s">
        <v>2410</v>
      </c>
      <c r="B22" s="61" t="s">
        <v>2411</v>
      </c>
      <c r="C22" s="61" t="s">
        <v>2063</v>
      </c>
      <c r="D22" s="61" t="s">
        <v>322</v>
      </c>
      <c r="E22" s="61" t="s">
        <v>274</v>
      </c>
      <c r="F22" s="74">
        <v>44980.614583333001</v>
      </c>
      <c r="G22" s="74">
        <v>45427.572916666999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81" t="s">
        <v>2449</v>
      </c>
      <c r="B23" s="81" t="s">
        <v>2450</v>
      </c>
      <c r="C23" s="81" t="s">
        <v>343</v>
      </c>
      <c r="D23" s="81" t="s">
        <v>322</v>
      </c>
      <c r="E23" s="81" t="s">
        <v>274</v>
      </c>
      <c r="F23" s="82">
        <v>44981.627777777998</v>
      </c>
      <c r="G23" s="82">
        <v>45429.586111110999</v>
      </c>
      <c r="H23" s="81" t="s">
        <v>23</v>
      </c>
      <c r="I23" s="81" t="s">
        <v>18</v>
      </c>
      <c r="J23" s="81" t="s">
        <v>260</v>
      </c>
    </row>
    <row r="24" spans="1:10" ht="45" x14ac:dyDescent="0.25">
      <c r="A24" s="83" t="s">
        <v>2478</v>
      </c>
      <c r="B24" s="83" t="s">
        <v>2480</v>
      </c>
      <c r="C24" s="83" t="s">
        <v>343</v>
      </c>
      <c r="D24" s="83" t="s">
        <v>322</v>
      </c>
      <c r="E24" s="83" t="s">
        <v>274</v>
      </c>
      <c r="F24" s="84">
        <v>44981.681250000001</v>
      </c>
      <c r="G24" s="84">
        <v>45429.639583333003</v>
      </c>
      <c r="H24" s="83" t="s">
        <v>23</v>
      </c>
      <c r="I24" s="83" t="s">
        <v>18</v>
      </c>
      <c r="J24" s="83" t="s">
        <v>255</v>
      </c>
    </row>
    <row r="26" spans="1:10" ht="30" x14ac:dyDescent="0.25">
      <c r="A26" s="83" t="s">
        <v>2496</v>
      </c>
      <c r="B26" s="83" t="s">
        <v>2498</v>
      </c>
      <c r="C26" s="83"/>
      <c r="D26" s="83"/>
      <c r="E26" s="83"/>
      <c r="F26" s="84"/>
      <c r="G26" s="84"/>
      <c r="H26" s="83"/>
      <c r="I26" s="83"/>
      <c r="J26" s="83" t="s">
        <v>334</v>
      </c>
    </row>
    <row r="27" spans="1:10" ht="30" x14ac:dyDescent="0.25">
      <c r="A27" s="60" t="s">
        <v>2535</v>
      </c>
      <c r="B27" s="60" t="s">
        <v>2544</v>
      </c>
      <c r="C27" s="60"/>
      <c r="D27" s="60"/>
      <c r="E27" s="60"/>
      <c r="F27" s="79"/>
      <c r="G27" s="79"/>
      <c r="H27" s="60"/>
      <c r="I27" s="60"/>
      <c r="J27" s="60" t="s">
        <v>334</v>
      </c>
    </row>
    <row r="28" spans="1:10" ht="30" x14ac:dyDescent="0.25">
      <c r="A28" s="83" t="s">
        <v>2543</v>
      </c>
      <c r="B28" s="83" t="s">
        <v>2545</v>
      </c>
      <c r="C28" s="83"/>
      <c r="D28" s="83"/>
      <c r="E28" s="83"/>
      <c r="F28" s="84"/>
      <c r="G28" s="84"/>
      <c r="H28" s="83"/>
      <c r="I28" s="83"/>
      <c r="J28" s="83" t="s">
        <v>334</v>
      </c>
    </row>
    <row r="29" spans="1:10" x14ac:dyDescent="0.25">
      <c r="A29" s="60" t="s">
        <v>2569</v>
      </c>
      <c r="B29" s="60" t="s">
        <v>2573</v>
      </c>
      <c r="C29" s="60"/>
      <c r="D29" s="60"/>
      <c r="E29" s="60"/>
      <c r="F29" s="79"/>
      <c r="G29" s="79"/>
      <c r="H29" s="60"/>
      <c r="I29" s="60"/>
      <c r="J29" s="60" t="s">
        <v>334</v>
      </c>
    </row>
    <row r="30" spans="1:10" x14ac:dyDescent="0.25">
      <c r="A30" s="60" t="s">
        <v>2570</v>
      </c>
      <c r="B30" s="60" t="s">
        <v>2572</v>
      </c>
      <c r="C30" s="60"/>
      <c r="D30" s="60"/>
      <c r="E30" s="60"/>
      <c r="F30" s="79"/>
      <c r="G30" s="79"/>
      <c r="H30" s="60"/>
      <c r="I30" s="60"/>
      <c r="J30" s="60" t="s">
        <v>334</v>
      </c>
    </row>
    <row r="31" spans="1:10" x14ac:dyDescent="0.25">
      <c r="A31" s="58"/>
      <c r="B31" s="58"/>
      <c r="C31" s="58"/>
      <c r="D31" s="58"/>
      <c r="E31" s="58"/>
      <c r="F31" s="77"/>
      <c r="G31" s="77"/>
      <c r="H31" s="58"/>
      <c r="I31" s="58"/>
      <c r="J31" s="58" t="s">
        <v>334</v>
      </c>
    </row>
    <row r="32" spans="1:10" x14ac:dyDescent="0.25">
      <c r="A32" s="58"/>
      <c r="B32" s="58"/>
      <c r="C32" s="58"/>
      <c r="D32" s="58"/>
      <c r="E32" s="58"/>
      <c r="F32" s="77"/>
      <c r="G32" s="77"/>
      <c r="H32" s="58"/>
      <c r="I32" s="58"/>
      <c r="J32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117"/>
  <sheetViews>
    <sheetView topLeftCell="A1999" workbookViewId="0">
      <selection activeCell="D1999" sqref="D1999"/>
    </sheetView>
  </sheetViews>
  <sheetFormatPr defaultColWidth="2.85546875" defaultRowHeight="15" x14ac:dyDescent="0.25"/>
  <cols>
    <col min="1" max="3" width="2.85546875" style="96"/>
    <col min="4" max="4" width="2.85546875" style="96" customWidth="1"/>
    <col min="5" max="16384" width="2.85546875" style="96"/>
  </cols>
  <sheetData>
    <row r="2" spans="2:4" x14ac:dyDescent="0.25">
      <c r="B2" s="49" t="s">
        <v>2484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2488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2489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2490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2667</v>
      </c>
    </row>
    <row r="56" spans="2:4" x14ac:dyDescent="0.25">
      <c r="D56" s="57" t="s">
        <v>301</v>
      </c>
    </row>
    <row r="58" spans="2:4" x14ac:dyDescent="0.25">
      <c r="D58" s="96" t="s">
        <v>36</v>
      </c>
    </row>
    <row r="59" spans="2:4" x14ac:dyDescent="0.25">
      <c r="D59" s="52" t="s">
        <v>2926</v>
      </c>
    </row>
    <row r="61" spans="2:4" x14ac:dyDescent="0.25">
      <c r="D61" s="96" t="s">
        <v>2657</v>
      </c>
    </row>
    <row r="88" spans="4:23" x14ac:dyDescent="0.25">
      <c r="D88" s="96" t="s">
        <v>307</v>
      </c>
    </row>
    <row r="89" spans="4:23" x14ac:dyDescent="0.25">
      <c r="D89" s="49" t="s">
        <v>2658</v>
      </c>
    </row>
    <row r="91" spans="4:23" x14ac:dyDescent="0.25">
      <c r="D91" s="49" t="s">
        <v>2484</v>
      </c>
    </row>
    <row r="93" spans="4:23" x14ac:dyDescent="0.25">
      <c r="D93" s="54" t="s">
        <v>33</v>
      </c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</row>
    <row r="94" spans="4:23" x14ac:dyDescent="0.25">
      <c r="D94" s="54" t="s">
        <v>365</v>
      </c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</row>
    <row r="95" spans="4:23" x14ac:dyDescent="0.25">
      <c r="D95" s="54" t="s">
        <v>627</v>
      </c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</row>
    <row r="96" spans="4:23" x14ac:dyDescent="0.25">
      <c r="D96" s="54" t="s">
        <v>2817</v>
      </c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</row>
    <row r="97" spans="4:23" x14ac:dyDescent="0.25">
      <c r="D97" s="54" t="s">
        <v>1477</v>
      </c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</row>
    <row r="98" spans="4:23" x14ac:dyDescent="0.25">
      <c r="D98" s="54" t="s">
        <v>1478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</row>
    <row r="99" spans="4:23" x14ac:dyDescent="0.25">
      <c r="D99" s="54" t="s">
        <v>1479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</row>
    <row r="100" spans="4:23" x14ac:dyDescent="0.25">
      <c r="D100" s="54" t="s">
        <v>938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</row>
    <row r="101" spans="4:23" x14ac:dyDescent="0.25">
      <c r="D101" s="38" t="s">
        <v>2819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</row>
    <row r="102" spans="4:23" x14ac:dyDescent="0.25">
      <c r="D102" s="38" t="s">
        <v>2820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</row>
    <row r="103" spans="4:23" x14ac:dyDescent="0.25">
      <c r="D103" s="38" t="s">
        <v>2821</v>
      </c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</row>
    <row r="104" spans="4:23" x14ac:dyDescent="0.25">
      <c r="D104" s="38" t="s">
        <v>2822</v>
      </c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</row>
    <row r="105" spans="4:23" x14ac:dyDescent="0.25">
      <c r="D105" s="54" t="s">
        <v>483</v>
      </c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</row>
    <row r="106" spans="4:23" x14ac:dyDescent="0.25">
      <c r="D106" s="54" t="s">
        <v>822</v>
      </c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</row>
    <row r="107" spans="4:23" x14ac:dyDescent="0.25">
      <c r="D107" s="54" t="s">
        <v>2387</v>
      </c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</row>
    <row r="108" spans="4:23" x14ac:dyDescent="0.25">
      <c r="D108" s="54" t="s">
        <v>277</v>
      </c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</row>
    <row r="109" spans="4:23" x14ac:dyDescent="0.25">
      <c r="D109" s="38" t="s">
        <v>2823</v>
      </c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</row>
    <row r="110" spans="4:23" x14ac:dyDescent="0.25">
      <c r="D110" s="38" t="s">
        <v>2824</v>
      </c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</row>
    <row r="111" spans="4:23" x14ac:dyDescent="0.25">
      <c r="D111" s="54" t="s">
        <v>2804</v>
      </c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</row>
    <row r="113" spans="4:40" x14ac:dyDescent="0.25">
      <c r="D113" s="55" t="s">
        <v>344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spans="4:40" x14ac:dyDescent="0.25">
      <c r="D114" s="55" t="s">
        <v>316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spans="4:40" x14ac:dyDescent="0.25">
      <c r="D115" s="55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spans="4:40" x14ac:dyDescent="0.25">
      <c r="D116" s="55" t="s">
        <v>900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spans="4:40" x14ac:dyDescent="0.25">
      <c r="D117" s="55" t="s">
        <v>280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spans="4:40" x14ac:dyDescent="0.25">
      <c r="D118" s="55" t="s">
        <v>2812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spans="4:40" x14ac:dyDescent="0.25">
      <c r="D119" s="55" t="s">
        <v>2808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spans="4:40" x14ac:dyDescent="0.25">
      <c r="D120" s="55" t="s">
        <v>2809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spans="4:40" x14ac:dyDescent="0.25">
      <c r="D121" s="55" t="s">
        <v>2810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spans="4:40" x14ac:dyDescent="0.25">
      <c r="D122" s="55" t="s">
        <v>2807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spans="4:40" x14ac:dyDescent="0.25">
      <c r="D123" s="55" t="s">
        <v>2805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spans="4:40" x14ac:dyDescent="0.25">
      <c r="D124" s="55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spans="4:40" x14ac:dyDescent="0.25">
      <c r="D125" s="55" t="s">
        <v>2386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spans="4:40" x14ac:dyDescent="0.25">
      <c r="D126" s="55" t="s">
        <v>280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spans="4:40" x14ac:dyDescent="0.25">
      <c r="D127" s="55" t="s">
        <v>2811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spans="4:40" x14ac:dyDescent="0.25">
      <c r="D128" s="55" t="s">
        <v>2807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spans="4:40" x14ac:dyDescent="0.25">
      <c r="D129" s="55" t="s">
        <v>2806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spans="4:40" x14ac:dyDescent="0.25">
      <c r="D130" s="55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spans="4:40" x14ac:dyDescent="0.25">
      <c r="D131" s="55" t="s">
        <v>261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spans="4:40" x14ac:dyDescent="0.25">
      <c r="D132" s="55" t="s">
        <v>262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spans="4:40" x14ac:dyDescent="0.25">
      <c r="D133" s="55" t="s">
        <v>345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5" spans="4:40" x14ac:dyDescent="0.25">
      <c r="D135" s="96" t="s">
        <v>2825</v>
      </c>
    </row>
    <row r="167" spans="4:61" x14ac:dyDescent="0.25">
      <c r="D167" s="54" t="s">
        <v>33</v>
      </c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Y167" s="55" t="s">
        <v>344</v>
      </c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</row>
    <row r="168" spans="4:61" x14ac:dyDescent="0.25">
      <c r="D168" s="38" t="s">
        <v>2922</v>
      </c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Y168" s="55" t="s">
        <v>316</v>
      </c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</row>
    <row r="169" spans="4:61" x14ac:dyDescent="0.25">
      <c r="D169" s="38" t="s">
        <v>2923</v>
      </c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Y169" s="55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</row>
    <row r="170" spans="4:61" x14ac:dyDescent="0.25">
      <c r="D170" s="38" t="s">
        <v>2924</v>
      </c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Y170" s="55" t="s">
        <v>759</v>
      </c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</row>
    <row r="171" spans="4:61" x14ac:dyDescent="0.25">
      <c r="D171" s="38" t="s">
        <v>1328</v>
      </c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Y171" s="55" t="s">
        <v>280</v>
      </c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</row>
    <row r="172" spans="4:61" x14ac:dyDescent="0.25">
      <c r="D172" s="38" t="s">
        <v>1329</v>
      </c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Y172" s="55" t="s">
        <v>2927</v>
      </c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</row>
    <row r="173" spans="4:61" x14ac:dyDescent="0.25">
      <c r="D173" s="38" t="s">
        <v>1330</v>
      </c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Y173" s="55" t="s">
        <v>2928</v>
      </c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</row>
    <row r="174" spans="4:61" x14ac:dyDescent="0.25">
      <c r="D174" s="38" t="s">
        <v>964</v>
      </c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Y174" s="55" t="s">
        <v>2929</v>
      </c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</row>
    <row r="175" spans="4:61" x14ac:dyDescent="0.25">
      <c r="D175" s="38" t="s">
        <v>2814</v>
      </c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Y175" s="55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</row>
    <row r="176" spans="4:61" x14ac:dyDescent="0.25">
      <c r="D176" s="38" t="s">
        <v>2815</v>
      </c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Y176" s="55" t="s">
        <v>261</v>
      </c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</row>
    <row r="177" spans="4:61" x14ac:dyDescent="0.25">
      <c r="D177" s="38" t="s">
        <v>2816</v>
      </c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Y177" s="55" t="s">
        <v>262</v>
      </c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</row>
    <row r="178" spans="4:61" x14ac:dyDescent="0.25">
      <c r="D178" s="38" t="s">
        <v>2818</v>
      </c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Y178" s="55" t="s">
        <v>345</v>
      </c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</row>
    <row r="179" spans="4:61" x14ac:dyDescent="0.25">
      <c r="D179" s="54" t="s">
        <v>483</v>
      </c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</row>
    <row r="180" spans="4:61" x14ac:dyDescent="0.25">
      <c r="D180" s="54" t="s">
        <v>822</v>
      </c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</row>
    <row r="181" spans="4:61" x14ac:dyDescent="0.25">
      <c r="D181" s="38" t="s">
        <v>2925</v>
      </c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</row>
    <row r="182" spans="4:61" x14ac:dyDescent="0.25">
      <c r="D182" s="38" t="s">
        <v>1333</v>
      </c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</row>
    <row r="183" spans="4:61" x14ac:dyDescent="0.25">
      <c r="D183" s="38" t="s">
        <v>2813</v>
      </c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</row>
    <row r="184" spans="4:61" x14ac:dyDescent="0.25">
      <c r="D184" s="38" t="s">
        <v>2523</v>
      </c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</row>
    <row r="185" spans="4:61" x14ac:dyDescent="0.25">
      <c r="D185" s="54" t="s">
        <v>2804</v>
      </c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</row>
    <row r="187" spans="4:61" x14ac:dyDescent="0.25">
      <c r="D187" s="96" t="s">
        <v>2825</v>
      </c>
    </row>
    <row r="227" spans="2:4" x14ac:dyDescent="0.25">
      <c r="B227" s="48">
        <v>0</v>
      </c>
      <c r="D227" s="49" t="s">
        <v>2669</v>
      </c>
    </row>
    <row r="228" spans="2:4" x14ac:dyDescent="0.25">
      <c r="D228" s="57" t="s">
        <v>301</v>
      </c>
    </row>
    <row r="230" spans="2:4" x14ac:dyDescent="0.25">
      <c r="D230" s="96" t="s">
        <v>36</v>
      </c>
    </row>
    <row r="231" spans="2:4" x14ac:dyDescent="0.25">
      <c r="D231" s="52" t="s">
        <v>2828</v>
      </c>
    </row>
    <row r="233" spans="2:4" x14ac:dyDescent="0.25">
      <c r="D233" s="96" t="s">
        <v>2659</v>
      </c>
    </row>
    <row r="257" spans="4:40" x14ac:dyDescent="0.25">
      <c r="D257" s="96" t="s">
        <v>313</v>
      </c>
      <c r="K257" s="96" t="s">
        <v>465</v>
      </c>
    </row>
    <row r="258" spans="4:40" x14ac:dyDescent="0.25">
      <c r="D258" s="49" t="s">
        <v>2660</v>
      </c>
      <c r="K258" s="49" t="s">
        <v>2661</v>
      </c>
      <c r="S258" s="44" t="s">
        <v>452</v>
      </c>
      <c r="U258" s="49" t="s">
        <v>2662</v>
      </c>
    </row>
    <row r="260" spans="4:40" x14ac:dyDescent="0.25">
      <c r="D260" s="49" t="s">
        <v>2484</v>
      </c>
    </row>
    <row r="262" spans="4:40" x14ac:dyDescent="0.25">
      <c r="D262" s="54" t="s">
        <v>33</v>
      </c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</row>
    <row r="263" spans="4:40" x14ac:dyDescent="0.25">
      <c r="D263" s="54" t="s">
        <v>2871</v>
      </c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</row>
    <row r="264" spans="4:40" x14ac:dyDescent="0.25">
      <c r="D264" s="54" t="s">
        <v>2872</v>
      </c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</row>
    <row r="265" spans="4:40" x14ac:dyDescent="0.25">
      <c r="D265" s="54" t="s">
        <v>2873</v>
      </c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</row>
    <row r="266" spans="4:40" x14ac:dyDescent="0.25">
      <c r="D266" s="54" t="s">
        <v>2874</v>
      </c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</row>
    <row r="267" spans="4:40" x14ac:dyDescent="0.25">
      <c r="D267" s="54" t="s">
        <v>2875</v>
      </c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</row>
    <row r="268" spans="4:40" x14ac:dyDescent="0.25">
      <c r="D268" s="54" t="s">
        <v>2876</v>
      </c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</row>
    <row r="269" spans="4:40" x14ac:dyDescent="0.25">
      <c r="D269" s="54" t="s">
        <v>2877</v>
      </c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</row>
    <row r="270" spans="4:40" x14ac:dyDescent="0.25">
      <c r="D270" s="54" t="s">
        <v>2878</v>
      </c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</row>
    <row r="272" spans="4:40" x14ac:dyDescent="0.25">
      <c r="D272" s="55" t="s">
        <v>344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spans="4:40" x14ac:dyDescent="0.25">
      <c r="D273" s="55" t="s">
        <v>316</v>
      </c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spans="4:40" x14ac:dyDescent="0.25">
      <c r="D274" s="55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spans="4:40" x14ac:dyDescent="0.25">
      <c r="D275" s="55" t="s">
        <v>973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spans="4:40" x14ac:dyDescent="0.25">
      <c r="D276" s="55" t="s">
        <v>280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spans="4:40" x14ac:dyDescent="0.25">
      <c r="D277" s="55" t="s">
        <v>2879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spans="4:40" x14ac:dyDescent="0.25">
      <c r="D278" s="55" t="s">
        <v>2880</v>
      </c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spans="4:40" x14ac:dyDescent="0.25">
      <c r="D279" s="55" t="s">
        <v>2881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spans="4:40" x14ac:dyDescent="0.25">
      <c r="D280" s="55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spans="4:40" x14ac:dyDescent="0.25">
      <c r="D281" s="55" t="s">
        <v>299</v>
      </c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spans="4:40" x14ac:dyDescent="0.25">
      <c r="D282" s="55" t="s">
        <v>280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spans="4:40" x14ac:dyDescent="0.25">
      <c r="D283" s="55" t="s">
        <v>2882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spans="4:40" x14ac:dyDescent="0.25">
      <c r="D284" s="55" t="s">
        <v>2880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spans="4:40" x14ac:dyDescent="0.25">
      <c r="D285" s="55" t="s">
        <v>2883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spans="4:40" x14ac:dyDescent="0.25">
      <c r="D286" s="55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spans="4:40" x14ac:dyDescent="0.25">
      <c r="D287" s="55" t="s">
        <v>261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spans="4:40" x14ac:dyDescent="0.25">
      <c r="D288" s="55" t="s">
        <v>262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spans="4:40" x14ac:dyDescent="0.25">
      <c r="D289" s="55" t="s">
        <v>345</v>
      </c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1" spans="4:40" x14ac:dyDescent="0.25">
      <c r="D291" s="96" t="s">
        <v>2884</v>
      </c>
    </row>
    <row r="329" spans="2:4" x14ac:dyDescent="0.25">
      <c r="B329" s="46">
        <v>0</v>
      </c>
      <c r="D329" s="49" t="s">
        <v>2707</v>
      </c>
    </row>
    <row r="330" spans="2:4" x14ac:dyDescent="0.25">
      <c r="D330" s="57" t="s">
        <v>303</v>
      </c>
    </row>
    <row r="331" spans="2:4" x14ac:dyDescent="0.25">
      <c r="D331" s="53" t="s">
        <v>35</v>
      </c>
    </row>
    <row r="425" spans="2:4" x14ac:dyDescent="0.25">
      <c r="B425" s="48">
        <v>0</v>
      </c>
      <c r="D425" s="49" t="s">
        <v>2674</v>
      </c>
    </row>
    <row r="426" spans="2:4" x14ac:dyDescent="0.25">
      <c r="D426" s="57" t="s">
        <v>301</v>
      </c>
    </row>
    <row r="428" spans="2:4" x14ac:dyDescent="0.25">
      <c r="D428" s="96" t="s">
        <v>36</v>
      </c>
    </row>
    <row r="429" spans="2:4" x14ac:dyDescent="0.25">
      <c r="D429" s="52" t="s">
        <v>3014</v>
      </c>
    </row>
    <row r="431" spans="2:4" x14ac:dyDescent="0.25">
      <c r="D431" s="96" t="s">
        <v>2672</v>
      </c>
    </row>
    <row r="482" spans="4:39" x14ac:dyDescent="0.25">
      <c r="D482" s="96" t="s">
        <v>498</v>
      </c>
      <c r="O482" s="96" t="s">
        <v>3006</v>
      </c>
    </row>
    <row r="483" spans="4:39" x14ac:dyDescent="0.25">
      <c r="D483" s="49" t="s">
        <v>3005</v>
      </c>
      <c r="O483" s="49" t="s">
        <v>3005</v>
      </c>
      <c r="Y483" s="44" t="s">
        <v>452</v>
      </c>
      <c r="AA483" s="49" t="s">
        <v>3007</v>
      </c>
    </row>
    <row r="485" spans="4:39" x14ac:dyDescent="0.25">
      <c r="D485" s="54" t="s">
        <v>3000</v>
      </c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</row>
    <row r="486" spans="4:39" x14ac:dyDescent="0.25">
      <c r="D486" s="54" t="s">
        <v>3001</v>
      </c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</row>
    <row r="487" spans="4:39" x14ac:dyDescent="0.25">
      <c r="D487" s="54" t="s">
        <v>427</v>
      </c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</row>
    <row r="488" spans="4:39" x14ac:dyDescent="0.25">
      <c r="D488" s="54" t="s">
        <v>3002</v>
      </c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</row>
    <row r="489" spans="4:39" x14ac:dyDescent="0.25">
      <c r="D489" s="54" t="s">
        <v>3003</v>
      </c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</row>
    <row r="490" spans="4:39" x14ac:dyDescent="0.25">
      <c r="D490" s="54" t="s">
        <v>3004</v>
      </c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</row>
    <row r="492" spans="4:39" x14ac:dyDescent="0.25">
      <c r="D492" s="55" t="s">
        <v>344</v>
      </c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</row>
    <row r="493" spans="4:39" x14ac:dyDescent="0.25">
      <c r="D493" s="55" t="s">
        <v>316</v>
      </c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</row>
    <row r="494" spans="4:39" x14ac:dyDescent="0.25">
      <c r="D494" s="55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</row>
    <row r="495" spans="4:39" x14ac:dyDescent="0.25">
      <c r="D495" s="55" t="s">
        <v>3012</v>
      </c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</row>
    <row r="496" spans="4:39" x14ac:dyDescent="0.25">
      <c r="D496" s="55" t="s">
        <v>280</v>
      </c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</row>
    <row r="497" spans="4:39" x14ac:dyDescent="0.25">
      <c r="D497" s="55" t="s">
        <v>3008</v>
      </c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</row>
    <row r="498" spans="4:39" x14ac:dyDescent="0.25">
      <c r="D498" s="55" t="s">
        <v>3009</v>
      </c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</row>
    <row r="499" spans="4:39" x14ac:dyDescent="0.25">
      <c r="D499" s="55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</row>
    <row r="500" spans="4:39" x14ac:dyDescent="0.25">
      <c r="D500" s="55" t="s">
        <v>3013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</row>
    <row r="501" spans="4:39" x14ac:dyDescent="0.25">
      <c r="D501" s="55" t="s">
        <v>280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</row>
    <row r="502" spans="4:39" x14ac:dyDescent="0.25">
      <c r="D502" s="55" t="s">
        <v>3010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</row>
    <row r="503" spans="4:39" x14ac:dyDescent="0.25">
      <c r="D503" s="55" t="s">
        <v>3011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</row>
    <row r="504" spans="4:39" x14ac:dyDescent="0.25">
      <c r="D504" s="55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</row>
    <row r="505" spans="4:39" x14ac:dyDescent="0.25">
      <c r="D505" s="55" t="s">
        <v>261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</row>
    <row r="506" spans="4:39" x14ac:dyDescent="0.25">
      <c r="D506" s="55" t="s">
        <v>262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</row>
    <row r="507" spans="4:39" x14ac:dyDescent="0.25">
      <c r="D507" s="55" t="s">
        <v>345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</row>
    <row r="509" spans="4:39" x14ac:dyDescent="0.25">
      <c r="D509" s="96" t="s">
        <v>3015</v>
      </c>
    </row>
    <row r="525" spans="4:4" x14ac:dyDescent="0.25">
      <c r="D525" s="49" t="s">
        <v>3084</v>
      </c>
    </row>
    <row r="527" spans="4:4" x14ac:dyDescent="0.25">
      <c r="D527" s="96" t="s">
        <v>3015</v>
      </c>
    </row>
    <row r="554" spans="2:4" x14ac:dyDescent="0.25">
      <c r="B554" s="48">
        <v>0</v>
      </c>
      <c r="D554" s="49" t="s">
        <v>451</v>
      </c>
    </row>
    <row r="555" spans="2:4" x14ac:dyDescent="0.25">
      <c r="D555" s="57" t="s">
        <v>302</v>
      </c>
    </row>
    <row r="556" spans="2:4" x14ac:dyDescent="0.25">
      <c r="D556" s="53" t="s">
        <v>2676</v>
      </c>
    </row>
    <row r="558" spans="2:4" x14ac:dyDescent="0.25">
      <c r="D558" s="96" t="s">
        <v>2676</v>
      </c>
    </row>
    <row r="606" spans="4:24" x14ac:dyDescent="0.25">
      <c r="D606" s="49" t="s">
        <v>2677</v>
      </c>
      <c r="M606" s="49" t="s">
        <v>2678</v>
      </c>
    </row>
    <row r="607" spans="4:24" x14ac:dyDescent="0.25">
      <c r="D607" s="96" t="s">
        <v>2679</v>
      </c>
      <c r="M607" s="96" t="s">
        <v>2680</v>
      </c>
      <c r="X607" s="96" t="str">
        <f t="shared" ref="X607:X632" si="0">"select '" &amp; TRIM(D607) &amp; "' AgreementNumber union all"</f>
        <v>select '0000020/4/03/04/2020' AgreementNumber union all</v>
      </c>
    </row>
    <row r="608" spans="4:24" x14ac:dyDescent="0.25">
      <c r="D608" s="96" t="s">
        <v>2681</v>
      </c>
      <c r="M608" s="96" t="s">
        <v>2680</v>
      </c>
      <c r="X608" s="96" t="str">
        <f t="shared" si="0"/>
        <v>select '0000021/4/03/04/2020' AgreementNumber union all</v>
      </c>
    </row>
    <row r="609" spans="4:24" x14ac:dyDescent="0.25">
      <c r="D609" s="96" t="s">
        <v>2682</v>
      </c>
      <c r="M609" s="96" t="s">
        <v>2680</v>
      </c>
      <c r="X609" s="96" t="str">
        <f t="shared" si="0"/>
        <v>select '0000022/4/03/08/2020' AgreementNumber union all</v>
      </c>
    </row>
    <row r="610" spans="4:24" x14ac:dyDescent="0.25">
      <c r="D610" s="96" t="s">
        <v>2683</v>
      </c>
      <c r="M610" s="96" t="s">
        <v>2680</v>
      </c>
      <c r="X610" s="96" t="str">
        <f t="shared" si="0"/>
        <v>select '0000028/4/03/12/2020' AgreementNumber union all</v>
      </c>
    </row>
    <row r="611" spans="4:24" x14ac:dyDescent="0.25">
      <c r="D611" s="96" t="s">
        <v>2684</v>
      </c>
      <c r="M611" s="96" t="s">
        <v>2680</v>
      </c>
      <c r="X611" s="96" t="str">
        <f t="shared" si="0"/>
        <v>select '0000029/4/03/01/2021' AgreementNumber union all</v>
      </c>
    </row>
    <row r="612" spans="4:24" x14ac:dyDescent="0.25">
      <c r="D612" s="96" t="s">
        <v>2685</v>
      </c>
      <c r="M612" s="96" t="s">
        <v>2680</v>
      </c>
      <c r="X612" s="96" t="str">
        <f t="shared" si="0"/>
        <v>select '0000030/4/03/01/2021' AgreementNumber union all</v>
      </c>
    </row>
    <row r="613" spans="4:24" x14ac:dyDescent="0.25">
      <c r="D613" s="96" t="s">
        <v>2686</v>
      </c>
      <c r="M613" s="96" t="s">
        <v>2680</v>
      </c>
      <c r="X613" s="96" t="str">
        <f t="shared" si="0"/>
        <v>select '0000039/4/03/04/2021' AgreementNumber union all</v>
      </c>
    </row>
    <row r="614" spans="4:24" x14ac:dyDescent="0.25">
      <c r="D614" s="96" t="s">
        <v>2687</v>
      </c>
      <c r="M614" s="96" t="s">
        <v>2680</v>
      </c>
      <c r="X614" s="96" t="str">
        <f t="shared" si="0"/>
        <v>select '0000040/4/03/04/2021' AgreementNumber union all</v>
      </c>
    </row>
    <row r="615" spans="4:24" x14ac:dyDescent="0.25">
      <c r="D615" s="96" t="s">
        <v>2688</v>
      </c>
      <c r="M615" s="96" t="s">
        <v>2680</v>
      </c>
      <c r="X615" s="96" t="str">
        <f t="shared" si="0"/>
        <v>select '0000041/4/03/04/2021' AgreementNumber union all</v>
      </c>
    </row>
    <row r="616" spans="4:24" x14ac:dyDescent="0.25">
      <c r="D616" s="96" t="s">
        <v>2689</v>
      </c>
      <c r="M616" s="96" t="s">
        <v>2680</v>
      </c>
      <c r="X616" s="96" t="str">
        <f t="shared" si="0"/>
        <v>select '0000060/4/03/08/2021' AgreementNumber union all</v>
      </c>
    </row>
    <row r="617" spans="4:24" x14ac:dyDescent="0.25">
      <c r="D617" s="96" t="s">
        <v>2690</v>
      </c>
      <c r="M617" s="96" t="s">
        <v>2680</v>
      </c>
      <c r="X617" s="96" t="str">
        <f t="shared" si="0"/>
        <v>select '0000061/4/03/08/2021' AgreementNumber union all</v>
      </c>
    </row>
    <row r="618" spans="4:24" x14ac:dyDescent="0.25">
      <c r="D618" s="96" t="s">
        <v>2691</v>
      </c>
      <c r="M618" s="96" t="s">
        <v>2680</v>
      </c>
      <c r="X618" s="96" t="str">
        <f t="shared" si="0"/>
        <v>select '0000062/4/03/08/2021' AgreementNumber union all</v>
      </c>
    </row>
    <row r="619" spans="4:24" x14ac:dyDescent="0.25">
      <c r="D619" s="96" t="s">
        <v>1000</v>
      </c>
      <c r="M619" s="96" t="s">
        <v>2680</v>
      </c>
      <c r="X619" s="96" t="str">
        <f t="shared" si="0"/>
        <v>select '0000063/4/03/09/2021' AgreementNumber union all</v>
      </c>
    </row>
    <row r="620" spans="4:24" x14ac:dyDescent="0.25">
      <c r="D620" s="96" t="s">
        <v>2692</v>
      </c>
      <c r="M620" s="96" t="s">
        <v>2680</v>
      </c>
      <c r="X620" s="96" t="str">
        <f t="shared" si="0"/>
        <v>select '0000064/4/03/09/2021' AgreementNumber union all</v>
      </c>
    </row>
    <row r="621" spans="4:24" x14ac:dyDescent="0.25">
      <c r="D621" s="96" t="s">
        <v>2693</v>
      </c>
      <c r="M621" s="96" t="s">
        <v>2680</v>
      </c>
      <c r="X621" s="96" t="str">
        <f t="shared" si="0"/>
        <v>select '0000065/4/03/09/2021' AgreementNumber union all</v>
      </c>
    </row>
    <row r="622" spans="4:24" x14ac:dyDescent="0.25">
      <c r="D622" s="96" t="s">
        <v>2694</v>
      </c>
      <c r="M622" s="96" t="s">
        <v>2680</v>
      </c>
      <c r="X622" s="96" t="str">
        <f t="shared" si="0"/>
        <v>select '0000066/4/03/10/2021' AgreementNumber union all</v>
      </c>
    </row>
    <row r="623" spans="4:24" x14ac:dyDescent="0.25">
      <c r="D623" s="96" t="s">
        <v>2695</v>
      </c>
      <c r="M623" s="96" t="s">
        <v>2680</v>
      </c>
      <c r="X623" s="96" t="str">
        <f t="shared" si="0"/>
        <v>select '0000119/4/03/03/2022' AgreementNumber union all</v>
      </c>
    </row>
    <row r="624" spans="4:24" x14ac:dyDescent="0.25">
      <c r="D624" s="96" t="s">
        <v>2696</v>
      </c>
      <c r="M624" s="96" t="s">
        <v>2680</v>
      </c>
      <c r="X624" s="96" t="str">
        <f t="shared" si="0"/>
        <v>select '0000121/4/03/03/2022' AgreementNumber union all</v>
      </c>
    </row>
    <row r="625" spans="4:24" x14ac:dyDescent="0.25">
      <c r="D625" s="96" t="s">
        <v>2697</v>
      </c>
      <c r="M625" s="96" t="s">
        <v>2680</v>
      </c>
      <c r="X625" s="96" t="str">
        <f t="shared" si="0"/>
        <v>select '0000118/4/03/04/2022' AgreementNumber union all</v>
      </c>
    </row>
    <row r="626" spans="4:24" x14ac:dyDescent="0.25">
      <c r="D626" s="96" t="s">
        <v>2698</v>
      </c>
      <c r="M626" s="96" t="s">
        <v>2680</v>
      </c>
      <c r="X626" s="96" t="str">
        <f t="shared" si="0"/>
        <v>select '0000120/4/03/04/2022' AgreementNumber union all</v>
      </c>
    </row>
    <row r="627" spans="4:24" x14ac:dyDescent="0.25">
      <c r="D627" s="96" t="s">
        <v>2699</v>
      </c>
      <c r="M627" s="96" t="s">
        <v>2680</v>
      </c>
      <c r="X627" s="96" t="str">
        <f t="shared" si="0"/>
        <v>select '0000122/4/03/04/2022' AgreementNumber union all</v>
      </c>
    </row>
    <row r="628" spans="4:24" x14ac:dyDescent="0.25">
      <c r="D628" s="96" t="s">
        <v>2700</v>
      </c>
      <c r="M628" s="96" t="s">
        <v>2680</v>
      </c>
      <c r="X628" s="96" t="str">
        <f t="shared" si="0"/>
        <v>select '0000130/4/03/04/2022' AgreementNumber union all</v>
      </c>
    </row>
    <row r="629" spans="4:24" x14ac:dyDescent="0.25">
      <c r="D629" s="96" t="s">
        <v>2701</v>
      </c>
      <c r="M629" s="96" t="s">
        <v>2680</v>
      </c>
      <c r="X629" s="96" t="str">
        <f t="shared" si="0"/>
        <v>select '0000131/4/03/04/2022' AgreementNumber union all</v>
      </c>
    </row>
    <row r="630" spans="4:24" x14ac:dyDescent="0.25">
      <c r="D630" s="96" t="s">
        <v>2702</v>
      </c>
      <c r="M630" s="96" t="s">
        <v>2680</v>
      </c>
      <c r="X630" s="96" t="str">
        <f t="shared" si="0"/>
        <v>select '0000132/4/03/06/2022' AgreementNumber union all</v>
      </c>
    </row>
    <row r="631" spans="4:24" x14ac:dyDescent="0.25">
      <c r="D631" s="96" t="s">
        <v>2703</v>
      </c>
      <c r="M631" s="96" t="s">
        <v>2680</v>
      </c>
      <c r="X631" s="96" t="str">
        <f t="shared" si="0"/>
        <v>select '0000133/4/03/06/2022' AgreementNumber union all</v>
      </c>
    </row>
    <row r="632" spans="4:24" x14ac:dyDescent="0.25">
      <c r="D632" s="96" t="s">
        <v>2704</v>
      </c>
      <c r="M632" s="96" t="s">
        <v>2680</v>
      </c>
      <c r="X632" s="96" t="str">
        <f t="shared" si="0"/>
        <v>select '0000134/4/03/06/2022' AgreementNumber union all</v>
      </c>
    </row>
    <row r="634" spans="4:24" x14ac:dyDescent="0.25">
      <c r="D634" s="96" t="s">
        <v>2802</v>
      </c>
    </row>
    <row r="684" spans="4:38" x14ac:dyDescent="0.25">
      <c r="D684" s="54" t="s">
        <v>494</v>
      </c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</row>
    <row r="685" spans="4:38" x14ac:dyDescent="0.25">
      <c r="D685" s="54" t="s">
        <v>341</v>
      </c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</row>
    <row r="686" spans="4:38" x14ac:dyDescent="0.25">
      <c r="D686" s="54" t="s">
        <v>2829</v>
      </c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</row>
    <row r="687" spans="4:38" x14ac:dyDescent="0.25">
      <c r="D687" s="54" t="s">
        <v>2830</v>
      </c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</row>
    <row r="688" spans="4:38" x14ac:dyDescent="0.25">
      <c r="D688" s="54" t="s">
        <v>2831</v>
      </c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</row>
    <row r="689" spans="4:38" x14ac:dyDescent="0.25">
      <c r="D689" s="54" t="s">
        <v>2832</v>
      </c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</row>
    <row r="690" spans="4:38" x14ac:dyDescent="0.25">
      <c r="D690" s="54" t="s">
        <v>676</v>
      </c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</row>
    <row r="691" spans="4:38" x14ac:dyDescent="0.25">
      <c r="D691" s="54" t="s">
        <v>2833</v>
      </c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</row>
    <row r="692" spans="4:38" x14ac:dyDescent="0.25">
      <c r="D692" s="54" t="s">
        <v>2834</v>
      </c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</row>
    <row r="693" spans="4:38" x14ac:dyDescent="0.25">
      <c r="D693" s="54" t="s">
        <v>2835</v>
      </c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</row>
    <row r="694" spans="4:38" x14ac:dyDescent="0.25">
      <c r="D694" s="54" t="s">
        <v>2836</v>
      </c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</row>
    <row r="695" spans="4:38" x14ac:dyDescent="0.25">
      <c r="D695" s="54" t="s">
        <v>483</v>
      </c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</row>
    <row r="696" spans="4:38" x14ac:dyDescent="0.25">
      <c r="D696" s="54" t="s">
        <v>257</v>
      </c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</row>
    <row r="697" spans="4:38" x14ac:dyDescent="0.25">
      <c r="D697" s="54" t="s">
        <v>1315</v>
      </c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</row>
    <row r="698" spans="4:38" x14ac:dyDescent="0.25">
      <c r="D698" s="54" t="s">
        <v>277</v>
      </c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</row>
    <row r="699" spans="4:38" x14ac:dyDescent="0.25">
      <c r="D699" s="54" t="s">
        <v>1316</v>
      </c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</row>
    <row r="700" spans="4:38" x14ac:dyDescent="0.25">
      <c r="D700" s="54" t="s">
        <v>342</v>
      </c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</row>
    <row r="701" spans="4:38" x14ac:dyDescent="0.25">
      <c r="D701" s="54" t="s">
        <v>1317</v>
      </c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</row>
    <row r="702" spans="4:38" x14ac:dyDescent="0.25">
      <c r="D702" s="54" t="s">
        <v>346</v>
      </c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</row>
    <row r="703" spans="4:38" x14ac:dyDescent="0.25">
      <c r="D703" s="54" t="s">
        <v>2837</v>
      </c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</row>
    <row r="704" spans="4:38" x14ac:dyDescent="0.25">
      <c r="D704" s="54" t="s">
        <v>2838</v>
      </c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</row>
    <row r="705" spans="4:38" x14ac:dyDescent="0.25">
      <c r="D705" s="54" t="s">
        <v>258</v>
      </c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</row>
    <row r="706" spans="4:38" x14ac:dyDescent="0.25">
      <c r="D706" s="54" t="s">
        <v>2839</v>
      </c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</row>
    <row r="707" spans="4:38" x14ac:dyDescent="0.25">
      <c r="D707" s="54" t="s">
        <v>2840</v>
      </c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</row>
    <row r="708" spans="4:38" x14ac:dyDescent="0.25">
      <c r="D708" s="54" t="s">
        <v>2841</v>
      </c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</row>
    <row r="709" spans="4:38" x14ac:dyDescent="0.25">
      <c r="D709" s="54" t="s">
        <v>2842</v>
      </c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</row>
    <row r="710" spans="4:38" x14ac:dyDescent="0.25">
      <c r="D710" s="54" t="s">
        <v>2843</v>
      </c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</row>
    <row r="711" spans="4:38" x14ac:dyDescent="0.25">
      <c r="D711" s="54" t="s">
        <v>2844</v>
      </c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</row>
    <row r="712" spans="4:38" x14ac:dyDescent="0.25">
      <c r="D712" s="54" t="s">
        <v>2845</v>
      </c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</row>
    <row r="713" spans="4:38" x14ac:dyDescent="0.25">
      <c r="D713" s="54" t="s">
        <v>2846</v>
      </c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</row>
    <row r="714" spans="4:38" x14ac:dyDescent="0.25">
      <c r="D714" s="54" t="s">
        <v>2847</v>
      </c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</row>
    <row r="715" spans="4:38" x14ac:dyDescent="0.25">
      <c r="D715" s="54" t="s">
        <v>2848</v>
      </c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</row>
    <row r="716" spans="4:38" x14ac:dyDescent="0.25">
      <c r="D716" s="54" t="s">
        <v>2849</v>
      </c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</row>
    <row r="717" spans="4:38" x14ac:dyDescent="0.25">
      <c r="D717" s="54" t="s">
        <v>2850</v>
      </c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</row>
    <row r="718" spans="4:38" x14ac:dyDescent="0.25">
      <c r="D718" s="54" t="s">
        <v>2851</v>
      </c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</row>
    <row r="719" spans="4:38" x14ac:dyDescent="0.25">
      <c r="D719" s="54" t="s">
        <v>2852</v>
      </c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</row>
    <row r="720" spans="4:38" x14ac:dyDescent="0.25">
      <c r="D720" s="54" t="s">
        <v>2853</v>
      </c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</row>
    <row r="721" spans="4:38" x14ac:dyDescent="0.25">
      <c r="D721" s="54" t="s">
        <v>2854</v>
      </c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</row>
    <row r="722" spans="4:38" x14ac:dyDescent="0.25">
      <c r="D722" s="54" t="s">
        <v>2855</v>
      </c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</row>
    <row r="723" spans="4:38" x14ac:dyDescent="0.25">
      <c r="D723" s="54" t="s">
        <v>2856</v>
      </c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</row>
    <row r="724" spans="4:38" x14ac:dyDescent="0.25">
      <c r="D724" s="54" t="s">
        <v>2857</v>
      </c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</row>
    <row r="725" spans="4:38" x14ac:dyDescent="0.25">
      <c r="D725" s="54" t="s">
        <v>2858</v>
      </c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</row>
    <row r="726" spans="4:38" x14ac:dyDescent="0.25">
      <c r="D726" s="54" t="s">
        <v>2859</v>
      </c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</row>
    <row r="727" spans="4:38" x14ac:dyDescent="0.25">
      <c r="D727" s="54" t="s">
        <v>2860</v>
      </c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</row>
    <row r="728" spans="4:38" x14ac:dyDescent="0.25">
      <c r="D728" s="54" t="s">
        <v>2861</v>
      </c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</row>
    <row r="729" spans="4:38" x14ac:dyDescent="0.25">
      <c r="D729" s="54" t="s">
        <v>2862</v>
      </c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</row>
    <row r="730" spans="4:38" x14ac:dyDescent="0.25">
      <c r="D730" s="54" t="s">
        <v>2863</v>
      </c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</row>
    <row r="731" spans="4:38" x14ac:dyDescent="0.25">
      <c r="D731" s="54" t="s">
        <v>2864</v>
      </c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</row>
    <row r="732" spans="4:38" x14ac:dyDescent="0.25">
      <c r="D732" s="54" t="s">
        <v>276</v>
      </c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</row>
    <row r="733" spans="4:38" x14ac:dyDescent="0.25">
      <c r="D733" s="54" t="s">
        <v>2865</v>
      </c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</row>
    <row r="734" spans="4:38" x14ac:dyDescent="0.25">
      <c r="D734" s="54" t="s">
        <v>2866</v>
      </c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</row>
    <row r="735" spans="4:38" x14ac:dyDescent="0.25">
      <c r="D735" s="54" t="s">
        <v>2867</v>
      </c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</row>
    <row r="737" spans="4:4" x14ac:dyDescent="0.25">
      <c r="D737" s="96" t="s">
        <v>2802</v>
      </c>
    </row>
    <row r="886" spans="2:4" x14ac:dyDescent="0.25">
      <c r="B886" s="48">
        <v>0</v>
      </c>
      <c r="D886" s="49" t="s">
        <v>451</v>
      </c>
    </row>
    <row r="887" spans="2:4" x14ac:dyDescent="0.25">
      <c r="D887" s="57" t="s">
        <v>302</v>
      </c>
    </row>
    <row r="888" spans="2:4" x14ac:dyDescent="0.25">
      <c r="D888" s="53" t="s">
        <v>2709</v>
      </c>
    </row>
    <row r="890" spans="2:4" x14ac:dyDescent="0.25">
      <c r="D890" s="96" t="s">
        <v>2709</v>
      </c>
    </row>
    <row r="938" spans="4:13" x14ac:dyDescent="0.25">
      <c r="D938" s="96" t="s">
        <v>2710</v>
      </c>
      <c r="E938" s="96" t="s">
        <v>2711</v>
      </c>
    </row>
    <row r="939" spans="4:13" x14ac:dyDescent="0.25">
      <c r="D939" s="96" t="s">
        <v>2712</v>
      </c>
      <c r="M939" s="96" t="str">
        <f t="shared" ref="M939:M970" si="1">"select '" &amp; TRIM(D939) &amp; "' AgreementNumber union all"</f>
        <v>select '0000108/4/04/12/2021' AgreementNumber union all</v>
      </c>
    </row>
    <row r="940" spans="4:13" x14ac:dyDescent="0.25">
      <c r="D940" s="96" t="s">
        <v>2713</v>
      </c>
      <c r="M940" s="96" t="str">
        <f t="shared" si="1"/>
        <v>select '0000109/4/04/12/2021' AgreementNumber union all</v>
      </c>
    </row>
    <row r="941" spans="4:13" x14ac:dyDescent="0.25">
      <c r="D941" s="96" t="s">
        <v>2714</v>
      </c>
      <c r="M941" s="96" t="str">
        <f t="shared" si="1"/>
        <v>select '0000110/4/04/12/2021' AgreementNumber union all</v>
      </c>
    </row>
    <row r="942" spans="4:13" x14ac:dyDescent="0.25">
      <c r="D942" s="96" t="s">
        <v>2715</v>
      </c>
      <c r="M942" s="96" t="str">
        <f t="shared" si="1"/>
        <v>select '0000111/4/04/12/2021' AgreementNumber union all</v>
      </c>
    </row>
    <row r="943" spans="4:13" x14ac:dyDescent="0.25">
      <c r="D943" s="96" t="s">
        <v>2716</v>
      </c>
      <c r="M943" s="96" t="str">
        <f t="shared" si="1"/>
        <v>select '0000112/4/04/12/2021' AgreementNumber union all</v>
      </c>
    </row>
    <row r="944" spans="4:13" x14ac:dyDescent="0.25">
      <c r="D944" s="96" t="s">
        <v>2717</v>
      </c>
      <c r="M944" s="96" t="str">
        <f t="shared" si="1"/>
        <v>select '0000113/4/04/12/2021' AgreementNumber union all</v>
      </c>
    </row>
    <row r="945" spans="4:13" x14ac:dyDescent="0.25">
      <c r="D945" s="96" t="s">
        <v>2718</v>
      </c>
      <c r="M945" s="96" t="str">
        <f t="shared" si="1"/>
        <v>select '0000114/4/04/12/2021' AgreementNumber union all</v>
      </c>
    </row>
    <row r="946" spans="4:13" x14ac:dyDescent="0.25">
      <c r="D946" s="96" t="s">
        <v>2719</v>
      </c>
      <c r="M946" s="96" t="str">
        <f t="shared" si="1"/>
        <v>select '0000115/4/04/12/2021' AgreementNumber union all</v>
      </c>
    </row>
    <row r="947" spans="4:13" x14ac:dyDescent="0.25">
      <c r="D947" s="96" t="s">
        <v>2720</v>
      </c>
      <c r="M947" s="96" t="str">
        <f t="shared" si="1"/>
        <v>select '0000116/4/04/12/2021' AgreementNumber union all</v>
      </c>
    </row>
    <row r="948" spans="4:13" x14ac:dyDescent="0.25">
      <c r="D948" s="96" t="s">
        <v>2721</v>
      </c>
      <c r="M948" s="96" t="str">
        <f t="shared" si="1"/>
        <v>select '0000117/4/04/12/2021' AgreementNumber union all</v>
      </c>
    </row>
    <row r="949" spans="4:13" x14ac:dyDescent="0.25">
      <c r="D949" s="96" t="s">
        <v>2722</v>
      </c>
      <c r="M949" s="96" t="str">
        <f t="shared" si="1"/>
        <v>select '0000118/4/04/12/2021' AgreementNumber union all</v>
      </c>
    </row>
    <row r="950" spans="4:13" x14ac:dyDescent="0.25">
      <c r="D950" s="96" t="s">
        <v>2723</v>
      </c>
      <c r="M950" s="96" t="str">
        <f t="shared" si="1"/>
        <v>select '0000998/4/01/03/2022' AgreementNumber union all</v>
      </c>
    </row>
    <row r="951" spans="4:13" x14ac:dyDescent="0.25">
      <c r="D951" s="96" t="s">
        <v>2724</v>
      </c>
      <c r="M951" s="96" t="str">
        <f t="shared" si="1"/>
        <v>select '0000999/4/01/03/2022' AgreementNumber union all</v>
      </c>
    </row>
    <row r="952" spans="4:13" x14ac:dyDescent="0.25">
      <c r="D952" s="96" t="s">
        <v>2725</v>
      </c>
      <c r="M952" s="96" t="str">
        <f t="shared" si="1"/>
        <v>select '0001000/4/01/03/2022' AgreementNumber union all</v>
      </c>
    </row>
    <row r="953" spans="4:13" x14ac:dyDescent="0.25">
      <c r="D953" s="96" t="s">
        <v>2726</v>
      </c>
      <c r="M953" s="96" t="str">
        <f t="shared" si="1"/>
        <v>select '0001001/4/01/03/2022' AgreementNumber union all</v>
      </c>
    </row>
    <row r="954" spans="4:13" x14ac:dyDescent="0.25">
      <c r="D954" s="96" t="s">
        <v>2727</v>
      </c>
      <c r="M954" s="96" t="str">
        <f t="shared" si="1"/>
        <v>select '0001002/4/01/03/2022' AgreementNumber union all</v>
      </c>
    </row>
    <row r="955" spans="4:13" x14ac:dyDescent="0.25">
      <c r="D955" s="96" t="s">
        <v>2728</v>
      </c>
      <c r="M955" s="96" t="str">
        <f t="shared" si="1"/>
        <v>select '0001003/4/01/03/2022' AgreementNumber union all</v>
      </c>
    </row>
    <row r="956" spans="4:13" x14ac:dyDescent="0.25">
      <c r="D956" s="96" t="s">
        <v>2729</v>
      </c>
      <c r="M956" s="96" t="str">
        <f t="shared" si="1"/>
        <v>select '0001055/4/01/06/2022' AgreementNumber union all</v>
      </c>
    </row>
    <row r="957" spans="4:13" x14ac:dyDescent="0.25">
      <c r="D957" s="96" t="s">
        <v>2730</v>
      </c>
      <c r="M957" s="96" t="str">
        <f t="shared" si="1"/>
        <v>select '0001056/4/01/06/2022' AgreementNumber union all</v>
      </c>
    </row>
    <row r="958" spans="4:13" x14ac:dyDescent="0.25">
      <c r="D958" s="96" t="s">
        <v>1065</v>
      </c>
      <c r="M958" s="96" t="str">
        <f t="shared" si="1"/>
        <v>select '0001060/4/01/06/2022' AgreementNumber union all</v>
      </c>
    </row>
    <row r="959" spans="4:13" x14ac:dyDescent="0.25">
      <c r="D959" s="96" t="s">
        <v>2731</v>
      </c>
      <c r="M959" s="96" t="str">
        <f t="shared" si="1"/>
        <v>select '0001061/4/01/06/2022' AgreementNumber union all</v>
      </c>
    </row>
    <row r="960" spans="4:13" x14ac:dyDescent="0.25">
      <c r="D960" s="96" t="s">
        <v>2732</v>
      </c>
      <c r="M960" s="96" t="str">
        <f t="shared" si="1"/>
        <v>select '0001062/4/01/06/2022' AgreementNumber union all</v>
      </c>
    </row>
    <row r="961" spans="4:13" x14ac:dyDescent="0.25">
      <c r="D961" s="96" t="s">
        <v>2733</v>
      </c>
      <c r="M961" s="96" t="str">
        <f t="shared" si="1"/>
        <v>select '0001063/4/01/06/2022' AgreementNumber union all</v>
      </c>
    </row>
    <row r="962" spans="4:13" x14ac:dyDescent="0.25">
      <c r="D962" s="96" t="s">
        <v>2734</v>
      </c>
      <c r="M962" s="96" t="str">
        <f t="shared" si="1"/>
        <v>select '0001064/4/01/06/2022' AgreementNumber union all</v>
      </c>
    </row>
    <row r="963" spans="4:13" x14ac:dyDescent="0.25">
      <c r="D963" s="96" t="s">
        <v>2735</v>
      </c>
      <c r="M963" s="96" t="str">
        <f t="shared" si="1"/>
        <v>select '0001065/4/01/06/2022' AgreementNumber union all</v>
      </c>
    </row>
    <row r="964" spans="4:13" x14ac:dyDescent="0.25">
      <c r="D964" s="96" t="s">
        <v>2736</v>
      </c>
      <c r="M964" s="96" t="str">
        <f t="shared" si="1"/>
        <v>select '0001066/4/01/06/2022' AgreementNumber union all</v>
      </c>
    </row>
    <row r="965" spans="4:13" x14ac:dyDescent="0.25">
      <c r="D965" s="96" t="s">
        <v>2737</v>
      </c>
      <c r="M965" s="96" t="str">
        <f t="shared" si="1"/>
        <v>select '0001067/4/01/06/2022' AgreementNumber union all</v>
      </c>
    </row>
    <row r="966" spans="4:13" x14ac:dyDescent="0.25">
      <c r="D966" s="96" t="s">
        <v>2738</v>
      </c>
      <c r="M966" s="96" t="str">
        <f t="shared" si="1"/>
        <v>select '0001068/4/01/06/2022' AgreementNumber union all</v>
      </c>
    </row>
    <row r="967" spans="4:13" x14ac:dyDescent="0.25">
      <c r="D967" s="96" t="s">
        <v>2739</v>
      </c>
      <c r="M967" s="96" t="str">
        <f t="shared" si="1"/>
        <v>select '0001118/4/01/09/2022' AgreementNumber union all</v>
      </c>
    </row>
    <row r="968" spans="4:13" x14ac:dyDescent="0.25">
      <c r="D968" s="96" t="s">
        <v>2740</v>
      </c>
      <c r="M968" s="96" t="str">
        <f t="shared" si="1"/>
        <v>select '0001119/4/01/09/2022' AgreementNumber union all</v>
      </c>
    </row>
    <row r="969" spans="4:13" x14ac:dyDescent="0.25">
      <c r="D969" s="96" t="s">
        <v>2741</v>
      </c>
      <c r="M969" s="96" t="str">
        <f t="shared" si="1"/>
        <v>select '0001161/4/01/10/2022' AgreementNumber union all</v>
      </c>
    </row>
    <row r="970" spans="4:13" x14ac:dyDescent="0.25">
      <c r="D970" s="96" t="s">
        <v>2742</v>
      </c>
      <c r="M970" s="96" t="str">
        <f t="shared" si="1"/>
        <v>select '0001163/4/01/10/2022' AgreementNumber union all</v>
      </c>
    </row>
    <row r="972" spans="4:13" x14ac:dyDescent="0.25">
      <c r="D972" s="96" t="s">
        <v>2710</v>
      </c>
      <c r="E972" s="96" t="s">
        <v>2743</v>
      </c>
    </row>
    <row r="973" spans="4:13" x14ac:dyDescent="0.25">
      <c r="D973" s="96" t="s">
        <v>2744</v>
      </c>
      <c r="M973" s="96" t="str">
        <f t="shared" ref="M973:M1011" si="2">"select '" &amp; TRIM(D973) &amp; "' AgreementNumber union all"</f>
        <v>select '0000844/4/01/08/2021' AgreementNumber union all</v>
      </c>
    </row>
    <row r="974" spans="4:13" x14ac:dyDescent="0.25">
      <c r="D974" s="96" t="s">
        <v>2745</v>
      </c>
      <c r="M974" s="96" t="str">
        <f t="shared" si="2"/>
        <v>select '0000909/4/01/12/2021' AgreementNumber union all</v>
      </c>
    </row>
    <row r="975" spans="4:13" x14ac:dyDescent="0.25">
      <c r="D975" s="96" t="s">
        <v>2746</v>
      </c>
      <c r="M975" s="96" t="str">
        <f t="shared" si="2"/>
        <v>select '0000910/4/01/12/2021' AgreementNumber union all</v>
      </c>
    </row>
    <row r="976" spans="4:13" x14ac:dyDescent="0.25">
      <c r="D976" s="96" t="s">
        <v>2747</v>
      </c>
      <c r="M976" s="96" t="str">
        <f t="shared" si="2"/>
        <v>select '0000916/4/01/12/2021' AgreementNumber union all</v>
      </c>
    </row>
    <row r="977" spans="4:13" x14ac:dyDescent="0.25">
      <c r="D977" s="96" t="s">
        <v>2748</v>
      </c>
      <c r="M977" s="96" t="str">
        <f t="shared" si="2"/>
        <v>select '0000960/4/01/01/2022' AgreementNumber union all</v>
      </c>
    </row>
    <row r="978" spans="4:13" x14ac:dyDescent="0.25">
      <c r="D978" s="96" t="s">
        <v>2749</v>
      </c>
      <c r="M978" s="96" t="str">
        <f t="shared" si="2"/>
        <v>select '0000961/4/01/01/2022' AgreementNumber union all</v>
      </c>
    </row>
    <row r="979" spans="4:13" x14ac:dyDescent="0.25">
      <c r="D979" s="96" t="s">
        <v>2750</v>
      </c>
      <c r="M979" s="96" t="str">
        <f t="shared" si="2"/>
        <v>select '0000962/4/01/01/2022' AgreementNumber union all</v>
      </c>
    </row>
    <row r="980" spans="4:13" x14ac:dyDescent="0.25">
      <c r="D980" s="96" t="s">
        <v>2751</v>
      </c>
      <c r="M980" s="96" t="str">
        <f t="shared" si="2"/>
        <v>select '0000963/4/01/01/2022' AgreementNumber union all</v>
      </c>
    </row>
    <row r="981" spans="4:13" x14ac:dyDescent="0.25">
      <c r="D981" s="96" t="s">
        <v>2752</v>
      </c>
      <c r="M981" s="96" t="str">
        <f t="shared" si="2"/>
        <v>select '0000964/4/01/01/2022' AgreementNumber union all</v>
      </c>
    </row>
    <row r="982" spans="4:13" x14ac:dyDescent="0.25">
      <c r="D982" s="96" t="s">
        <v>2753</v>
      </c>
      <c r="M982" s="96" t="str">
        <f t="shared" si="2"/>
        <v>select '0000974/4/01/02/2022' AgreementNumber union all</v>
      </c>
    </row>
    <row r="983" spans="4:13" x14ac:dyDescent="0.25">
      <c r="D983" s="96" t="s">
        <v>2754</v>
      </c>
      <c r="M983" s="96" t="str">
        <f t="shared" si="2"/>
        <v>select '0000975/4/01/02/2022' AgreementNumber union all</v>
      </c>
    </row>
    <row r="984" spans="4:13" x14ac:dyDescent="0.25">
      <c r="D984" s="96" t="s">
        <v>2755</v>
      </c>
      <c r="M984" s="96" t="str">
        <f t="shared" si="2"/>
        <v>select '0000995/4/01/03/2022' AgreementNumber union all</v>
      </c>
    </row>
    <row r="985" spans="4:13" x14ac:dyDescent="0.25">
      <c r="D985" s="96" t="s">
        <v>2756</v>
      </c>
      <c r="M985" s="96" t="str">
        <f t="shared" si="2"/>
        <v>select '0001015/4/01/04/2022' AgreementNumber union all</v>
      </c>
    </row>
    <row r="986" spans="4:13" x14ac:dyDescent="0.25">
      <c r="D986" s="96" t="s">
        <v>2757</v>
      </c>
      <c r="M986" s="96" t="str">
        <f t="shared" si="2"/>
        <v>select '0001016/4/01/04/2022' AgreementNumber union all</v>
      </c>
    </row>
    <row r="987" spans="4:13" x14ac:dyDescent="0.25">
      <c r="D987" s="96" t="s">
        <v>2758</v>
      </c>
      <c r="M987" s="96" t="str">
        <f t="shared" si="2"/>
        <v>select '0001017/4/01/04/2022' AgreementNumber union all</v>
      </c>
    </row>
    <row r="988" spans="4:13" x14ac:dyDescent="0.25">
      <c r="D988" s="96" t="s">
        <v>2759</v>
      </c>
      <c r="M988" s="96" t="str">
        <f t="shared" si="2"/>
        <v>select '0001018/4/01/04/2022' AgreementNumber union all</v>
      </c>
    </row>
    <row r="989" spans="4:13" x14ac:dyDescent="0.25">
      <c r="D989" s="96" t="s">
        <v>2760</v>
      </c>
      <c r="M989" s="96" t="str">
        <f t="shared" si="2"/>
        <v>select '0001057/4/01/05/2022' AgreementNumber union all</v>
      </c>
    </row>
    <row r="990" spans="4:13" x14ac:dyDescent="0.25">
      <c r="D990" s="96" t="s">
        <v>2761</v>
      </c>
      <c r="M990" s="96" t="str">
        <f t="shared" si="2"/>
        <v>select '0001124/4/01/07/2022' AgreementNumber union all</v>
      </c>
    </row>
    <row r="991" spans="4:13" x14ac:dyDescent="0.25">
      <c r="D991" s="96" t="s">
        <v>2762</v>
      </c>
      <c r="M991" s="96" t="str">
        <f t="shared" si="2"/>
        <v>select '0001125/4/01/07/2022' AgreementNumber union all</v>
      </c>
    </row>
    <row r="992" spans="4:13" x14ac:dyDescent="0.25">
      <c r="D992" s="96" t="s">
        <v>2763</v>
      </c>
      <c r="M992" s="96" t="str">
        <f t="shared" si="2"/>
        <v>select '0001127/4/01/08/2022' AgreementNumber union all</v>
      </c>
    </row>
    <row r="993" spans="4:13" x14ac:dyDescent="0.25">
      <c r="D993" s="96" t="s">
        <v>2764</v>
      </c>
      <c r="M993" s="96" t="str">
        <f t="shared" si="2"/>
        <v>select '0001128/4/01/08/2022' AgreementNumber union all</v>
      </c>
    </row>
    <row r="994" spans="4:13" x14ac:dyDescent="0.25">
      <c r="D994" s="96" t="s">
        <v>2765</v>
      </c>
      <c r="M994" s="96" t="str">
        <f t="shared" si="2"/>
        <v>select '0001129/4/01/08/2022' AgreementNumber union all</v>
      </c>
    </row>
    <row r="995" spans="4:13" x14ac:dyDescent="0.25">
      <c r="D995" s="96" t="s">
        <v>2252</v>
      </c>
      <c r="M995" s="96" t="str">
        <f t="shared" si="2"/>
        <v>select '0001235/4/01/12/2022' AgreementNumber union all</v>
      </c>
    </row>
    <row r="996" spans="4:13" x14ac:dyDescent="0.25">
      <c r="D996" s="96" t="s">
        <v>2766</v>
      </c>
      <c r="M996" s="96" t="str">
        <f t="shared" si="2"/>
        <v>select '0001236/4/01/12/2022' AgreementNumber union all</v>
      </c>
    </row>
    <row r="997" spans="4:13" x14ac:dyDescent="0.25">
      <c r="D997" s="96" t="s">
        <v>2767</v>
      </c>
      <c r="M997" s="96" t="str">
        <f t="shared" si="2"/>
        <v>select '0001237/4/01/12/2022' AgreementNumber union all</v>
      </c>
    </row>
    <row r="998" spans="4:13" x14ac:dyDescent="0.25">
      <c r="D998" s="96" t="s">
        <v>2768</v>
      </c>
      <c r="M998" s="96" t="str">
        <f t="shared" si="2"/>
        <v>select '0001238/4/01/12/2022' AgreementNumber union all</v>
      </c>
    </row>
    <row r="999" spans="4:13" x14ac:dyDescent="0.25">
      <c r="D999" s="96" t="s">
        <v>2769</v>
      </c>
      <c r="M999" s="96" t="str">
        <f t="shared" si="2"/>
        <v>select '0001239/4/01/12/2022' AgreementNumber union all</v>
      </c>
    </row>
    <row r="1000" spans="4:13" x14ac:dyDescent="0.25">
      <c r="D1000" s="96" t="s">
        <v>2770</v>
      </c>
      <c r="M1000" s="96" t="str">
        <f t="shared" si="2"/>
        <v>select '0001240/4/01/12/2022' AgreementNumber union all</v>
      </c>
    </row>
    <row r="1001" spans="4:13" x14ac:dyDescent="0.25">
      <c r="D1001" s="96" t="s">
        <v>2771</v>
      </c>
      <c r="M1001" s="96" t="str">
        <f t="shared" si="2"/>
        <v>select '0001241/4/01/12/2022' AgreementNumber union all</v>
      </c>
    </row>
    <row r="1002" spans="4:13" x14ac:dyDescent="0.25">
      <c r="D1002" s="96" t="s">
        <v>2772</v>
      </c>
      <c r="M1002" s="96" t="str">
        <f t="shared" si="2"/>
        <v>select '0001242/4/01/12/2022' AgreementNumber union all</v>
      </c>
    </row>
    <row r="1003" spans="4:13" x14ac:dyDescent="0.25">
      <c r="D1003" s="96" t="s">
        <v>2773</v>
      </c>
      <c r="M1003" s="96" t="str">
        <f t="shared" si="2"/>
        <v>select '0001243/4/01/12/2022' AgreementNumber union all</v>
      </c>
    </row>
    <row r="1004" spans="4:13" x14ac:dyDescent="0.25">
      <c r="D1004" s="96" t="s">
        <v>928</v>
      </c>
      <c r="M1004" s="96" t="str">
        <f t="shared" si="2"/>
        <v>select '0001244/4/01/12/2022' AgreementNumber union all</v>
      </c>
    </row>
    <row r="1005" spans="4:13" x14ac:dyDescent="0.25">
      <c r="D1005" s="96" t="s">
        <v>929</v>
      </c>
      <c r="M1005" s="96" t="str">
        <f t="shared" si="2"/>
        <v>select '0001245/4/01/12/2022' AgreementNumber union all</v>
      </c>
    </row>
    <row r="1006" spans="4:13" x14ac:dyDescent="0.25">
      <c r="D1006" s="96" t="s">
        <v>930</v>
      </c>
      <c r="M1006" s="96" t="str">
        <f t="shared" si="2"/>
        <v>select '0001246/4/01/12/2022' AgreementNumber union all</v>
      </c>
    </row>
    <row r="1007" spans="4:13" x14ac:dyDescent="0.25">
      <c r="D1007" s="96" t="s">
        <v>931</v>
      </c>
      <c r="M1007" s="96" t="str">
        <f t="shared" si="2"/>
        <v>select '0001247/4/01/12/2022' AgreementNumber union all</v>
      </c>
    </row>
    <row r="1008" spans="4:13" x14ac:dyDescent="0.25">
      <c r="D1008" s="96" t="s">
        <v>932</v>
      </c>
      <c r="M1008" s="96" t="str">
        <f t="shared" si="2"/>
        <v>select '0001248/4/01/12/2022' AgreementNumber union all</v>
      </c>
    </row>
    <row r="1009" spans="4:13" x14ac:dyDescent="0.25">
      <c r="D1009" s="96" t="s">
        <v>933</v>
      </c>
      <c r="M1009" s="96" t="str">
        <f t="shared" si="2"/>
        <v>select '0001249/4/01/12/2022' AgreementNumber union all</v>
      </c>
    </row>
    <row r="1010" spans="4:13" x14ac:dyDescent="0.25">
      <c r="D1010" s="96" t="s">
        <v>934</v>
      </c>
      <c r="M1010" s="96" t="str">
        <f t="shared" si="2"/>
        <v>select '0001250/4/01/12/2022' AgreementNumber union all</v>
      </c>
    </row>
    <row r="1011" spans="4:13" x14ac:dyDescent="0.25">
      <c r="D1011" s="96" t="s">
        <v>935</v>
      </c>
      <c r="M1011" s="96" t="str">
        <f t="shared" si="2"/>
        <v>select '0001251/4/01/12/2022' AgreementNumber union all</v>
      </c>
    </row>
    <row r="1013" spans="4:13" x14ac:dyDescent="0.25">
      <c r="D1013" s="96" t="s">
        <v>2710</v>
      </c>
      <c r="E1013" s="96" t="s">
        <v>806</v>
      </c>
    </row>
    <row r="1014" spans="4:13" x14ac:dyDescent="0.25">
      <c r="D1014" s="96" t="s">
        <v>2774</v>
      </c>
      <c r="M1014" s="96" t="str">
        <f t="shared" ref="M1014:M1030" si="3">"select '" &amp; TRIM(D1014) &amp; "' AgreementNumber union all"</f>
        <v>select '0000375/4/08/08/2020' AgreementNumber union all</v>
      </c>
    </row>
    <row r="1015" spans="4:13" x14ac:dyDescent="0.25">
      <c r="D1015" s="96" t="s">
        <v>2775</v>
      </c>
      <c r="M1015" s="96" t="str">
        <f t="shared" si="3"/>
        <v>select '0000376/4/08/08/2020' AgreementNumber union all</v>
      </c>
    </row>
    <row r="1016" spans="4:13" x14ac:dyDescent="0.25">
      <c r="D1016" s="96" t="s">
        <v>2776</v>
      </c>
      <c r="M1016" s="96" t="str">
        <f t="shared" si="3"/>
        <v>select '0000382/4/08/08/2020' AgreementNumber union all</v>
      </c>
    </row>
    <row r="1017" spans="4:13" x14ac:dyDescent="0.25">
      <c r="D1017" s="96" t="s">
        <v>2777</v>
      </c>
      <c r="M1017" s="96" t="str">
        <f t="shared" si="3"/>
        <v>select '0000399/4/08/10/2020' AgreementNumber union all</v>
      </c>
    </row>
    <row r="1018" spans="4:13" x14ac:dyDescent="0.25">
      <c r="D1018" s="96" t="s">
        <v>2778</v>
      </c>
      <c r="M1018" s="96" t="str">
        <f t="shared" si="3"/>
        <v>select '0000408/4/08/11/2020' AgreementNumber union all</v>
      </c>
    </row>
    <row r="1019" spans="4:13" x14ac:dyDescent="0.25">
      <c r="D1019" s="96" t="s">
        <v>2779</v>
      </c>
      <c r="M1019" s="96" t="str">
        <f t="shared" si="3"/>
        <v>select '0000416/4/08/11/2020' AgreementNumber union all</v>
      </c>
    </row>
    <row r="1020" spans="4:13" x14ac:dyDescent="0.25">
      <c r="D1020" s="96" t="s">
        <v>2780</v>
      </c>
      <c r="M1020" s="96" t="str">
        <f t="shared" si="3"/>
        <v>select '0000425/4/08/11/2020' AgreementNumber union all</v>
      </c>
    </row>
    <row r="1021" spans="4:13" x14ac:dyDescent="0.25">
      <c r="D1021" s="96" t="s">
        <v>2781</v>
      </c>
      <c r="M1021" s="96" t="str">
        <f t="shared" si="3"/>
        <v>select '0000426/4/08/11/2020' AgreementNumber union all</v>
      </c>
    </row>
    <row r="1022" spans="4:13" x14ac:dyDescent="0.25">
      <c r="D1022" s="96" t="s">
        <v>2782</v>
      </c>
      <c r="M1022" s="96" t="str">
        <f t="shared" si="3"/>
        <v>select '0000427/4/08/11/2020' AgreementNumber union all</v>
      </c>
    </row>
    <row r="1023" spans="4:13" x14ac:dyDescent="0.25">
      <c r="D1023" s="96" t="s">
        <v>2783</v>
      </c>
      <c r="M1023" s="96" t="str">
        <f t="shared" si="3"/>
        <v>select '0000428/4/08/11/2020' AgreementNumber union all</v>
      </c>
    </row>
    <row r="1024" spans="4:13" x14ac:dyDescent="0.25">
      <c r="D1024" s="96" t="s">
        <v>2784</v>
      </c>
      <c r="M1024" s="96" t="str">
        <f t="shared" si="3"/>
        <v>select '0000429/4/08/11/2020' AgreementNumber union all</v>
      </c>
    </row>
    <row r="1025" spans="4:13" x14ac:dyDescent="0.25">
      <c r="D1025" s="96" t="s">
        <v>2785</v>
      </c>
      <c r="M1025" s="96" t="str">
        <f t="shared" si="3"/>
        <v>select '0000446/4/08/12/2020' AgreementNumber union all</v>
      </c>
    </row>
    <row r="1026" spans="4:13" x14ac:dyDescent="0.25">
      <c r="D1026" s="96" t="s">
        <v>2786</v>
      </c>
      <c r="M1026" s="96" t="str">
        <f t="shared" si="3"/>
        <v>select '0000450/4/08/01/2021' AgreementNumber union all</v>
      </c>
    </row>
    <row r="1027" spans="4:13" x14ac:dyDescent="0.25">
      <c r="D1027" s="96" t="s">
        <v>760</v>
      </c>
      <c r="M1027" s="96" t="str">
        <f t="shared" si="3"/>
        <v>select '0000461/4/08/02/2021' AgreementNumber union all</v>
      </c>
    </row>
    <row r="1028" spans="4:13" x14ac:dyDescent="0.25">
      <c r="D1028" s="96" t="s">
        <v>2787</v>
      </c>
      <c r="M1028" s="96" t="str">
        <f t="shared" si="3"/>
        <v>select '0000810/4/08/10/2022' AgreementNumber union all</v>
      </c>
    </row>
    <row r="1029" spans="4:13" x14ac:dyDescent="0.25">
      <c r="D1029" s="96" t="s">
        <v>805</v>
      </c>
      <c r="M1029" s="96" t="str">
        <f t="shared" si="3"/>
        <v>select '0000817/4/08/10/2022' AgreementNumber union all</v>
      </c>
    </row>
    <row r="1030" spans="4:13" x14ac:dyDescent="0.25">
      <c r="D1030" s="96" t="s">
        <v>2788</v>
      </c>
      <c r="M1030" s="96" t="str">
        <f t="shared" si="3"/>
        <v>select '0000818/4/08/10/2022' AgreementNumber union all</v>
      </c>
    </row>
    <row r="1032" spans="4:13" x14ac:dyDescent="0.25">
      <c r="D1032" s="96" t="s">
        <v>2803</v>
      </c>
    </row>
    <row r="1131" spans="2:4" x14ac:dyDescent="0.25">
      <c r="B1131" s="48">
        <v>0</v>
      </c>
      <c r="D1131" s="49" t="s">
        <v>2794</v>
      </c>
    </row>
    <row r="1132" spans="2:4" x14ac:dyDescent="0.25">
      <c r="D1132" s="57" t="s">
        <v>301</v>
      </c>
    </row>
    <row r="1134" spans="2:4" x14ac:dyDescent="0.25">
      <c r="D1134" s="96" t="s">
        <v>36</v>
      </c>
    </row>
    <row r="1135" spans="2:4" x14ac:dyDescent="0.25">
      <c r="D1135" s="52" t="s">
        <v>2795</v>
      </c>
    </row>
    <row r="1137" spans="4:4" x14ac:dyDescent="0.25">
      <c r="D1137" s="96" t="s">
        <v>2789</v>
      </c>
    </row>
    <row r="1163" spans="4:23" x14ac:dyDescent="0.25">
      <c r="D1163" s="96" t="s">
        <v>307</v>
      </c>
    </row>
    <row r="1164" spans="4:23" x14ac:dyDescent="0.25">
      <c r="D1164" s="96" t="s">
        <v>2790</v>
      </c>
      <c r="N1164" s="49" t="s">
        <v>2791</v>
      </c>
    </row>
    <row r="1166" spans="4:23" x14ac:dyDescent="0.25">
      <c r="D1166" s="54" t="s">
        <v>330</v>
      </c>
      <c r="E1166" s="50"/>
      <c r="F1166" s="50"/>
      <c r="G1166" s="50"/>
      <c r="H1166" s="50"/>
      <c r="I1166" s="50"/>
      <c r="J1166" s="50"/>
      <c r="K1166" s="50"/>
      <c r="L1166" s="50"/>
      <c r="M1166" s="50"/>
      <c r="N1166" s="50"/>
      <c r="O1166" s="50"/>
      <c r="P1166" s="50"/>
      <c r="Q1166" s="50"/>
      <c r="R1166" s="50"/>
      <c r="S1166" s="50"/>
      <c r="T1166" s="50"/>
      <c r="U1166" s="50"/>
      <c r="V1166" s="50"/>
      <c r="W1166" s="50"/>
    </row>
    <row r="1167" spans="4:23" x14ac:dyDescent="0.25">
      <c r="D1167" s="54" t="s">
        <v>467</v>
      </c>
      <c r="E1167" s="50"/>
      <c r="F1167" s="50"/>
      <c r="G1167" s="50"/>
      <c r="H1167" s="50"/>
      <c r="I1167" s="50"/>
      <c r="J1167" s="50"/>
      <c r="K1167" s="50"/>
      <c r="L1167" s="50"/>
      <c r="M1167" s="50"/>
      <c r="N1167" s="50"/>
      <c r="O1167" s="50"/>
      <c r="P1167" s="50"/>
      <c r="Q1167" s="50"/>
      <c r="R1167" s="50"/>
      <c r="S1167" s="50"/>
      <c r="T1167" s="50"/>
      <c r="U1167" s="50"/>
      <c r="V1167" s="50"/>
      <c r="W1167" s="50"/>
    </row>
    <row r="1168" spans="4:23" x14ac:dyDescent="0.25">
      <c r="D1168" s="54" t="s">
        <v>257</v>
      </c>
      <c r="E1168" s="50"/>
      <c r="F1168" s="50"/>
      <c r="G1168" s="50"/>
      <c r="H1168" s="50"/>
      <c r="I1168" s="50"/>
      <c r="J1168" s="50"/>
      <c r="K1168" s="50"/>
      <c r="L1168" s="50"/>
      <c r="M1168" s="50"/>
      <c r="N1168" s="50"/>
      <c r="O1168" s="50"/>
      <c r="P1168" s="50"/>
      <c r="Q1168" s="50"/>
      <c r="R1168" s="50"/>
      <c r="S1168" s="50"/>
      <c r="T1168" s="50"/>
      <c r="U1168" s="50"/>
      <c r="V1168" s="50"/>
      <c r="W1168" s="50"/>
    </row>
    <row r="1169" spans="4:40" x14ac:dyDescent="0.25">
      <c r="D1169" s="54" t="s">
        <v>2796</v>
      </c>
      <c r="E1169" s="50"/>
      <c r="F1169" s="50"/>
      <c r="G1169" s="50"/>
      <c r="H1169" s="50"/>
      <c r="I1169" s="50"/>
      <c r="J1169" s="50"/>
      <c r="K1169" s="50"/>
      <c r="L1169" s="50"/>
      <c r="M1169" s="50"/>
      <c r="N1169" s="50"/>
      <c r="O1169" s="50"/>
      <c r="P1169" s="50"/>
      <c r="Q1169" s="50"/>
      <c r="R1169" s="50"/>
      <c r="S1169" s="50"/>
      <c r="T1169" s="50"/>
      <c r="U1169" s="50"/>
      <c r="V1169" s="50"/>
      <c r="W1169" s="50"/>
    </row>
    <row r="1170" spans="4:40" x14ac:dyDescent="0.25">
      <c r="D1170" s="54" t="s">
        <v>2797</v>
      </c>
      <c r="E1170" s="50"/>
      <c r="F1170" s="50"/>
      <c r="G1170" s="50"/>
      <c r="H1170" s="50"/>
      <c r="I1170" s="50"/>
      <c r="J1170" s="50"/>
      <c r="K1170" s="50"/>
      <c r="L1170" s="50"/>
      <c r="M1170" s="50"/>
      <c r="N1170" s="50"/>
      <c r="O1170" s="50"/>
      <c r="P1170" s="50"/>
      <c r="Q1170" s="50"/>
      <c r="R1170" s="50"/>
      <c r="S1170" s="50"/>
      <c r="T1170" s="50"/>
      <c r="U1170" s="50"/>
      <c r="V1170" s="50"/>
      <c r="W1170" s="50"/>
    </row>
    <row r="1172" spans="4:40" x14ac:dyDescent="0.25">
      <c r="D1172" s="55" t="s">
        <v>344</v>
      </c>
      <c r="E1172" s="51"/>
      <c r="F1172" s="51"/>
      <c r="G1172" s="51"/>
      <c r="H1172" s="51"/>
      <c r="I1172" s="51"/>
      <c r="J1172" s="51"/>
      <c r="K1172" s="51"/>
      <c r="L1172" s="51"/>
      <c r="M1172" s="51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</row>
    <row r="1173" spans="4:40" x14ac:dyDescent="0.25">
      <c r="D1173" s="55" t="s">
        <v>316</v>
      </c>
      <c r="E1173" s="51"/>
      <c r="F1173" s="51"/>
      <c r="G1173" s="51"/>
      <c r="H1173" s="51"/>
      <c r="I1173" s="51"/>
      <c r="J1173" s="51"/>
      <c r="K1173" s="51"/>
      <c r="L1173" s="51"/>
      <c r="M1173" s="51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</row>
    <row r="1174" spans="4:40" x14ac:dyDescent="0.25">
      <c r="D1174" s="55"/>
      <c r="E1174" s="51"/>
      <c r="F1174" s="51"/>
      <c r="G1174" s="51"/>
      <c r="H1174" s="51"/>
      <c r="I1174" s="51"/>
      <c r="J1174" s="51"/>
      <c r="K1174" s="51"/>
      <c r="L1174" s="51"/>
      <c r="M1174" s="51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</row>
    <row r="1175" spans="4:40" x14ac:dyDescent="0.25">
      <c r="D1175" s="55" t="s">
        <v>278</v>
      </c>
      <c r="E1175" s="51"/>
      <c r="F1175" s="51"/>
      <c r="G1175" s="51"/>
      <c r="H1175" s="51"/>
      <c r="I1175" s="51"/>
      <c r="J1175" s="51"/>
      <c r="K1175" s="51"/>
      <c r="L1175" s="51"/>
      <c r="M1175" s="51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</row>
    <row r="1176" spans="4:40" x14ac:dyDescent="0.25">
      <c r="D1176" s="55" t="s">
        <v>280</v>
      </c>
      <c r="E1176" s="51"/>
      <c r="F1176" s="51"/>
      <c r="G1176" s="51"/>
      <c r="H1176" s="51"/>
      <c r="I1176" s="51"/>
      <c r="J1176" s="51"/>
      <c r="K1176" s="51"/>
      <c r="L1176" s="51"/>
      <c r="M1176" s="51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</row>
    <row r="1177" spans="4:40" x14ac:dyDescent="0.25">
      <c r="D1177" s="55" t="s">
        <v>2798</v>
      </c>
      <c r="E1177" s="51"/>
      <c r="F1177" s="51"/>
      <c r="G1177" s="51"/>
      <c r="H1177" s="51"/>
      <c r="I1177" s="51"/>
      <c r="J1177" s="51"/>
      <c r="K1177" s="51"/>
      <c r="L1177" s="51"/>
      <c r="M1177" s="51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</row>
    <row r="1178" spans="4:40" x14ac:dyDescent="0.25">
      <c r="D1178" s="55" t="s">
        <v>2799</v>
      </c>
      <c r="E1178" s="51"/>
      <c r="F1178" s="51"/>
      <c r="G1178" s="51"/>
      <c r="H1178" s="51"/>
      <c r="I1178" s="51"/>
      <c r="J1178" s="51"/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</row>
    <row r="1179" spans="4:40" x14ac:dyDescent="0.25">
      <c r="D1179" s="55" t="s">
        <v>2800</v>
      </c>
      <c r="E1179" s="51"/>
      <c r="F1179" s="51"/>
      <c r="G1179" s="51"/>
      <c r="H1179" s="51"/>
      <c r="I1179" s="51"/>
      <c r="J1179" s="51"/>
      <c r="K1179" s="51"/>
      <c r="L1179" s="51"/>
      <c r="M1179" s="51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</row>
    <row r="1180" spans="4:40" x14ac:dyDescent="0.25">
      <c r="D1180" s="55"/>
      <c r="E1180" s="51"/>
      <c r="F1180" s="51"/>
      <c r="G1180" s="51"/>
      <c r="H1180" s="51"/>
      <c r="I1180" s="51"/>
      <c r="J1180" s="51"/>
      <c r="K1180" s="51"/>
      <c r="L1180" s="51"/>
      <c r="M1180" s="51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</row>
    <row r="1181" spans="4:40" x14ac:dyDescent="0.25">
      <c r="D1181" s="55" t="s">
        <v>261</v>
      </c>
      <c r="E1181" s="51"/>
      <c r="F1181" s="51"/>
      <c r="G1181" s="51"/>
      <c r="H1181" s="51"/>
      <c r="I1181" s="51"/>
      <c r="J1181" s="51"/>
      <c r="K1181" s="51"/>
      <c r="L1181" s="51"/>
      <c r="M1181" s="51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</row>
    <row r="1182" spans="4:40" x14ac:dyDescent="0.25">
      <c r="D1182" s="55" t="s">
        <v>262</v>
      </c>
      <c r="E1182" s="51"/>
      <c r="F1182" s="51"/>
      <c r="G1182" s="51"/>
      <c r="H1182" s="51"/>
      <c r="I1182" s="51"/>
      <c r="J1182" s="51"/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</row>
    <row r="1183" spans="4:40" x14ac:dyDescent="0.25">
      <c r="D1183" s="55" t="s">
        <v>345</v>
      </c>
      <c r="E1183" s="51"/>
      <c r="F1183" s="51"/>
      <c r="G1183" s="51"/>
      <c r="H1183" s="51"/>
      <c r="I1183" s="51"/>
      <c r="J1183" s="51"/>
      <c r="K1183" s="51"/>
      <c r="L1183" s="51"/>
      <c r="M1183" s="51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</row>
    <row r="1185" spans="4:4" x14ac:dyDescent="0.25">
      <c r="D1185" s="96" t="s">
        <v>2801</v>
      </c>
    </row>
    <row r="1226" spans="2:4" x14ac:dyDescent="0.25">
      <c r="B1226" s="48">
        <v>0</v>
      </c>
      <c r="D1226" s="49" t="s">
        <v>653</v>
      </c>
    </row>
    <row r="1227" spans="2:4" x14ac:dyDescent="0.25">
      <c r="D1227" s="57" t="s">
        <v>302</v>
      </c>
    </row>
    <row r="1228" spans="2:4" x14ac:dyDescent="0.25">
      <c r="D1228" s="53" t="s">
        <v>2826</v>
      </c>
    </row>
    <row r="1230" spans="2:4" x14ac:dyDescent="0.25">
      <c r="D1230" s="96" t="s">
        <v>2826</v>
      </c>
    </row>
    <row r="1270" spans="4:4" x14ac:dyDescent="0.25">
      <c r="D1270" s="96" t="s">
        <v>2827</v>
      </c>
    </row>
    <row r="1309" spans="4:26" x14ac:dyDescent="0.25">
      <c r="D1309" s="96" t="s">
        <v>351</v>
      </c>
    </row>
    <row r="1310" spans="4:26" x14ac:dyDescent="0.25">
      <c r="D1310" s="49" t="s">
        <v>2868</v>
      </c>
    </row>
    <row r="1312" spans="4:26" x14ac:dyDescent="0.25">
      <c r="D1312" s="54" t="s">
        <v>34</v>
      </c>
      <c r="E1312" s="50"/>
      <c r="F1312" s="50"/>
      <c r="G1312" s="50"/>
      <c r="H1312" s="50"/>
      <c r="I1312" s="50"/>
      <c r="J1312" s="50"/>
      <c r="K1312" s="50"/>
      <c r="L1312" s="50"/>
      <c r="M1312" s="50"/>
      <c r="N1312" s="50"/>
      <c r="O1312" s="50"/>
      <c r="P1312" s="50"/>
      <c r="Q1312" s="50"/>
      <c r="R1312" s="50"/>
      <c r="S1312" s="50"/>
      <c r="T1312" s="50"/>
      <c r="U1312" s="50"/>
      <c r="V1312" s="50"/>
      <c r="W1312" s="50"/>
      <c r="X1312" s="50"/>
      <c r="Y1312" s="50"/>
      <c r="Z1312" s="50"/>
    </row>
    <row r="1313" spans="4:26" x14ac:dyDescent="0.25">
      <c r="D1313" s="54" t="s">
        <v>2869</v>
      </c>
      <c r="E1313" s="50"/>
      <c r="F1313" s="50"/>
      <c r="G1313" s="50"/>
      <c r="H1313" s="50"/>
      <c r="I1313" s="50"/>
      <c r="J1313" s="50"/>
      <c r="K1313" s="50"/>
      <c r="L1313" s="50"/>
      <c r="M1313" s="50"/>
      <c r="N1313" s="50"/>
      <c r="O1313" s="50"/>
      <c r="P1313" s="50"/>
      <c r="Q1313" s="50"/>
      <c r="R1313" s="50"/>
      <c r="S1313" s="50"/>
      <c r="T1313" s="50"/>
      <c r="U1313" s="50"/>
      <c r="V1313" s="50"/>
      <c r="W1313" s="50"/>
      <c r="X1313" s="50"/>
      <c r="Y1313" s="50"/>
      <c r="Z1313" s="50"/>
    </row>
    <row r="1314" spans="4:26" x14ac:dyDescent="0.25">
      <c r="D1314" s="54" t="s">
        <v>2870</v>
      </c>
      <c r="E1314" s="50"/>
      <c r="F1314" s="50"/>
      <c r="G1314" s="50"/>
      <c r="H1314" s="50"/>
      <c r="I1314" s="50"/>
      <c r="J1314" s="50"/>
      <c r="K1314" s="50"/>
      <c r="L1314" s="50"/>
      <c r="M1314" s="50"/>
      <c r="N1314" s="50"/>
      <c r="O1314" s="50"/>
      <c r="P1314" s="50"/>
      <c r="Q1314" s="50"/>
      <c r="R1314" s="50"/>
      <c r="S1314" s="50"/>
      <c r="T1314" s="50"/>
      <c r="U1314" s="50"/>
      <c r="V1314" s="50"/>
      <c r="W1314" s="50"/>
      <c r="X1314" s="50"/>
      <c r="Y1314" s="50"/>
      <c r="Z1314" s="50"/>
    </row>
    <row r="1315" spans="4:26" x14ac:dyDescent="0.25">
      <c r="D1315" s="54" t="s">
        <v>671</v>
      </c>
      <c r="E1315" s="50"/>
      <c r="F1315" s="50"/>
      <c r="G1315" s="50"/>
      <c r="H1315" s="50"/>
      <c r="I1315" s="50"/>
      <c r="J1315" s="50"/>
      <c r="K1315" s="50"/>
      <c r="L1315" s="50"/>
      <c r="M1315" s="50"/>
      <c r="N1315" s="50"/>
      <c r="O1315" s="50"/>
      <c r="P1315" s="50"/>
      <c r="Q1315" s="50"/>
      <c r="R1315" s="50"/>
      <c r="S1315" s="50"/>
      <c r="T1315" s="50"/>
      <c r="U1315" s="50"/>
      <c r="V1315" s="50"/>
      <c r="W1315" s="50"/>
      <c r="X1315" s="50"/>
      <c r="Y1315" s="50"/>
      <c r="Z1315" s="50"/>
    </row>
    <row r="1317" spans="4:26" x14ac:dyDescent="0.25">
      <c r="D1317" s="96" t="s">
        <v>2827</v>
      </c>
    </row>
    <row r="1406" spans="2:4" x14ac:dyDescent="0.25">
      <c r="B1406" s="48">
        <v>0</v>
      </c>
      <c r="D1406" s="49" t="s">
        <v>451</v>
      </c>
    </row>
    <row r="1407" spans="2:4" x14ac:dyDescent="0.25">
      <c r="D1407" s="57" t="s">
        <v>301</v>
      </c>
    </row>
    <row r="1408" spans="2:4" x14ac:dyDescent="0.25">
      <c r="D1408" s="53" t="s">
        <v>2885</v>
      </c>
    </row>
    <row r="1410" spans="4:68" x14ac:dyDescent="0.25">
      <c r="D1410" s="96" t="s">
        <v>2885</v>
      </c>
    </row>
    <row r="1423" spans="4:68" x14ac:dyDescent="0.25">
      <c r="AM1423" s="96">
        <v>1</v>
      </c>
      <c r="AN1423" s="96" t="s">
        <v>2886</v>
      </c>
    </row>
    <row r="1424" spans="4:68" x14ac:dyDescent="0.25">
      <c r="AM1424" s="96" t="s">
        <v>2887</v>
      </c>
      <c r="AV1424" s="96" t="str">
        <f t="shared" ref="AV1424:AV1430" si="4">"select '" &amp; TRIM(AM1424) &amp; "' AgreementNumber union all"</f>
        <v>select '0000495/4/10/07/2022' AgreementNumber union all</v>
      </c>
      <c r="BP1424" s="96" t="str">
        <f t="shared" ref="BP1424:BP1430" si="5">"'" &amp; TRIM(AM1424) &amp; "',"</f>
        <v>'0000495/4/10/07/2022',</v>
      </c>
    </row>
    <row r="1425" spans="39:68" x14ac:dyDescent="0.25">
      <c r="AM1425" s="96" t="s">
        <v>2888</v>
      </c>
      <c r="AV1425" s="96" t="str">
        <f t="shared" si="4"/>
        <v>select '0000496/4/10/07/2022' AgreementNumber union all</v>
      </c>
      <c r="BP1425" s="96" t="str">
        <f t="shared" si="5"/>
        <v>'0000496/4/10/07/2022',</v>
      </c>
    </row>
    <row r="1426" spans="39:68" x14ac:dyDescent="0.25">
      <c r="AM1426" s="96" t="s">
        <v>2889</v>
      </c>
      <c r="AV1426" s="96" t="str">
        <f t="shared" si="4"/>
        <v>select '0000497/4/10/07/2022' AgreementNumber union all</v>
      </c>
      <c r="BP1426" s="96" t="str">
        <f t="shared" si="5"/>
        <v>'0000497/4/10/07/2022',</v>
      </c>
    </row>
    <row r="1427" spans="39:68" x14ac:dyDescent="0.25">
      <c r="AM1427" s="96" t="s">
        <v>2890</v>
      </c>
      <c r="AV1427" s="96" t="str">
        <f t="shared" si="4"/>
        <v>select '0000499/4/10/07/2022' AgreementNumber union all</v>
      </c>
      <c r="BP1427" s="96" t="str">
        <f t="shared" si="5"/>
        <v>'0000499/4/10/07/2022',</v>
      </c>
    </row>
    <row r="1428" spans="39:68" x14ac:dyDescent="0.25">
      <c r="AM1428" s="96" t="s">
        <v>2891</v>
      </c>
      <c r="AV1428" s="96" t="str">
        <f t="shared" si="4"/>
        <v>select '0000500/4/10/07/2022' AgreementNumber union all</v>
      </c>
      <c r="BP1428" s="96" t="str">
        <f t="shared" si="5"/>
        <v>'0000500/4/10/07/2022',</v>
      </c>
    </row>
    <row r="1429" spans="39:68" x14ac:dyDescent="0.25">
      <c r="AM1429" s="96" t="s">
        <v>2892</v>
      </c>
      <c r="AV1429" s="96" t="str">
        <f t="shared" si="4"/>
        <v>select '0000501/4/10/07/2022' AgreementNumber union all</v>
      </c>
      <c r="BP1429" s="96" t="str">
        <f t="shared" si="5"/>
        <v>'0000501/4/10/07/2022',</v>
      </c>
    </row>
    <row r="1430" spans="39:68" x14ac:dyDescent="0.25">
      <c r="AM1430" s="96" t="s">
        <v>2893</v>
      </c>
      <c r="AV1430" s="96" t="str">
        <f t="shared" si="4"/>
        <v>select '0000502/4/10/07/2022' AgreementNumber union all</v>
      </c>
      <c r="BP1430" s="96" t="str">
        <f t="shared" si="5"/>
        <v>'0000502/4/10/07/2022',</v>
      </c>
    </row>
    <row r="1431" spans="39:68" x14ac:dyDescent="0.25">
      <c r="AM1431" s="96">
        <v>2</v>
      </c>
      <c r="AN1431" s="96" t="s">
        <v>2894</v>
      </c>
    </row>
    <row r="1432" spans="39:68" x14ac:dyDescent="0.25">
      <c r="AM1432" s="96" t="s">
        <v>2895</v>
      </c>
      <c r="AV1432" s="96" t="str">
        <f>"select '" &amp; TRIM(AM1432) &amp; "' AgreementNumber union all"</f>
        <v>select '0000405/4/08/11/2020' AgreementNumber union all</v>
      </c>
      <c r="BP1432" s="96" t="str">
        <f>"'" &amp; TRIM(AM1432) &amp; "',"</f>
        <v>'0000405/4/08/11/2020',</v>
      </c>
    </row>
    <row r="1433" spans="39:68" x14ac:dyDescent="0.25">
      <c r="AM1433" s="96" t="s">
        <v>2896</v>
      </c>
      <c r="AV1433" s="96" t="str">
        <f>"select '" &amp; TRIM(AM1433) &amp; "' AgreementNumber union all"</f>
        <v>select '0000406/4/08/11/2020' AgreementNumber union all</v>
      </c>
      <c r="BP1433" s="96" t="str">
        <f>"'" &amp; TRIM(AM1433) &amp; "',"</f>
        <v>'0000406/4/08/11/2020',</v>
      </c>
    </row>
    <row r="1434" spans="39:68" x14ac:dyDescent="0.25">
      <c r="AM1434" s="96" t="s">
        <v>2897</v>
      </c>
      <c r="AV1434" s="96" t="str">
        <f>"select '" &amp; TRIM(AM1434) &amp; "' AgreementNumber union all"</f>
        <v>select '0000407/4/08/11/2020' AgreementNumber union all</v>
      </c>
      <c r="BP1434" s="96" t="str">
        <f>"'" &amp; TRIM(AM1434) &amp; "',"</f>
        <v>'0000407/4/08/11/2020',</v>
      </c>
    </row>
    <row r="1435" spans="39:68" x14ac:dyDescent="0.25">
      <c r="AM1435" s="96">
        <v>3</v>
      </c>
      <c r="AN1435" s="96" t="s">
        <v>2898</v>
      </c>
    </row>
    <row r="1436" spans="39:68" x14ac:dyDescent="0.25">
      <c r="AM1436" s="96" t="s">
        <v>2899</v>
      </c>
      <c r="AV1436" s="96" t="str">
        <f>"select '" &amp; TRIM(AM1436) &amp; "' AgreementNumber union all"</f>
        <v>select '0000298/4/08/02/2020' AgreementNumber union all</v>
      </c>
      <c r="BP1436" s="96" t="str">
        <f>"'" &amp; TRIM(AM1436) &amp; "',"</f>
        <v>'0000298/4/08/02/2020',</v>
      </c>
    </row>
    <row r="1437" spans="39:68" x14ac:dyDescent="0.25">
      <c r="AM1437" s="96" t="s">
        <v>2900</v>
      </c>
      <c r="AV1437" s="96" t="str">
        <f>"select '" &amp; TRIM(AM1437) &amp; "' AgreementNumber union all"</f>
        <v>select '0000451/4/08/01/2021' AgreementNumber union all</v>
      </c>
      <c r="BP1437" s="96" t="str">
        <f>"'" &amp; TRIM(AM1437) &amp; "',"</f>
        <v>'0000451/4/08/01/2021',</v>
      </c>
    </row>
    <row r="1438" spans="39:68" x14ac:dyDescent="0.25">
      <c r="AM1438" s="96" t="s">
        <v>2901</v>
      </c>
      <c r="AV1438" s="96" t="str">
        <f>"select '" &amp; TRIM(AM1438) &amp; "' AgreementNumber union all"</f>
        <v>select '0000452/4/08/01/2021' AgreementNumber union all</v>
      </c>
      <c r="BP1438" s="96" t="str">
        <f>"'" &amp; TRIM(AM1438) &amp; "',"</f>
        <v>'0000452/4/08/01/2021',</v>
      </c>
    </row>
    <row r="1439" spans="39:68" x14ac:dyDescent="0.25">
      <c r="AM1439" s="96">
        <v>4</v>
      </c>
      <c r="AN1439" s="96" t="s">
        <v>2902</v>
      </c>
    </row>
    <row r="1440" spans="39:68" x14ac:dyDescent="0.25">
      <c r="AM1440" s="96" t="s">
        <v>2903</v>
      </c>
      <c r="AV1440" s="96" t="str">
        <f t="shared" ref="AV1440:AV1457" si="6">"select '" &amp; TRIM(AM1440) &amp; "' AgreementNumber union all"</f>
        <v>select '0000010/4/34/07/2022' AgreementNumber union all</v>
      </c>
      <c r="BP1440" s="96" t="str">
        <f t="shared" ref="BP1440:BP1457" si="7">"'" &amp; TRIM(AM1440) &amp; "',"</f>
        <v>'0000010/4/34/07/2022',</v>
      </c>
    </row>
    <row r="1441" spans="39:68" x14ac:dyDescent="0.25">
      <c r="AM1441" s="96" t="s">
        <v>2904</v>
      </c>
      <c r="AV1441" s="96" t="str">
        <f t="shared" si="6"/>
        <v>select '0000011/4/34/07/2022' AgreementNumber union all</v>
      </c>
      <c r="BP1441" s="96" t="str">
        <f t="shared" si="7"/>
        <v>'0000011/4/34/07/2022',</v>
      </c>
    </row>
    <row r="1442" spans="39:68" x14ac:dyDescent="0.25">
      <c r="AM1442" s="96" t="s">
        <v>2905</v>
      </c>
      <c r="AV1442" s="96" t="str">
        <f t="shared" si="6"/>
        <v>select '0000013/4/34/07/2022' AgreementNumber union all</v>
      </c>
      <c r="BP1442" s="96" t="str">
        <f t="shared" si="7"/>
        <v>'0000013/4/34/07/2022',</v>
      </c>
    </row>
    <row r="1443" spans="39:68" x14ac:dyDescent="0.25">
      <c r="AM1443" s="96" t="s">
        <v>2906</v>
      </c>
      <c r="AV1443" s="96" t="str">
        <f t="shared" si="6"/>
        <v>select '0000014/4/34/07/2022' AgreementNumber union all</v>
      </c>
      <c r="BP1443" s="96" t="str">
        <f t="shared" si="7"/>
        <v>'0000014/4/34/07/2022',</v>
      </c>
    </row>
    <row r="1444" spans="39:68" x14ac:dyDescent="0.25">
      <c r="AM1444" s="96" t="s">
        <v>2907</v>
      </c>
      <c r="AV1444" s="96" t="str">
        <f t="shared" si="6"/>
        <v>select '0000015/4/34/07/2022' AgreementNumber union all</v>
      </c>
      <c r="BP1444" s="96" t="str">
        <f t="shared" si="7"/>
        <v>'0000015/4/34/07/2022',</v>
      </c>
    </row>
    <row r="1445" spans="39:68" x14ac:dyDescent="0.25">
      <c r="AM1445" s="96" t="s">
        <v>2908</v>
      </c>
      <c r="AV1445" s="96" t="str">
        <f t="shared" si="6"/>
        <v>select '0000016/4/34/08/2022' AgreementNumber union all</v>
      </c>
      <c r="BP1445" s="96" t="str">
        <f t="shared" si="7"/>
        <v>'0000016/4/34/08/2022',</v>
      </c>
    </row>
    <row r="1446" spans="39:68" x14ac:dyDescent="0.25">
      <c r="AM1446" s="96" t="s">
        <v>2909</v>
      </c>
      <c r="AV1446" s="96" t="str">
        <f t="shared" si="6"/>
        <v>select '0000018/4/34/08/2022' AgreementNumber union all</v>
      </c>
      <c r="BP1446" s="96" t="str">
        <f t="shared" si="7"/>
        <v>'0000018/4/34/08/2022',</v>
      </c>
    </row>
    <row r="1447" spans="39:68" x14ac:dyDescent="0.25">
      <c r="AM1447" s="96" t="s">
        <v>2910</v>
      </c>
      <c r="AV1447" s="96" t="str">
        <f t="shared" si="6"/>
        <v>select '0000019/4/34/08/2022' AgreementNumber union all</v>
      </c>
      <c r="BP1447" s="96" t="str">
        <f t="shared" si="7"/>
        <v>'0000019/4/34/08/2022',</v>
      </c>
    </row>
    <row r="1448" spans="39:68" x14ac:dyDescent="0.25">
      <c r="AM1448" s="96" t="s">
        <v>2911</v>
      </c>
      <c r="AV1448" s="96" t="str">
        <f t="shared" si="6"/>
        <v>select '0000020/4/34/07/2022' AgreementNumber union all</v>
      </c>
      <c r="BP1448" s="96" t="str">
        <f t="shared" si="7"/>
        <v>'0000020/4/34/07/2022',</v>
      </c>
    </row>
    <row r="1449" spans="39:68" x14ac:dyDescent="0.25">
      <c r="AM1449" s="96" t="s">
        <v>2912</v>
      </c>
      <c r="AV1449" s="96" t="str">
        <f t="shared" si="6"/>
        <v>select '0000021/4/34/07/2022' AgreementNumber union all</v>
      </c>
      <c r="BP1449" s="96" t="str">
        <f t="shared" si="7"/>
        <v>'0000021/4/34/07/2022',</v>
      </c>
    </row>
    <row r="1450" spans="39:68" x14ac:dyDescent="0.25">
      <c r="AM1450" s="96" t="s">
        <v>2913</v>
      </c>
      <c r="AV1450" s="96" t="str">
        <f t="shared" si="6"/>
        <v>select '0000022/4/34/08/2022' AgreementNumber union all</v>
      </c>
      <c r="BP1450" s="96" t="str">
        <f t="shared" si="7"/>
        <v>'0000022/4/34/08/2022',</v>
      </c>
    </row>
    <row r="1451" spans="39:68" x14ac:dyDescent="0.25">
      <c r="AM1451" s="96" t="s">
        <v>2914</v>
      </c>
      <c r="AV1451" s="96" t="str">
        <f t="shared" si="6"/>
        <v>select '0000023/4/34/08/2022' AgreementNumber union all</v>
      </c>
      <c r="BP1451" s="96" t="str">
        <f t="shared" si="7"/>
        <v>'0000023/4/34/08/2022',</v>
      </c>
    </row>
    <row r="1452" spans="39:68" x14ac:dyDescent="0.25">
      <c r="AM1452" s="96" t="s">
        <v>2915</v>
      </c>
      <c r="AV1452" s="96" t="str">
        <f t="shared" si="6"/>
        <v>select '0000024/4/34/07/2022' AgreementNumber union all</v>
      </c>
      <c r="BP1452" s="96" t="str">
        <f t="shared" si="7"/>
        <v>'0000024/4/34/07/2022',</v>
      </c>
    </row>
    <row r="1453" spans="39:68" x14ac:dyDescent="0.25">
      <c r="AM1453" s="96" t="s">
        <v>2916</v>
      </c>
      <c r="AV1453" s="96" t="str">
        <f t="shared" si="6"/>
        <v>select '0000025/4/34/08/2022' AgreementNumber union all</v>
      </c>
      <c r="BP1453" s="96" t="str">
        <f t="shared" si="7"/>
        <v>'0000025/4/34/08/2022',</v>
      </c>
    </row>
    <row r="1454" spans="39:68" x14ac:dyDescent="0.25">
      <c r="AM1454" s="96" t="s">
        <v>2917</v>
      </c>
      <c r="AV1454" s="96" t="str">
        <f t="shared" si="6"/>
        <v>select '0000479/4/10/06/2022' AgreementNumber union all</v>
      </c>
      <c r="BP1454" s="96" t="str">
        <f t="shared" si="7"/>
        <v>'0000479/4/10/06/2022',</v>
      </c>
    </row>
    <row r="1455" spans="39:68" x14ac:dyDescent="0.25">
      <c r="AM1455" s="96" t="s">
        <v>2918</v>
      </c>
      <c r="AV1455" s="96" t="str">
        <f t="shared" si="6"/>
        <v>select '0000482/4/10/06/2022' AgreementNumber union all</v>
      </c>
      <c r="BP1455" s="96" t="str">
        <f t="shared" si="7"/>
        <v>'0000482/4/10/06/2022',</v>
      </c>
    </row>
    <row r="1456" spans="39:68" x14ac:dyDescent="0.25">
      <c r="AM1456" s="96" t="s">
        <v>2919</v>
      </c>
      <c r="AV1456" s="96" t="str">
        <f t="shared" si="6"/>
        <v>select '0000511/4/10/06/2022' AgreementNumber union all</v>
      </c>
      <c r="BP1456" s="96" t="str">
        <f t="shared" si="7"/>
        <v>'0000511/4/10/06/2022',</v>
      </c>
    </row>
    <row r="1457" spans="4:68" x14ac:dyDescent="0.25">
      <c r="AM1457" s="96" t="s">
        <v>2920</v>
      </c>
      <c r="AV1457" s="96" t="str">
        <f t="shared" si="6"/>
        <v>select '0000523/4/10/06/2022' AgreementNumber union all</v>
      </c>
      <c r="BP1457" s="96" t="str">
        <f t="shared" si="7"/>
        <v>'0000523/4/10/06/2022',</v>
      </c>
    </row>
    <row r="1458" spans="4:68" x14ac:dyDescent="0.25">
      <c r="D1458" s="96" t="s">
        <v>2921</v>
      </c>
    </row>
    <row r="1504" spans="4:38" x14ac:dyDescent="0.25">
      <c r="D1504" s="54" t="s">
        <v>494</v>
      </c>
      <c r="E1504" s="50"/>
      <c r="F1504" s="50"/>
      <c r="G1504" s="50"/>
      <c r="H1504" s="50"/>
      <c r="I1504" s="50"/>
      <c r="J1504" s="50"/>
      <c r="K1504" s="50"/>
      <c r="L1504" s="50"/>
      <c r="M1504" s="50"/>
      <c r="N1504" s="50"/>
      <c r="O1504" s="50"/>
      <c r="P1504" s="50"/>
      <c r="Q1504" s="50"/>
      <c r="R1504" s="50"/>
      <c r="S1504" s="50"/>
      <c r="T1504" s="50"/>
      <c r="U1504" s="50"/>
      <c r="V1504" s="50"/>
      <c r="W1504" s="50"/>
      <c r="X1504" s="50"/>
      <c r="Y1504" s="50"/>
      <c r="Z1504" s="50"/>
      <c r="AA1504" s="50"/>
      <c r="AB1504" s="50"/>
      <c r="AC1504" s="50"/>
      <c r="AD1504" s="50"/>
      <c r="AE1504" s="50"/>
      <c r="AF1504" s="50"/>
      <c r="AG1504" s="50"/>
      <c r="AH1504" s="50"/>
      <c r="AI1504" s="50"/>
      <c r="AJ1504" s="50"/>
      <c r="AK1504" s="50"/>
      <c r="AL1504" s="50"/>
    </row>
    <row r="1505" spans="4:38" x14ac:dyDescent="0.25">
      <c r="D1505" s="54" t="s">
        <v>2938</v>
      </c>
      <c r="E1505" s="50"/>
      <c r="F1505" s="50"/>
      <c r="G1505" s="50"/>
      <c r="H1505" s="50"/>
      <c r="I1505" s="50"/>
      <c r="J1505" s="50"/>
      <c r="K1505" s="50"/>
      <c r="L1505" s="50"/>
      <c r="M1505" s="50"/>
      <c r="N1505" s="50"/>
      <c r="O1505" s="50"/>
      <c r="P1505" s="50"/>
      <c r="Q1505" s="50"/>
      <c r="R1505" s="50"/>
      <c r="S1505" s="50"/>
      <c r="T1505" s="50"/>
      <c r="U1505" s="50"/>
      <c r="V1505" s="50"/>
      <c r="W1505" s="50"/>
      <c r="X1505" s="50"/>
      <c r="Y1505" s="50"/>
      <c r="Z1505" s="50"/>
      <c r="AA1505" s="50"/>
      <c r="AB1505" s="50"/>
      <c r="AC1505" s="50"/>
      <c r="AD1505" s="50"/>
      <c r="AE1505" s="50"/>
      <c r="AF1505" s="50"/>
      <c r="AG1505" s="50"/>
      <c r="AH1505" s="50"/>
      <c r="AI1505" s="50"/>
      <c r="AJ1505" s="50"/>
      <c r="AK1505" s="50"/>
      <c r="AL1505" s="50"/>
    </row>
    <row r="1506" spans="4:38" x14ac:dyDescent="0.25">
      <c r="D1506" s="54" t="s">
        <v>614</v>
      </c>
      <c r="E1506" s="50"/>
      <c r="F1506" s="50"/>
      <c r="G1506" s="50"/>
      <c r="H1506" s="50"/>
      <c r="I1506" s="50"/>
      <c r="J1506" s="50"/>
      <c r="K1506" s="50"/>
      <c r="L1506" s="50"/>
      <c r="M1506" s="50"/>
      <c r="N1506" s="50"/>
      <c r="O1506" s="50"/>
      <c r="P1506" s="50"/>
      <c r="Q1506" s="50"/>
      <c r="R1506" s="50"/>
      <c r="S1506" s="50"/>
      <c r="T1506" s="50"/>
      <c r="U1506" s="50"/>
      <c r="V1506" s="50"/>
      <c r="W1506" s="50"/>
      <c r="X1506" s="50"/>
      <c r="Y1506" s="50"/>
      <c r="Z1506" s="50"/>
      <c r="AA1506" s="50"/>
      <c r="AB1506" s="50"/>
      <c r="AC1506" s="50"/>
      <c r="AD1506" s="50"/>
      <c r="AE1506" s="50"/>
      <c r="AF1506" s="50"/>
      <c r="AG1506" s="50"/>
      <c r="AH1506" s="50"/>
      <c r="AI1506" s="50"/>
      <c r="AJ1506" s="50"/>
      <c r="AK1506" s="50"/>
      <c r="AL1506" s="50"/>
    </row>
    <row r="1507" spans="4:38" x14ac:dyDescent="0.25">
      <c r="D1507" s="54" t="s">
        <v>2829</v>
      </c>
      <c r="E1507" s="50"/>
      <c r="F1507" s="50"/>
      <c r="G1507" s="50"/>
      <c r="H1507" s="50"/>
      <c r="I1507" s="50"/>
      <c r="J1507" s="50"/>
      <c r="K1507" s="50"/>
      <c r="L1507" s="50"/>
      <c r="M1507" s="50"/>
      <c r="N1507" s="50"/>
      <c r="O1507" s="50"/>
      <c r="P1507" s="50"/>
      <c r="Q1507" s="50"/>
      <c r="R1507" s="50"/>
      <c r="S1507" s="50"/>
      <c r="T1507" s="50"/>
      <c r="U1507" s="50"/>
      <c r="V1507" s="50"/>
      <c r="W1507" s="50"/>
      <c r="X1507" s="50"/>
      <c r="Y1507" s="50"/>
      <c r="Z1507" s="50"/>
      <c r="AA1507" s="50"/>
      <c r="AB1507" s="50"/>
      <c r="AC1507" s="50"/>
      <c r="AD1507" s="50"/>
      <c r="AE1507" s="50"/>
      <c r="AF1507" s="50"/>
      <c r="AG1507" s="50"/>
      <c r="AH1507" s="50"/>
      <c r="AI1507" s="50"/>
      <c r="AJ1507" s="50"/>
      <c r="AK1507" s="50"/>
      <c r="AL1507" s="50"/>
    </row>
    <row r="1508" spans="4:38" x14ac:dyDescent="0.25">
      <c r="D1508" s="54" t="s">
        <v>2830</v>
      </c>
      <c r="E1508" s="50"/>
      <c r="F1508" s="50"/>
      <c r="G1508" s="50"/>
      <c r="H1508" s="50"/>
      <c r="I1508" s="50"/>
      <c r="J1508" s="50"/>
      <c r="K1508" s="50"/>
      <c r="L1508" s="50"/>
      <c r="M1508" s="50"/>
      <c r="N1508" s="50"/>
      <c r="O1508" s="50"/>
      <c r="P1508" s="50"/>
      <c r="Q1508" s="50"/>
      <c r="R1508" s="50"/>
      <c r="S1508" s="50"/>
      <c r="T1508" s="50"/>
      <c r="U1508" s="50"/>
      <c r="V1508" s="50"/>
      <c r="W1508" s="50"/>
      <c r="X1508" s="50"/>
      <c r="Y1508" s="50"/>
      <c r="Z1508" s="50"/>
      <c r="AA1508" s="50"/>
      <c r="AB1508" s="50"/>
      <c r="AC1508" s="50"/>
      <c r="AD1508" s="50"/>
      <c r="AE1508" s="50"/>
      <c r="AF1508" s="50"/>
      <c r="AG1508" s="50"/>
      <c r="AH1508" s="50"/>
      <c r="AI1508" s="50"/>
      <c r="AJ1508" s="50"/>
      <c r="AK1508" s="50"/>
      <c r="AL1508" s="50"/>
    </row>
    <row r="1509" spans="4:38" x14ac:dyDescent="0.25">
      <c r="D1509" s="54" t="s">
        <v>2831</v>
      </c>
      <c r="E1509" s="50"/>
      <c r="F1509" s="50"/>
      <c r="G1509" s="50"/>
      <c r="H1509" s="50"/>
      <c r="I1509" s="50"/>
      <c r="J1509" s="50"/>
      <c r="K1509" s="50"/>
      <c r="L1509" s="50"/>
      <c r="M1509" s="50"/>
      <c r="N1509" s="50"/>
      <c r="O1509" s="50"/>
      <c r="P1509" s="50"/>
      <c r="Q1509" s="50"/>
      <c r="R1509" s="50"/>
      <c r="S1509" s="50"/>
      <c r="T1509" s="50"/>
      <c r="U1509" s="50"/>
      <c r="V1509" s="50"/>
      <c r="W1509" s="50"/>
      <c r="X1509" s="50"/>
      <c r="Y1509" s="50"/>
      <c r="Z1509" s="50"/>
      <c r="AA1509" s="50"/>
      <c r="AB1509" s="50"/>
      <c r="AC1509" s="50"/>
      <c r="AD1509" s="50"/>
      <c r="AE1509" s="50"/>
      <c r="AF1509" s="50"/>
      <c r="AG1509" s="50"/>
      <c r="AH1509" s="50"/>
      <c r="AI1509" s="50"/>
      <c r="AJ1509" s="50"/>
      <c r="AK1509" s="50"/>
      <c r="AL1509" s="50"/>
    </row>
    <row r="1510" spans="4:38" x14ac:dyDescent="0.25">
      <c r="D1510" s="54" t="s">
        <v>2832</v>
      </c>
      <c r="E1510" s="50"/>
      <c r="F1510" s="50"/>
      <c r="G1510" s="50"/>
      <c r="H1510" s="50"/>
      <c r="I1510" s="50"/>
      <c r="J1510" s="50"/>
      <c r="K1510" s="50"/>
      <c r="L1510" s="50"/>
      <c r="M1510" s="50"/>
      <c r="N1510" s="50"/>
      <c r="O1510" s="50"/>
      <c r="P1510" s="50"/>
      <c r="Q1510" s="50"/>
      <c r="R1510" s="50"/>
      <c r="S1510" s="50"/>
      <c r="T1510" s="50"/>
      <c r="U1510" s="50"/>
      <c r="V1510" s="50"/>
      <c r="W1510" s="50"/>
      <c r="X1510" s="50"/>
      <c r="Y1510" s="50"/>
      <c r="Z1510" s="50"/>
      <c r="AA1510" s="50"/>
      <c r="AB1510" s="50"/>
      <c r="AC1510" s="50"/>
      <c r="AD1510" s="50"/>
      <c r="AE1510" s="50"/>
      <c r="AF1510" s="50"/>
      <c r="AG1510" s="50"/>
      <c r="AH1510" s="50"/>
      <c r="AI1510" s="50"/>
      <c r="AJ1510" s="50"/>
      <c r="AK1510" s="50"/>
      <c r="AL1510" s="50"/>
    </row>
    <row r="1511" spans="4:38" x14ac:dyDescent="0.25">
      <c r="D1511" s="54" t="s">
        <v>676</v>
      </c>
      <c r="E1511" s="50"/>
      <c r="F1511" s="50"/>
      <c r="G1511" s="50"/>
      <c r="H1511" s="50"/>
      <c r="I1511" s="50"/>
      <c r="J1511" s="50"/>
      <c r="K1511" s="50"/>
      <c r="L1511" s="50"/>
      <c r="M1511" s="50"/>
      <c r="N1511" s="50"/>
      <c r="O1511" s="50"/>
      <c r="P1511" s="50"/>
      <c r="Q1511" s="50"/>
      <c r="R1511" s="50"/>
      <c r="S1511" s="50"/>
      <c r="T1511" s="50"/>
      <c r="U1511" s="50"/>
      <c r="V1511" s="50"/>
      <c r="W1511" s="50"/>
      <c r="X1511" s="50"/>
      <c r="Y1511" s="50"/>
      <c r="Z1511" s="50"/>
      <c r="AA1511" s="50"/>
      <c r="AB1511" s="50"/>
      <c r="AC1511" s="50"/>
      <c r="AD1511" s="50"/>
      <c r="AE1511" s="50"/>
      <c r="AF1511" s="50"/>
      <c r="AG1511" s="50"/>
      <c r="AH1511" s="50"/>
      <c r="AI1511" s="50"/>
      <c r="AJ1511" s="50"/>
      <c r="AK1511" s="50"/>
      <c r="AL1511" s="50"/>
    </row>
    <row r="1512" spans="4:38" x14ac:dyDescent="0.25">
      <c r="D1512" s="54" t="s">
        <v>2833</v>
      </c>
      <c r="E1512" s="50"/>
      <c r="F1512" s="50"/>
      <c r="G1512" s="50"/>
      <c r="H1512" s="50"/>
      <c r="I1512" s="50"/>
      <c r="J1512" s="50"/>
      <c r="K1512" s="50"/>
      <c r="L1512" s="50"/>
      <c r="M1512" s="50"/>
      <c r="N1512" s="50"/>
      <c r="O1512" s="50"/>
      <c r="P1512" s="50"/>
      <c r="Q1512" s="50"/>
      <c r="R1512" s="50"/>
      <c r="S1512" s="50"/>
      <c r="T1512" s="50"/>
      <c r="U1512" s="50"/>
      <c r="V1512" s="50"/>
      <c r="W1512" s="50"/>
      <c r="X1512" s="50"/>
      <c r="Y1512" s="50"/>
      <c r="Z1512" s="50"/>
      <c r="AA1512" s="50"/>
      <c r="AB1512" s="50"/>
      <c r="AC1512" s="50"/>
      <c r="AD1512" s="50"/>
      <c r="AE1512" s="50"/>
      <c r="AF1512" s="50"/>
      <c r="AG1512" s="50"/>
      <c r="AH1512" s="50"/>
      <c r="AI1512" s="50"/>
      <c r="AJ1512" s="50"/>
      <c r="AK1512" s="50"/>
      <c r="AL1512" s="50"/>
    </row>
    <row r="1513" spans="4:38" x14ac:dyDescent="0.25">
      <c r="D1513" s="54" t="s">
        <v>2834</v>
      </c>
      <c r="E1513" s="50"/>
      <c r="F1513" s="50"/>
      <c r="G1513" s="50"/>
      <c r="H1513" s="50"/>
      <c r="I1513" s="50"/>
      <c r="J1513" s="50"/>
      <c r="K1513" s="50"/>
      <c r="L1513" s="50"/>
      <c r="M1513" s="50"/>
      <c r="N1513" s="50"/>
      <c r="O1513" s="50"/>
      <c r="P1513" s="50"/>
      <c r="Q1513" s="50"/>
      <c r="R1513" s="50"/>
      <c r="S1513" s="50"/>
      <c r="T1513" s="50"/>
      <c r="U1513" s="50"/>
      <c r="V1513" s="50"/>
      <c r="W1513" s="50"/>
      <c r="X1513" s="50"/>
      <c r="Y1513" s="50"/>
      <c r="Z1513" s="50"/>
      <c r="AA1513" s="50"/>
      <c r="AB1513" s="50"/>
      <c r="AC1513" s="50"/>
      <c r="AD1513" s="50"/>
      <c r="AE1513" s="50"/>
      <c r="AF1513" s="50"/>
      <c r="AG1513" s="50"/>
      <c r="AH1513" s="50"/>
      <c r="AI1513" s="50"/>
      <c r="AJ1513" s="50"/>
      <c r="AK1513" s="50"/>
      <c r="AL1513" s="50"/>
    </row>
    <row r="1514" spans="4:38" x14ac:dyDescent="0.25">
      <c r="D1514" s="54" t="s">
        <v>2835</v>
      </c>
      <c r="E1514" s="50"/>
      <c r="F1514" s="50"/>
      <c r="G1514" s="50"/>
      <c r="H1514" s="50"/>
      <c r="I1514" s="50"/>
      <c r="J1514" s="50"/>
      <c r="K1514" s="50"/>
      <c r="L1514" s="50"/>
      <c r="M1514" s="50"/>
      <c r="N1514" s="50"/>
      <c r="O1514" s="50"/>
      <c r="P1514" s="50"/>
      <c r="Q1514" s="50"/>
      <c r="R1514" s="50"/>
      <c r="S1514" s="50"/>
      <c r="T1514" s="50"/>
      <c r="U1514" s="50"/>
      <c r="V1514" s="50"/>
      <c r="W1514" s="50"/>
      <c r="X1514" s="50"/>
      <c r="Y1514" s="50"/>
      <c r="Z1514" s="50"/>
      <c r="AA1514" s="50"/>
      <c r="AB1514" s="50"/>
      <c r="AC1514" s="50"/>
      <c r="AD1514" s="50"/>
      <c r="AE1514" s="50"/>
      <c r="AF1514" s="50"/>
      <c r="AG1514" s="50"/>
      <c r="AH1514" s="50"/>
      <c r="AI1514" s="50"/>
      <c r="AJ1514" s="50"/>
      <c r="AK1514" s="50"/>
      <c r="AL1514" s="50"/>
    </row>
    <row r="1515" spans="4:38" x14ac:dyDescent="0.25">
      <c r="D1515" s="54" t="s">
        <v>2836</v>
      </c>
      <c r="E1515" s="50"/>
      <c r="F1515" s="50"/>
      <c r="G1515" s="50"/>
      <c r="H1515" s="50"/>
      <c r="I1515" s="50"/>
      <c r="J1515" s="50"/>
      <c r="K1515" s="50"/>
      <c r="L1515" s="50"/>
      <c r="M1515" s="50"/>
      <c r="N1515" s="50"/>
      <c r="O1515" s="50"/>
      <c r="P1515" s="50"/>
      <c r="Q1515" s="50"/>
      <c r="R1515" s="50"/>
      <c r="S1515" s="50"/>
      <c r="T1515" s="50"/>
      <c r="U1515" s="50"/>
      <c r="V1515" s="50"/>
      <c r="W1515" s="50"/>
      <c r="X1515" s="50"/>
      <c r="Y1515" s="50"/>
      <c r="Z1515" s="50"/>
      <c r="AA1515" s="50"/>
      <c r="AB1515" s="50"/>
      <c r="AC1515" s="50"/>
      <c r="AD1515" s="50"/>
      <c r="AE1515" s="50"/>
      <c r="AF1515" s="50"/>
      <c r="AG1515" s="50"/>
      <c r="AH1515" s="50"/>
      <c r="AI1515" s="50"/>
      <c r="AJ1515" s="50"/>
      <c r="AK1515" s="50"/>
      <c r="AL1515" s="50"/>
    </row>
    <row r="1516" spans="4:38" x14ac:dyDescent="0.25">
      <c r="D1516" s="54" t="s">
        <v>483</v>
      </c>
      <c r="E1516" s="50"/>
      <c r="F1516" s="50"/>
      <c r="G1516" s="50"/>
      <c r="H1516" s="50"/>
      <c r="I1516" s="50"/>
      <c r="J1516" s="50"/>
      <c r="K1516" s="50"/>
      <c r="L1516" s="50"/>
      <c r="M1516" s="50"/>
      <c r="N1516" s="50"/>
      <c r="O1516" s="50"/>
      <c r="P1516" s="50"/>
      <c r="Q1516" s="50"/>
      <c r="R1516" s="50"/>
      <c r="S1516" s="50"/>
      <c r="T1516" s="50"/>
      <c r="U1516" s="50"/>
      <c r="V1516" s="50"/>
      <c r="W1516" s="50"/>
      <c r="X1516" s="50"/>
      <c r="Y1516" s="50"/>
      <c r="Z1516" s="50"/>
      <c r="AA1516" s="50"/>
      <c r="AB1516" s="50"/>
      <c r="AC1516" s="50"/>
      <c r="AD1516" s="50"/>
      <c r="AE1516" s="50"/>
      <c r="AF1516" s="50"/>
      <c r="AG1516" s="50"/>
      <c r="AH1516" s="50"/>
      <c r="AI1516" s="50"/>
      <c r="AJ1516" s="50"/>
      <c r="AK1516" s="50"/>
      <c r="AL1516" s="50"/>
    </row>
    <row r="1517" spans="4:38" x14ac:dyDescent="0.25">
      <c r="D1517" s="54" t="s">
        <v>257</v>
      </c>
      <c r="E1517" s="50"/>
      <c r="F1517" s="50"/>
      <c r="G1517" s="50"/>
      <c r="H1517" s="50"/>
      <c r="I1517" s="50"/>
      <c r="J1517" s="50"/>
      <c r="K1517" s="50"/>
      <c r="L1517" s="50"/>
      <c r="M1517" s="50"/>
      <c r="N1517" s="50"/>
      <c r="O1517" s="50"/>
      <c r="P1517" s="50"/>
      <c r="Q1517" s="50"/>
      <c r="R1517" s="50"/>
      <c r="S1517" s="50"/>
      <c r="T1517" s="50"/>
      <c r="U1517" s="50"/>
      <c r="V1517" s="50"/>
      <c r="W1517" s="50"/>
      <c r="X1517" s="50"/>
      <c r="Y1517" s="50"/>
      <c r="Z1517" s="50"/>
      <c r="AA1517" s="50"/>
      <c r="AB1517" s="50"/>
      <c r="AC1517" s="50"/>
      <c r="AD1517" s="50"/>
      <c r="AE1517" s="50"/>
      <c r="AF1517" s="50"/>
      <c r="AG1517" s="50"/>
      <c r="AH1517" s="50"/>
      <c r="AI1517" s="50"/>
      <c r="AJ1517" s="50"/>
      <c r="AK1517" s="50"/>
      <c r="AL1517" s="50"/>
    </row>
    <row r="1518" spans="4:38" x14ac:dyDescent="0.25">
      <c r="D1518" s="54" t="s">
        <v>1315</v>
      </c>
      <c r="E1518" s="50"/>
      <c r="F1518" s="50"/>
      <c r="G1518" s="50"/>
      <c r="H1518" s="50"/>
      <c r="I1518" s="50"/>
      <c r="J1518" s="50"/>
      <c r="K1518" s="50"/>
      <c r="L1518" s="50"/>
      <c r="M1518" s="50"/>
      <c r="N1518" s="50"/>
      <c r="O1518" s="50"/>
      <c r="P1518" s="50"/>
      <c r="Q1518" s="50"/>
      <c r="R1518" s="50"/>
      <c r="S1518" s="50"/>
      <c r="T1518" s="50"/>
      <c r="U1518" s="50"/>
      <c r="V1518" s="50"/>
      <c r="W1518" s="50"/>
      <c r="X1518" s="50"/>
      <c r="Y1518" s="50"/>
      <c r="Z1518" s="50"/>
      <c r="AA1518" s="50"/>
      <c r="AB1518" s="50"/>
      <c r="AC1518" s="50"/>
      <c r="AD1518" s="50"/>
      <c r="AE1518" s="50"/>
      <c r="AF1518" s="50"/>
      <c r="AG1518" s="50"/>
      <c r="AH1518" s="50"/>
      <c r="AI1518" s="50"/>
      <c r="AJ1518" s="50"/>
      <c r="AK1518" s="50"/>
      <c r="AL1518" s="50"/>
    </row>
    <row r="1519" spans="4:38" x14ac:dyDescent="0.25">
      <c r="D1519" s="54" t="s">
        <v>277</v>
      </c>
      <c r="E1519" s="50"/>
      <c r="F1519" s="50"/>
      <c r="G1519" s="50"/>
      <c r="H1519" s="50"/>
      <c r="I1519" s="50"/>
      <c r="J1519" s="50"/>
      <c r="K1519" s="50"/>
      <c r="L1519" s="50"/>
      <c r="M1519" s="50"/>
      <c r="N1519" s="50"/>
      <c r="O1519" s="50"/>
      <c r="P1519" s="50"/>
      <c r="Q1519" s="50"/>
      <c r="R1519" s="50"/>
      <c r="S1519" s="50"/>
      <c r="T1519" s="50"/>
      <c r="U1519" s="50"/>
      <c r="V1519" s="50"/>
      <c r="W1519" s="50"/>
      <c r="X1519" s="50"/>
      <c r="Y1519" s="50"/>
      <c r="Z1519" s="50"/>
      <c r="AA1519" s="50"/>
      <c r="AB1519" s="50"/>
      <c r="AC1519" s="50"/>
      <c r="AD1519" s="50"/>
      <c r="AE1519" s="50"/>
      <c r="AF1519" s="50"/>
      <c r="AG1519" s="50"/>
      <c r="AH1519" s="50"/>
      <c r="AI1519" s="50"/>
      <c r="AJ1519" s="50"/>
      <c r="AK1519" s="50"/>
      <c r="AL1519" s="50"/>
    </row>
    <row r="1520" spans="4:38" x14ac:dyDescent="0.25">
      <c r="D1520" s="54" t="s">
        <v>1316</v>
      </c>
      <c r="E1520" s="50"/>
      <c r="F1520" s="50"/>
      <c r="G1520" s="50"/>
      <c r="H1520" s="50"/>
      <c r="I1520" s="50"/>
      <c r="J1520" s="50"/>
      <c r="K1520" s="50"/>
      <c r="L1520" s="50"/>
      <c r="M1520" s="50"/>
      <c r="N1520" s="50"/>
      <c r="O1520" s="50"/>
      <c r="P1520" s="50"/>
      <c r="Q1520" s="50"/>
      <c r="R1520" s="50"/>
      <c r="S1520" s="50"/>
      <c r="T1520" s="50"/>
      <c r="U1520" s="50"/>
      <c r="V1520" s="50"/>
      <c r="W1520" s="50"/>
      <c r="X1520" s="50"/>
      <c r="Y1520" s="50"/>
      <c r="Z1520" s="50"/>
      <c r="AA1520" s="50"/>
      <c r="AB1520" s="50"/>
      <c r="AC1520" s="50"/>
      <c r="AD1520" s="50"/>
      <c r="AE1520" s="50"/>
      <c r="AF1520" s="50"/>
      <c r="AG1520" s="50"/>
      <c r="AH1520" s="50"/>
      <c r="AI1520" s="50"/>
      <c r="AJ1520" s="50"/>
      <c r="AK1520" s="50"/>
      <c r="AL1520" s="50"/>
    </row>
    <row r="1521" spans="4:38" x14ac:dyDescent="0.25">
      <c r="D1521" s="54" t="s">
        <v>342</v>
      </c>
      <c r="E1521" s="50"/>
      <c r="F1521" s="50"/>
      <c r="G1521" s="50"/>
      <c r="H1521" s="50"/>
      <c r="I1521" s="50"/>
      <c r="J1521" s="50"/>
      <c r="K1521" s="50"/>
      <c r="L1521" s="50"/>
      <c r="M1521" s="50"/>
      <c r="N1521" s="50"/>
      <c r="O1521" s="50"/>
      <c r="P1521" s="50"/>
      <c r="Q1521" s="50"/>
      <c r="R1521" s="50"/>
      <c r="S1521" s="50"/>
      <c r="T1521" s="50"/>
      <c r="U1521" s="50"/>
      <c r="V1521" s="50"/>
      <c r="W1521" s="50"/>
      <c r="X1521" s="50"/>
      <c r="Y1521" s="50"/>
      <c r="Z1521" s="50"/>
      <c r="AA1521" s="50"/>
      <c r="AB1521" s="50"/>
      <c r="AC1521" s="50"/>
      <c r="AD1521" s="50"/>
      <c r="AE1521" s="50"/>
      <c r="AF1521" s="50"/>
      <c r="AG1521" s="50"/>
      <c r="AH1521" s="50"/>
      <c r="AI1521" s="50"/>
      <c r="AJ1521" s="50"/>
      <c r="AK1521" s="50"/>
      <c r="AL1521" s="50"/>
    </row>
    <row r="1522" spans="4:38" x14ac:dyDescent="0.25">
      <c r="D1522" s="54" t="s">
        <v>1317</v>
      </c>
      <c r="E1522" s="50"/>
      <c r="F1522" s="50"/>
      <c r="G1522" s="50"/>
      <c r="H1522" s="50"/>
      <c r="I1522" s="50"/>
      <c r="J1522" s="50"/>
      <c r="K1522" s="50"/>
      <c r="L1522" s="50"/>
      <c r="M1522" s="50"/>
      <c r="N1522" s="50"/>
      <c r="O1522" s="50"/>
      <c r="P1522" s="50"/>
      <c r="Q1522" s="50"/>
      <c r="R1522" s="50"/>
      <c r="S1522" s="50"/>
      <c r="T1522" s="50"/>
      <c r="U1522" s="50"/>
      <c r="V1522" s="50"/>
      <c r="W1522" s="50"/>
      <c r="X1522" s="50"/>
      <c r="Y1522" s="50"/>
      <c r="Z1522" s="50"/>
      <c r="AA1522" s="50"/>
      <c r="AB1522" s="50"/>
      <c r="AC1522" s="50"/>
      <c r="AD1522" s="50"/>
      <c r="AE1522" s="50"/>
      <c r="AF1522" s="50"/>
      <c r="AG1522" s="50"/>
      <c r="AH1522" s="50"/>
      <c r="AI1522" s="50"/>
      <c r="AJ1522" s="50"/>
      <c r="AK1522" s="50"/>
      <c r="AL1522" s="50"/>
    </row>
    <row r="1523" spans="4:38" x14ac:dyDescent="0.25">
      <c r="D1523" s="54" t="s">
        <v>346</v>
      </c>
      <c r="E1523" s="50"/>
      <c r="F1523" s="50"/>
      <c r="G1523" s="50"/>
      <c r="H1523" s="50"/>
      <c r="I1523" s="50"/>
      <c r="J1523" s="50"/>
      <c r="K1523" s="50"/>
      <c r="L1523" s="50"/>
      <c r="M1523" s="50"/>
      <c r="N1523" s="50"/>
      <c r="O1523" s="50"/>
      <c r="P1523" s="50"/>
      <c r="Q1523" s="50"/>
      <c r="R1523" s="50"/>
      <c r="S1523" s="50"/>
      <c r="T1523" s="50"/>
      <c r="U1523" s="50"/>
      <c r="V1523" s="50"/>
      <c r="W1523" s="50"/>
      <c r="X1523" s="50"/>
      <c r="Y1523" s="50"/>
      <c r="Z1523" s="50"/>
      <c r="AA1523" s="50"/>
      <c r="AB1523" s="50"/>
      <c r="AC1523" s="50"/>
      <c r="AD1523" s="50"/>
      <c r="AE1523" s="50"/>
      <c r="AF1523" s="50"/>
      <c r="AG1523" s="50"/>
      <c r="AH1523" s="50"/>
      <c r="AI1523" s="50"/>
      <c r="AJ1523" s="50"/>
      <c r="AK1523" s="50"/>
      <c r="AL1523" s="50"/>
    </row>
    <row r="1524" spans="4:38" x14ac:dyDescent="0.25">
      <c r="D1524" s="54" t="s">
        <v>2837</v>
      </c>
      <c r="E1524" s="50"/>
      <c r="F1524" s="50"/>
      <c r="G1524" s="50"/>
      <c r="H1524" s="50"/>
      <c r="I1524" s="50"/>
      <c r="J1524" s="50"/>
      <c r="K1524" s="50"/>
      <c r="L1524" s="50"/>
      <c r="M1524" s="50"/>
      <c r="N1524" s="50"/>
      <c r="O1524" s="50"/>
      <c r="P1524" s="50"/>
      <c r="Q1524" s="50"/>
      <c r="R1524" s="50"/>
      <c r="S1524" s="50"/>
      <c r="T1524" s="50"/>
      <c r="U1524" s="50"/>
      <c r="V1524" s="50"/>
      <c r="W1524" s="50"/>
      <c r="X1524" s="50"/>
      <c r="Y1524" s="50"/>
      <c r="Z1524" s="50"/>
      <c r="AA1524" s="50"/>
      <c r="AB1524" s="50"/>
      <c r="AC1524" s="50"/>
      <c r="AD1524" s="50"/>
      <c r="AE1524" s="50"/>
      <c r="AF1524" s="50"/>
      <c r="AG1524" s="50"/>
      <c r="AH1524" s="50"/>
      <c r="AI1524" s="50"/>
      <c r="AJ1524" s="50"/>
      <c r="AK1524" s="50"/>
      <c r="AL1524" s="50"/>
    </row>
    <row r="1525" spans="4:38" x14ac:dyDescent="0.25">
      <c r="D1525" s="54" t="s">
        <v>2838</v>
      </c>
      <c r="E1525" s="50"/>
      <c r="F1525" s="50"/>
      <c r="G1525" s="50"/>
      <c r="H1525" s="50"/>
      <c r="I1525" s="50"/>
      <c r="J1525" s="50"/>
      <c r="K1525" s="50"/>
      <c r="L1525" s="50"/>
      <c r="M1525" s="50"/>
      <c r="N1525" s="50"/>
      <c r="O1525" s="50"/>
      <c r="P1525" s="50"/>
      <c r="Q1525" s="50"/>
      <c r="R1525" s="50"/>
      <c r="S1525" s="50"/>
      <c r="T1525" s="50"/>
      <c r="U1525" s="50"/>
      <c r="V1525" s="50"/>
      <c r="W1525" s="50"/>
      <c r="X1525" s="50"/>
      <c r="Y1525" s="50"/>
      <c r="Z1525" s="50"/>
      <c r="AA1525" s="50"/>
      <c r="AB1525" s="50"/>
      <c r="AC1525" s="50"/>
      <c r="AD1525" s="50"/>
      <c r="AE1525" s="50"/>
      <c r="AF1525" s="50"/>
      <c r="AG1525" s="50"/>
      <c r="AH1525" s="50"/>
      <c r="AI1525" s="50"/>
      <c r="AJ1525" s="50"/>
      <c r="AK1525" s="50"/>
      <c r="AL1525" s="50"/>
    </row>
    <row r="1526" spans="4:38" x14ac:dyDescent="0.25">
      <c r="D1526" s="54" t="s">
        <v>2939</v>
      </c>
      <c r="E1526" s="50"/>
      <c r="F1526" s="50"/>
      <c r="G1526" s="50"/>
      <c r="H1526" s="50"/>
      <c r="I1526" s="50"/>
      <c r="J1526" s="50"/>
      <c r="K1526" s="50"/>
      <c r="L1526" s="50"/>
      <c r="M1526" s="50"/>
      <c r="N1526" s="50"/>
      <c r="O1526" s="50"/>
      <c r="P1526" s="50"/>
      <c r="Q1526" s="50"/>
      <c r="R1526" s="50"/>
      <c r="S1526" s="50"/>
      <c r="T1526" s="50"/>
      <c r="U1526" s="50"/>
      <c r="V1526" s="50"/>
      <c r="W1526" s="50"/>
      <c r="X1526" s="50"/>
      <c r="Y1526" s="50"/>
      <c r="Z1526" s="50"/>
      <c r="AA1526" s="50"/>
      <c r="AB1526" s="50"/>
      <c r="AC1526" s="50"/>
      <c r="AD1526" s="50"/>
      <c r="AE1526" s="50"/>
      <c r="AF1526" s="50"/>
      <c r="AG1526" s="50"/>
      <c r="AH1526" s="50"/>
      <c r="AI1526" s="50"/>
      <c r="AJ1526" s="50"/>
      <c r="AK1526" s="50"/>
      <c r="AL1526" s="50"/>
    </row>
    <row r="1527" spans="4:38" x14ac:dyDescent="0.25">
      <c r="D1527" s="54" t="s">
        <v>2940</v>
      </c>
      <c r="E1527" s="50"/>
      <c r="F1527" s="50"/>
      <c r="G1527" s="50"/>
      <c r="H1527" s="50"/>
      <c r="I1527" s="50"/>
      <c r="J1527" s="50"/>
      <c r="K1527" s="50"/>
      <c r="L1527" s="50"/>
      <c r="M1527" s="50"/>
      <c r="N1527" s="50"/>
      <c r="O1527" s="50"/>
      <c r="P1527" s="50"/>
      <c r="Q1527" s="50"/>
      <c r="R1527" s="50"/>
      <c r="S1527" s="50"/>
      <c r="T1527" s="50"/>
      <c r="U1527" s="50"/>
      <c r="V1527" s="50"/>
      <c r="W1527" s="50"/>
      <c r="X1527" s="50"/>
      <c r="Y1527" s="50"/>
      <c r="Z1527" s="50"/>
      <c r="AA1527" s="50"/>
      <c r="AB1527" s="50"/>
      <c r="AC1527" s="50"/>
      <c r="AD1527" s="50"/>
      <c r="AE1527" s="50"/>
      <c r="AF1527" s="50"/>
      <c r="AG1527" s="50"/>
      <c r="AH1527" s="50"/>
      <c r="AI1527" s="50"/>
      <c r="AJ1527" s="50"/>
      <c r="AK1527" s="50"/>
      <c r="AL1527" s="50"/>
    </row>
    <row r="1528" spans="4:38" x14ac:dyDescent="0.25">
      <c r="D1528" s="54" t="s">
        <v>258</v>
      </c>
      <c r="E1528" s="50"/>
      <c r="F1528" s="50"/>
      <c r="G1528" s="50"/>
      <c r="H1528" s="50"/>
      <c r="I1528" s="50"/>
      <c r="J1528" s="50"/>
      <c r="K1528" s="50"/>
      <c r="L1528" s="50"/>
      <c r="M1528" s="50"/>
      <c r="N1528" s="50"/>
      <c r="O1528" s="50"/>
      <c r="P1528" s="50"/>
      <c r="Q1528" s="50"/>
      <c r="R1528" s="50"/>
      <c r="S1528" s="50"/>
      <c r="T1528" s="50"/>
      <c r="U1528" s="50"/>
      <c r="V1528" s="50"/>
      <c r="W1528" s="50"/>
      <c r="X1528" s="50"/>
      <c r="Y1528" s="50"/>
      <c r="Z1528" s="50"/>
      <c r="AA1528" s="50"/>
      <c r="AB1528" s="50"/>
      <c r="AC1528" s="50"/>
      <c r="AD1528" s="50"/>
      <c r="AE1528" s="50"/>
      <c r="AF1528" s="50"/>
      <c r="AG1528" s="50"/>
      <c r="AH1528" s="50"/>
      <c r="AI1528" s="50"/>
      <c r="AJ1528" s="50"/>
      <c r="AK1528" s="50"/>
      <c r="AL1528" s="50"/>
    </row>
    <row r="1529" spans="4:38" x14ac:dyDescent="0.25">
      <c r="D1529" s="54" t="s">
        <v>926</v>
      </c>
      <c r="E1529" s="50"/>
      <c r="F1529" s="50"/>
      <c r="G1529" s="50"/>
      <c r="H1529" s="50"/>
      <c r="I1529" s="50"/>
      <c r="J1529" s="50"/>
      <c r="K1529" s="50"/>
      <c r="L1529" s="50"/>
      <c r="M1529" s="50"/>
      <c r="N1529" s="50"/>
      <c r="O1529" s="50"/>
      <c r="P1529" s="50"/>
      <c r="Q1529" s="50"/>
      <c r="R1529" s="50"/>
      <c r="S1529" s="50"/>
      <c r="T1529" s="50"/>
      <c r="U1529" s="50"/>
      <c r="V1529" s="50"/>
      <c r="W1529" s="50"/>
      <c r="X1529" s="50"/>
      <c r="Y1529" s="50"/>
      <c r="Z1529" s="50"/>
      <c r="AA1529" s="50"/>
      <c r="AB1529" s="50"/>
      <c r="AC1529" s="50"/>
      <c r="AD1529" s="50"/>
      <c r="AE1529" s="50"/>
      <c r="AF1529" s="50"/>
      <c r="AG1529" s="50"/>
      <c r="AH1529" s="50"/>
      <c r="AI1529" s="50"/>
      <c r="AJ1529" s="50"/>
      <c r="AK1529" s="50"/>
      <c r="AL1529" s="50"/>
    </row>
    <row r="1530" spans="4:38" x14ac:dyDescent="0.25">
      <c r="D1530" s="54" t="s">
        <v>2941</v>
      </c>
      <c r="E1530" s="50"/>
      <c r="F1530" s="50"/>
      <c r="G1530" s="50"/>
      <c r="H1530" s="50"/>
      <c r="I1530" s="50"/>
      <c r="J1530" s="50"/>
      <c r="K1530" s="50"/>
      <c r="L1530" s="50"/>
      <c r="M1530" s="50"/>
      <c r="N1530" s="50"/>
      <c r="O1530" s="50"/>
      <c r="P1530" s="50"/>
      <c r="Q1530" s="50"/>
      <c r="R1530" s="50"/>
      <c r="S1530" s="50"/>
      <c r="T1530" s="50"/>
      <c r="U1530" s="50"/>
      <c r="V1530" s="50"/>
      <c r="W1530" s="50"/>
      <c r="X1530" s="50"/>
      <c r="Y1530" s="50"/>
      <c r="Z1530" s="50"/>
      <c r="AA1530" s="50"/>
      <c r="AB1530" s="50"/>
      <c r="AC1530" s="50"/>
      <c r="AD1530" s="50"/>
      <c r="AE1530" s="50"/>
      <c r="AF1530" s="50"/>
      <c r="AG1530" s="50"/>
      <c r="AH1530" s="50"/>
      <c r="AI1530" s="50"/>
      <c r="AJ1530" s="50"/>
      <c r="AK1530" s="50"/>
      <c r="AL1530" s="50"/>
    </row>
    <row r="1531" spans="4:38" x14ac:dyDescent="0.25">
      <c r="D1531" s="54" t="s">
        <v>2942</v>
      </c>
      <c r="E1531" s="50"/>
      <c r="F1531" s="50"/>
      <c r="G1531" s="50"/>
      <c r="H1531" s="50"/>
      <c r="I1531" s="50"/>
      <c r="J1531" s="50"/>
      <c r="K1531" s="50"/>
      <c r="L1531" s="50"/>
      <c r="M1531" s="50"/>
      <c r="N1531" s="50"/>
      <c r="O1531" s="50"/>
      <c r="P1531" s="50"/>
      <c r="Q1531" s="50"/>
      <c r="R1531" s="50"/>
      <c r="S1531" s="50"/>
      <c r="T1531" s="50"/>
      <c r="U1531" s="50"/>
      <c r="V1531" s="50"/>
      <c r="W1531" s="50"/>
      <c r="X1531" s="50"/>
      <c r="Y1531" s="50"/>
      <c r="Z1531" s="50"/>
      <c r="AA1531" s="50"/>
      <c r="AB1531" s="50"/>
      <c r="AC1531" s="50"/>
      <c r="AD1531" s="50"/>
      <c r="AE1531" s="50"/>
      <c r="AF1531" s="50"/>
      <c r="AG1531" s="50"/>
      <c r="AH1531" s="50"/>
      <c r="AI1531" s="50"/>
      <c r="AJ1531" s="50"/>
      <c r="AK1531" s="50"/>
      <c r="AL1531" s="50"/>
    </row>
    <row r="1532" spans="4:38" x14ac:dyDescent="0.25">
      <c r="D1532" s="54" t="s">
        <v>925</v>
      </c>
      <c r="E1532" s="50"/>
      <c r="F1532" s="50"/>
      <c r="G1532" s="50"/>
      <c r="H1532" s="50"/>
      <c r="I1532" s="50"/>
      <c r="J1532" s="50"/>
      <c r="K1532" s="50"/>
      <c r="L1532" s="50"/>
      <c r="M1532" s="50"/>
      <c r="N1532" s="50"/>
      <c r="O1532" s="50"/>
      <c r="P1532" s="50"/>
      <c r="Q1532" s="50"/>
      <c r="R1532" s="50"/>
      <c r="S1532" s="50"/>
      <c r="T1532" s="50"/>
      <c r="U1532" s="50"/>
      <c r="V1532" s="50"/>
      <c r="W1532" s="50"/>
      <c r="X1532" s="50"/>
      <c r="Y1532" s="50"/>
      <c r="Z1532" s="50"/>
      <c r="AA1532" s="50"/>
      <c r="AB1532" s="50"/>
      <c r="AC1532" s="50"/>
      <c r="AD1532" s="50"/>
      <c r="AE1532" s="50"/>
      <c r="AF1532" s="50"/>
      <c r="AG1532" s="50"/>
      <c r="AH1532" s="50"/>
      <c r="AI1532" s="50"/>
      <c r="AJ1532" s="50"/>
      <c r="AK1532" s="50"/>
      <c r="AL1532" s="50"/>
    </row>
    <row r="1533" spans="4:38" x14ac:dyDescent="0.25">
      <c r="D1533" s="54" t="s">
        <v>924</v>
      </c>
      <c r="E1533" s="50"/>
      <c r="F1533" s="50"/>
      <c r="G1533" s="50"/>
      <c r="H1533" s="50"/>
      <c r="I1533" s="50"/>
      <c r="J1533" s="50"/>
      <c r="K1533" s="50"/>
      <c r="L1533" s="50"/>
      <c r="M1533" s="50"/>
      <c r="N1533" s="50"/>
      <c r="O1533" s="50"/>
      <c r="P1533" s="50"/>
      <c r="Q1533" s="50"/>
      <c r="R1533" s="50"/>
      <c r="S1533" s="50"/>
      <c r="T1533" s="50"/>
      <c r="U1533" s="50"/>
      <c r="V1533" s="50"/>
      <c r="W1533" s="50"/>
      <c r="X1533" s="50"/>
      <c r="Y1533" s="50"/>
      <c r="Z1533" s="50"/>
      <c r="AA1533" s="50"/>
      <c r="AB1533" s="50"/>
      <c r="AC1533" s="50"/>
      <c r="AD1533" s="50"/>
      <c r="AE1533" s="50"/>
      <c r="AF1533" s="50"/>
      <c r="AG1533" s="50"/>
      <c r="AH1533" s="50"/>
      <c r="AI1533" s="50"/>
      <c r="AJ1533" s="50"/>
      <c r="AK1533" s="50"/>
      <c r="AL1533" s="50"/>
    </row>
    <row r="1534" spans="4:38" x14ac:dyDescent="0.25">
      <c r="D1534" s="54" t="s">
        <v>2943</v>
      </c>
      <c r="E1534" s="50"/>
      <c r="F1534" s="50"/>
      <c r="G1534" s="50"/>
      <c r="H1534" s="50"/>
      <c r="I1534" s="50"/>
      <c r="J1534" s="50"/>
      <c r="K1534" s="50"/>
      <c r="L1534" s="50"/>
      <c r="M1534" s="50"/>
      <c r="N1534" s="50"/>
      <c r="O1534" s="50"/>
      <c r="P1534" s="50"/>
      <c r="Q1534" s="50"/>
      <c r="R1534" s="50"/>
      <c r="S1534" s="50"/>
      <c r="T1534" s="50"/>
      <c r="U1534" s="50"/>
      <c r="V1534" s="50"/>
      <c r="W1534" s="50"/>
      <c r="X1534" s="50"/>
      <c r="Y1534" s="50"/>
      <c r="Z1534" s="50"/>
      <c r="AA1534" s="50"/>
      <c r="AB1534" s="50"/>
      <c r="AC1534" s="50"/>
      <c r="AD1534" s="50"/>
      <c r="AE1534" s="50"/>
      <c r="AF1534" s="50"/>
      <c r="AG1534" s="50"/>
      <c r="AH1534" s="50"/>
      <c r="AI1534" s="50"/>
      <c r="AJ1534" s="50"/>
      <c r="AK1534" s="50"/>
      <c r="AL1534" s="50"/>
    </row>
    <row r="1535" spans="4:38" x14ac:dyDescent="0.25">
      <c r="D1535" s="54" t="s">
        <v>927</v>
      </c>
      <c r="E1535" s="50"/>
      <c r="F1535" s="50"/>
      <c r="G1535" s="50"/>
      <c r="H1535" s="50"/>
      <c r="I1535" s="50"/>
      <c r="J1535" s="50"/>
      <c r="K1535" s="50"/>
      <c r="L1535" s="50"/>
      <c r="M1535" s="50"/>
      <c r="N1535" s="50"/>
      <c r="O1535" s="50"/>
      <c r="P1535" s="50"/>
      <c r="Q1535" s="50"/>
      <c r="R1535" s="50"/>
      <c r="S1535" s="50"/>
      <c r="T1535" s="50"/>
      <c r="U1535" s="50"/>
      <c r="V1535" s="50"/>
      <c r="W1535" s="50"/>
      <c r="X1535" s="50"/>
      <c r="Y1535" s="50"/>
      <c r="Z1535" s="50"/>
      <c r="AA1535" s="50"/>
      <c r="AB1535" s="50"/>
      <c r="AC1535" s="50"/>
      <c r="AD1535" s="50"/>
      <c r="AE1535" s="50"/>
      <c r="AF1535" s="50"/>
      <c r="AG1535" s="50"/>
      <c r="AH1535" s="50"/>
      <c r="AI1535" s="50"/>
      <c r="AJ1535" s="50"/>
      <c r="AK1535" s="50"/>
      <c r="AL1535" s="50"/>
    </row>
    <row r="1536" spans="4:38" x14ac:dyDescent="0.25">
      <c r="D1536" s="54"/>
      <c r="E1536" s="50"/>
      <c r="F1536" s="50"/>
      <c r="G1536" s="50"/>
      <c r="H1536" s="50"/>
      <c r="I1536" s="50"/>
      <c r="J1536" s="50"/>
      <c r="K1536" s="50"/>
      <c r="L1536" s="50"/>
      <c r="M1536" s="50"/>
      <c r="N1536" s="50"/>
      <c r="O1536" s="50"/>
      <c r="P1536" s="50"/>
      <c r="Q1536" s="50"/>
      <c r="R1536" s="50"/>
      <c r="S1536" s="50"/>
      <c r="T1536" s="50"/>
      <c r="U1536" s="50"/>
      <c r="V1536" s="50"/>
      <c r="W1536" s="50"/>
      <c r="X1536" s="50"/>
      <c r="Y1536" s="50"/>
      <c r="Z1536" s="50"/>
      <c r="AA1536" s="50"/>
      <c r="AB1536" s="50"/>
      <c r="AC1536" s="50"/>
      <c r="AD1536" s="50"/>
      <c r="AE1536" s="50"/>
      <c r="AF1536" s="50"/>
      <c r="AG1536" s="50"/>
      <c r="AH1536" s="50"/>
      <c r="AI1536" s="50"/>
      <c r="AJ1536" s="50"/>
      <c r="AK1536" s="50"/>
      <c r="AL1536" s="50"/>
    </row>
    <row r="1537" spans="4:38" x14ac:dyDescent="0.25">
      <c r="D1537" s="54" t="s">
        <v>2944</v>
      </c>
      <c r="E1537" s="50"/>
      <c r="F1537" s="50"/>
      <c r="G1537" s="50"/>
      <c r="H1537" s="50"/>
      <c r="I1537" s="50"/>
      <c r="J1537" s="50"/>
      <c r="K1537" s="50"/>
      <c r="L1537" s="50"/>
      <c r="M1537" s="50"/>
      <c r="N1537" s="50"/>
      <c r="O1537" s="50"/>
      <c r="P1537" s="50"/>
      <c r="Q1537" s="50"/>
      <c r="R1537" s="50"/>
      <c r="S1537" s="50"/>
      <c r="T1537" s="50"/>
      <c r="U1537" s="50"/>
      <c r="V1537" s="50"/>
      <c r="W1537" s="50"/>
      <c r="X1537" s="50"/>
      <c r="Y1537" s="50"/>
      <c r="Z1537" s="50"/>
      <c r="AA1537" s="50"/>
      <c r="AB1537" s="50"/>
      <c r="AC1537" s="50"/>
      <c r="AD1537" s="50"/>
      <c r="AE1537" s="50"/>
      <c r="AF1537" s="50"/>
      <c r="AG1537" s="50"/>
      <c r="AH1537" s="50"/>
      <c r="AI1537" s="50"/>
      <c r="AJ1537" s="50"/>
      <c r="AK1537" s="50"/>
      <c r="AL1537" s="50"/>
    </row>
    <row r="1538" spans="4:38" x14ac:dyDescent="0.25">
      <c r="D1538" s="54" t="s">
        <v>2945</v>
      </c>
      <c r="E1538" s="50"/>
      <c r="F1538" s="50"/>
      <c r="G1538" s="50"/>
      <c r="H1538" s="50"/>
      <c r="I1538" s="50"/>
      <c r="J1538" s="50"/>
      <c r="K1538" s="50"/>
      <c r="L1538" s="50"/>
      <c r="M1538" s="50"/>
      <c r="N1538" s="50"/>
      <c r="O1538" s="50"/>
      <c r="P1538" s="50"/>
      <c r="Q1538" s="50"/>
      <c r="R1538" s="50"/>
      <c r="S1538" s="50"/>
      <c r="T1538" s="50"/>
      <c r="U1538" s="50"/>
      <c r="V1538" s="50"/>
      <c r="W1538" s="50"/>
      <c r="X1538" s="50"/>
      <c r="Y1538" s="50"/>
      <c r="Z1538" s="50"/>
      <c r="AA1538" s="50"/>
      <c r="AB1538" s="50"/>
      <c r="AC1538" s="50"/>
      <c r="AD1538" s="50"/>
      <c r="AE1538" s="50"/>
      <c r="AF1538" s="50"/>
      <c r="AG1538" s="50"/>
      <c r="AH1538" s="50"/>
      <c r="AI1538" s="50"/>
      <c r="AJ1538" s="50"/>
      <c r="AK1538" s="50"/>
      <c r="AL1538" s="50"/>
    </row>
    <row r="1539" spans="4:38" x14ac:dyDescent="0.25">
      <c r="D1539" s="54" t="s">
        <v>2946</v>
      </c>
      <c r="E1539" s="50"/>
      <c r="F1539" s="50"/>
      <c r="G1539" s="50"/>
      <c r="H1539" s="50"/>
      <c r="I1539" s="50"/>
      <c r="J1539" s="50"/>
      <c r="K1539" s="50"/>
      <c r="L1539" s="50"/>
      <c r="M1539" s="50"/>
      <c r="N1539" s="50"/>
      <c r="O1539" s="50"/>
      <c r="P1539" s="50"/>
      <c r="Q1539" s="50"/>
      <c r="R1539" s="50"/>
      <c r="S1539" s="50"/>
      <c r="T1539" s="50"/>
      <c r="U1539" s="50"/>
      <c r="V1539" s="50"/>
      <c r="W1539" s="50"/>
      <c r="X1539" s="50"/>
      <c r="Y1539" s="50"/>
      <c r="Z1539" s="50"/>
      <c r="AA1539" s="50"/>
      <c r="AB1539" s="50"/>
      <c r="AC1539" s="50"/>
      <c r="AD1539" s="50"/>
      <c r="AE1539" s="50"/>
      <c r="AF1539" s="50"/>
      <c r="AG1539" s="50"/>
      <c r="AH1539" s="50"/>
      <c r="AI1539" s="50"/>
      <c r="AJ1539" s="50"/>
      <c r="AK1539" s="50"/>
      <c r="AL1539" s="50"/>
    </row>
    <row r="1540" spans="4:38" x14ac:dyDescent="0.25">
      <c r="D1540" s="54"/>
      <c r="E1540" s="50"/>
      <c r="F1540" s="50"/>
      <c r="G1540" s="50"/>
      <c r="H1540" s="50"/>
      <c r="I1540" s="50"/>
      <c r="J1540" s="50"/>
      <c r="K1540" s="50"/>
      <c r="L1540" s="50"/>
      <c r="M1540" s="50"/>
      <c r="N1540" s="50"/>
      <c r="O1540" s="50"/>
      <c r="P1540" s="50"/>
      <c r="Q1540" s="50"/>
      <c r="R1540" s="50"/>
      <c r="S1540" s="50"/>
      <c r="T1540" s="50"/>
      <c r="U1540" s="50"/>
      <c r="V1540" s="50"/>
      <c r="W1540" s="50"/>
      <c r="X1540" s="50"/>
      <c r="Y1540" s="50"/>
      <c r="Z1540" s="50"/>
      <c r="AA1540" s="50"/>
      <c r="AB1540" s="50"/>
      <c r="AC1540" s="50"/>
      <c r="AD1540" s="50"/>
      <c r="AE1540" s="50"/>
      <c r="AF1540" s="50"/>
      <c r="AG1540" s="50"/>
      <c r="AH1540" s="50"/>
      <c r="AI1540" s="50"/>
      <c r="AJ1540" s="50"/>
      <c r="AK1540" s="50"/>
      <c r="AL1540" s="50"/>
    </row>
    <row r="1541" spans="4:38" x14ac:dyDescent="0.25">
      <c r="D1541" s="54" t="s">
        <v>2947</v>
      </c>
      <c r="E1541" s="50"/>
      <c r="F1541" s="50"/>
      <c r="G1541" s="50"/>
      <c r="H1541" s="50"/>
      <c r="I1541" s="50"/>
      <c r="J1541" s="50"/>
      <c r="K1541" s="50"/>
      <c r="L1541" s="50"/>
      <c r="M1541" s="50"/>
      <c r="N1541" s="50"/>
      <c r="O1541" s="50"/>
      <c r="P1541" s="50"/>
      <c r="Q1541" s="50"/>
      <c r="R1541" s="50"/>
      <c r="S1541" s="50"/>
      <c r="T1541" s="50"/>
      <c r="U1541" s="50"/>
      <c r="V1541" s="50"/>
      <c r="W1541" s="50"/>
      <c r="X1541" s="50"/>
      <c r="Y1541" s="50"/>
      <c r="Z1541" s="50"/>
      <c r="AA1541" s="50"/>
      <c r="AB1541" s="50"/>
      <c r="AC1541" s="50"/>
      <c r="AD1541" s="50"/>
      <c r="AE1541" s="50"/>
      <c r="AF1541" s="50"/>
      <c r="AG1541" s="50"/>
      <c r="AH1541" s="50"/>
      <c r="AI1541" s="50"/>
      <c r="AJ1541" s="50"/>
      <c r="AK1541" s="50"/>
      <c r="AL1541" s="50"/>
    </row>
    <row r="1542" spans="4:38" x14ac:dyDescent="0.25">
      <c r="D1542" s="54" t="s">
        <v>2948</v>
      </c>
      <c r="E1542" s="50"/>
      <c r="F1542" s="50"/>
      <c r="G1542" s="50"/>
      <c r="H1542" s="50"/>
      <c r="I1542" s="50"/>
      <c r="J1542" s="50"/>
      <c r="K1542" s="50"/>
      <c r="L1542" s="50"/>
      <c r="M1542" s="50"/>
      <c r="N1542" s="50"/>
      <c r="O1542" s="50"/>
      <c r="P1542" s="50"/>
      <c r="Q1542" s="50"/>
      <c r="R1542" s="50"/>
      <c r="S1542" s="50"/>
      <c r="T1542" s="50"/>
      <c r="U1542" s="50"/>
      <c r="V1542" s="50"/>
      <c r="W1542" s="50"/>
      <c r="X1542" s="50"/>
      <c r="Y1542" s="50"/>
      <c r="Z1542" s="50"/>
      <c r="AA1542" s="50"/>
      <c r="AB1542" s="50"/>
      <c r="AC1542" s="50"/>
      <c r="AD1542" s="50"/>
      <c r="AE1542" s="50"/>
      <c r="AF1542" s="50"/>
      <c r="AG1542" s="50"/>
      <c r="AH1542" s="50"/>
      <c r="AI1542" s="50"/>
      <c r="AJ1542" s="50"/>
      <c r="AK1542" s="50"/>
      <c r="AL1542" s="50"/>
    </row>
    <row r="1543" spans="4:38" x14ac:dyDescent="0.25">
      <c r="D1543" s="54" t="s">
        <v>2949</v>
      </c>
      <c r="E1543" s="50"/>
      <c r="F1543" s="50"/>
      <c r="G1543" s="50"/>
      <c r="H1543" s="50"/>
      <c r="I1543" s="50"/>
      <c r="J1543" s="50"/>
      <c r="K1543" s="50"/>
      <c r="L1543" s="50"/>
      <c r="M1543" s="50"/>
      <c r="N1543" s="50"/>
      <c r="O1543" s="50"/>
      <c r="P1543" s="50"/>
      <c r="Q1543" s="50"/>
      <c r="R1543" s="50"/>
      <c r="S1543" s="50"/>
      <c r="T1543" s="50"/>
      <c r="U1543" s="50"/>
      <c r="V1543" s="50"/>
      <c r="W1543" s="50"/>
      <c r="X1543" s="50"/>
      <c r="Y1543" s="50"/>
      <c r="Z1543" s="50"/>
      <c r="AA1543" s="50"/>
      <c r="AB1543" s="50"/>
      <c r="AC1543" s="50"/>
      <c r="AD1543" s="50"/>
      <c r="AE1543" s="50"/>
      <c r="AF1543" s="50"/>
      <c r="AG1543" s="50"/>
      <c r="AH1543" s="50"/>
      <c r="AI1543" s="50"/>
      <c r="AJ1543" s="50"/>
      <c r="AK1543" s="50"/>
      <c r="AL1543" s="50"/>
    </row>
    <row r="1544" spans="4:38" x14ac:dyDescent="0.25">
      <c r="D1544" s="54"/>
      <c r="E1544" s="50"/>
      <c r="F1544" s="50"/>
      <c r="G1544" s="50"/>
      <c r="H1544" s="50"/>
      <c r="I1544" s="50"/>
      <c r="J1544" s="50"/>
      <c r="K1544" s="50"/>
      <c r="L1544" s="50"/>
      <c r="M1544" s="50"/>
      <c r="N1544" s="50"/>
      <c r="O1544" s="50"/>
      <c r="P1544" s="50"/>
      <c r="Q1544" s="50"/>
      <c r="R1544" s="50"/>
      <c r="S1544" s="50"/>
      <c r="T1544" s="50"/>
      <c r="U1544" s="50"/>
      <c r="V1544" s="50"/>
      <c r="W1544" s="50"/>
      <c r="X1544" s="50"/>
      <c r="Y1544" s="50"/>
      <c r="Z1544" s="50"/>
      <c r="AA1544" s="50"/>
      <c r="AB1544" s="50"/>
      <c r="AC1544" s="50"/>
      <c r="AD1544" s="50"/>
      <c r="AE1544" s="50"/>
      <c r="AF1544" s="50"/>
      <c r="AG1544" s="50"/>
      <c r="AH1544" s="50"/>
      <c r="AI1544" s="50"/>
      <c r="AJ1544" s="50"/>
      <c r="AK1544" s="50"/>
      <c r="AL1544" s="50"/>
    </row>
    <row r="1545" spans="4:38" x14ac:dyDescent="0.25">
      <c r="D1545" s="54" t="s">
        <v>2950</v>
      </c>
      <c r="E1545" s="50"/>
      <c r="F1545" s="50"/>
      <c r="G1545" s="50"/>
      <c r="H1545" s="50"/>
      <c r="I1545" s="50"/>
      <c r="J1545" s="50"/>
      <c r="K1545" s="50"/>
      <c r="L1545" s="50"/>
      <c r="M1545" s="50"/>
      <c r="N1545" s="50"/>
      <c r="O1545" s="50"/>
      <c r="P1545" s="50"/>
      <c r="Q1545" s="50"/>
      <c r="R1545" s="50"/>
      <c r="S1545" s="50"/>
      <c r="T1545" s="50"/>
      <c r="U1545" s="50"/>
      <c r="V1545" s="50"/>
      <c r="W1545" s="50"/>
      <c r="X1545" s="50"/>
      <c r="Y1545" s="50"/>
      <c r="Z1545" s="50"/>
      <c r="AA1545" s="50"/>
      <c r="AB1545" s="50"/>
      <c r="AC1545" s="50"/>
      <c r="AD1545" s="50"/>
      <c r="AE1545" s="50"/>
      <c r="AF1545" s="50"/>
      <c r="AG1545" s="50"/>
      <c r="AH1545" s="50"/>
      <c r="AI1545" s="50"/>
      <c r="AJ1545" s="50"/>
      <c r="AK1545" s="50"/>
      <c r="AL1545" s="50"/>
    </row>
    <row r="1546" spans="4:38" x14ac:dyDescent="0.25">
      <c r="D1546" s="54" t="s">
        <v>2951</v>
      </c>
      <c r="E1546" s="50"/>
      <c r="F1546" s="50"/>
      <c r="G1546" s="50"/>
      <c r="H1546" s="50"/>
      <c r="I1546" s="50"/>
      <c r="J1546" s="50"/>
      <c r="K1546" s="50"/>
      <c r="L1546" s="50"/>
      <c r="M1546" s="50"/>
      <c r="N1546" s="50"/>
      <c r="O1546" s="50"/>
      <c r="P1546" s="50"/>
      <c r="Q1546" s="50"/>
      <c r="R1546" s="50"/>
      <c r="S1546" s="50"/>
      <c r="T1546" s="50"/>
      <c r="U1546" s="50"/>
      <c r="V1546" s="50"/>
      <c r="W1546" s="50"/>
      <c r="X1546" s="50"/>
      <c r="Y1546" s="50"/>
      <c r="Z1546" s="50"/>
      <c r="AA1546" s="50"/>
      <c r="AB1546" s="50"/>
      <c r="AC1546" s="50"/>
      <c r="AD1546" s="50"/>
      <c r="AE1546" s="50"/>
      <c r="AF1546" s="50"/>
      <c r="AG1546" s="50"/>
      <c r="AH1546" s="50"/>
      <c r="AI1546" s="50"/>
      <c r="AJ1546" s="50"/>
      <c r="AK1546" s="50"/>
      <c r="AL1546" s="50"/>
    </row>
    <row r="1547" spans="4:38" x14ac:dyDescent="0.25">
      <c r="D1547" s="54" t="s">
        <v>2952</v>
      </c>
      <c r="E1547" s="50"/>
      <c r="F1547" s="50"/>
      <c r="G1547" s="50"/>
      <c r="H1547" s="50"/>
      <c r="I1547" s="50"/>
      <c r="J1547" s="50"/>
      <c r="K1547" s="50"/>
      <c r="L1547" s="50"/>
      <c r="M1547" s="50"/>
      <c r="N1547" s="50"/>
      <c r="O1547" s="50"/>
      <c r="P1547" s="50"/>
      <c r="Q1547" s="50"/>
      <c r="R1547" s="50"/>
      <c r="S1547" s="50"/>
      <c r="T1547" s="50"/>
      <c r="U1547" s="50"/>
      <c r="V1547" s="50"/>
      <c r="W1547" s="50"/>
      <c r="X1547" s="50"/>
      <c r="Y1547" s="50"/>
      <c r="Z1547" s="50"/>
      <c r="AA1547" s="50"/>
      <c r="AB1547" s="50"/>
      <c r="AC1547" s="50"/>
      <c r="AD1547" s="50"/>
      <c r="AE1547" s="50"/>
      <c r="AF1547" s="50"/>
      <c r="AG1547" s="50"/>
      <c r="AH1547" s="50"/>
      <c r="AI1547" s="50"/>
      <c r="AJ1547" s="50"/>
      <c r="AK1547" s="50"/>
      <c r="AL1547" s="50"/>
    </row>
    <row r="1548" spans="4:38" x14ac:dyDescent="0.25">
      <c r="D1548" s="54" t="s">
        <v>2953</v>
      </c>
      <c r="E1548" s="50"/>
      <c r="F1548" s="50"/>
      <c r="G1548" s="50"/>
      <c r="H1548" s="50"/>
      <c r="I1548" s="50"/>
      <c r="J1548" s="50"/>
      <c r="K1548" s="50"/>
      <c r="L1548" s="50"/>
      <c r="M1548" s="50"/>
      <c r="N1548" s="50"/>
      <c r="O1548" s="50"/>
      <c r="P1548" s="50"/>
      <c r="Q1548" s="50"/>
      <c r="R1548" s="50"/>
      <c r="S1548" s="50"/>
      <c r="T1548" s="50"/>
      <c r="U1548" s="50"/>
      <c r="V1548" s="50"/>
      <c r="W1548" s="50"/>
      <c r="X1548" s="50"/>
      <c r="Y1548" s="50"/>
      <c r="Z1548" s="50"/>
      <c r="AA1548" s="50"/>
      <c r="AB1548" s="50"/>
      <c r="AC1548" s="50"/>
      <c r="AD1548" s="50"/>
      <c r="AE1548" s="50"/>
      <c r="AF1548" s="50"/>
      <c r="AG1548" s="50"/>
      <c r="AH1548" s="50"/>
      <c r="AI1548" s="50"/>
      <c r="AJ1548" s="50"/>
      <c r="AK1548" s="50"/>
      <c r="AL1548" s="50"/>
    </row>
    <row r="1549" spans="4:38" x14ac:dyDescent="0.25">
      <c r="D1549" s="54" t="s">
        <v>2954</v>
      </c>
      <c r="E1549" s="50"/>
      <c r="F1549" s="50"/>
      <c r="G1549" s="50"/>
      <c r="H1549" s="50"/>
      <c r="I1549" s="50"/>
      <c r="J1549" s="50"/>
      <c r="K1549" s="50"/>
      <c r="L1549" s="50"/>
      <c r="M1549" s="50"/>
      <c r="N1549" s="50"/>
      <c r="O1549" s="50"/>
      <c r="P1549" s="50"/>
      <c r="Q1549" s="50"/>
      <c r="R1549" s="50"/>
      <c r="S1549" s="50"/>
      <c r="T1549" s="50"/>
      <c r="U1549" s="50"/>
      <c r="V1549" s="50"/>
      <c r="W1549" s="50"/>
      <c r="X1549" s="50"/>
      <c r="Y1549" s="50"/>
      <c r="Z1549" s="50"/>
      <c r="AA1549" s="50"/>
      <c r="AB1549" s="50"/>
      <c r="AC1549" s="50"/>
      <c r="AD1549" s="50"/>
      <c r="AE1549" s="50"/>
      <c r="AF1549" s="50"/>
      <c r="AG1549" s="50"/>
      <c r="AH1549" s="50"/>
      <c r="AI1549" s="50"/>
      <c r="AJ1549" s="50"/>
      <c r="AK1549" s="50"/>
      <c r="AL1549" s="50"/>
    </row>
    <row r="1550" spans="4:38" x14ac:dyDescent="0.25">
      <c r="D1550" s="54" t="s">
        <v>2955</v>
      </c>
      <c r="E1550" s="50"/>
      <c r="F1550" s="50"/>
      <c r="G1550" s="50"/>
      <c r="H1550" s="50"/>
      <c r="I1550" s="50"/>
      <c r="J1550" s="50"/>
      <c r="K1550" s="50"/>
      <c r="L1550" s="50"/>
      <c r="M1550" s="50"/>
      <c r="N1550" s="50"/>
      <c r="O1550" s="50"/>
      <c r="P1550" s="50"/>
      <c r="Q1550" s="50"/>
      <c r="R1550" s="50"/>
      <c r="S1550" s="50"/>
      <c r="T1550" s="50"/>
      <c r="U1550" s="50"/>
      <c r="V1550" s="50"/>
      <c r="W1550" s="50"/>
      <c r="X1550" s="50"/>
      <c r="Y1550" s="50"/>
      <c r="Z1550" s="50"/>
      <c r="AA1550" s="50"/>
      <c r="AB1550" s="50"/>
      <c r="AC1550" s="50"/>
      <c r="AD1550" s="50"/>
      <c r="AE1550" s="50"/>
      <c r="AF1550" s="50"/>
      <c r="AG1550" s="50"/>
      <c r="AH1550" s="50"/>
      <c r="AI1550" s="50"/>
      <c r="AJ1550" s="50"/>
      <c r="AK1550" s="50"/>
      <c r="AL1550" s="50"/>
    </row>
    <row r="1551" spans="4:38" x14ac:dyDescent="0.25">
      <c r="D1551" s="54" t="s">
        <v>2956</v>
      </c>
      <c r="E1551" s="50"/>
      <c r="F1551" s="50"/>
      <c r="G1551" s="50"/>
      <c r="H1551" s="50"/>
      <c r="I1551" s="50"/>
      <c r="J1551" s="50"/>
      <c r="K1551" s="50"/>
      <c r="L1551" s="50"/>
      <c r="M1551" s="50"/>
      <c r="N1551" s="50"/>
      <c r="O1551" s="50"/>
      <c r="P1551" s="50"/>
      <c r="Q1551" s="50"/>
      <c r="R1551" s="50"/>
      <c r="S1551" s="50"/>
      <c r="T1551" s="50"/>
      <c r="U1551" s="50"/>
      <c r="V1551" s="50"/>
      <c r="W1551" s="50"/>
      <c r="X1551" s="50"/>
      <c r="Y1551" s="50"/>
      <c r="Z1551" s="50"/>
      <c r="AA1551" s="50"/>
      <c r="AB1551" s="50"/>
      <c r="AC1551" s="50"/>
      <c r="AD1551" s="50"/>
      <c r="AE1551" s="50"/>
      <c r="AF1551" s="50"/>
      <c r="AG1551" s="50"/>
      <c r="AH1551" s="50"/>
      <c r="AI1551" s="50"/>
      <c r="AJ1551" s="50"/>
      <c r="AK1551" s="50"/>
      <c r="AL1551" s="50"/>
    </row>
    <row r="1552" spans="4:38" x14ac:dyDescent="0.25">
      <c r="D1552" s="54" t="s">
        <v>2957</v>
      </c>
      <c r="E1552" s="50"/>
      <c r="F1552" s="50"/>
      <c r="G1552" s="50"/>
      <c r="H1552" s="50"/>
      <c r="I1552" s="50"/>
      <c r="J1552" s="50"/>
      <c r="K1552" s="50"/>
      <c r="L1552" s="50"/>
      <c r="M1552" s="50"/>
      <c r="N1552" s="50"/>
      <c r="O1552" s="50"/>
      <c r="P1552" s="50"/>
      <c r="Q1552" s="50"/>
      <c r="R1552" s="50"/>
      <c r="S1552" s="50"/>
      <c r="T1552" s="50"/>
      <c r="U1552" s="50"/>
      <c r="V1552" s="50"/>
      <c r="W1552" s="50"/>
      <c r="X1552" s="50"/>
      <c r="Y1552" s="50"/>
      <c r="Z1552" s="50"/>
      <c r="AA1552" s="50"/>
      <c r="AB1552" s="50"/>
      <c r="AC1552" s="50"/>
      <c r="AD1552" s="50"/>
      <c r="AE1552" s="50"/>
      <c r="AF1552" s="50"/>
      <c r="AG1552" s="50"/>
      <c r="AH1552" s="50"/>
      <c r="AI1552" s="50"/>
      <c r="AJ1552" s="50"/>
      <c r="AK1552" s="50"/>
      <c r="AL1552" s="50"/>
    </row>
    <row r="1553" spans="4:38" x14ac:dyDescent="0.25">
      <c r="D1553" s="54" t="s">
        <v>2958</v>
      </c>
      <c r="E1553" s="50"/>
      <c r="F1553" s="50"/>
      <c r="G1553" s="50"/>
      <c r="H1553" s="50"/>
      <c r="I1553" s="50"/>
      <c r="J1553" s="50"/>
      <c r="K1553" s="50"/>
      <c r="L1553" s="50"/>
      <c r="M1553" s="50"/>
      <c r="N1553" s="50"/>
      <c r="O1553" s="50"/>
      <c r="P1553" s="50"/>
      <c r="Q1553" s="50"/>
      <c r="R1553" s="50"/>
      <c r="S1553" s="50"/>
      <c r="T1553" s="50"/>
      <c r="U1553" s="50"/>
      <c r="V1553" s="50"/>
      <c r="W1553" s="50"/>
      <c r="X1553" s="50"/>
      <c r="Y1553" s="50"/>
      <c r="Z1553" s="50"/>
      <c r="AA1553" s="50"/>
      <c r="AB1553" s="50"/>
      <c r="AC1553" s="50"/>
      <c r="AD1553" s="50"/>
      <c r="AE1553" s="50"/>
      <c r="AF1553" s="50"/>
      <c r="AG1553" s="50"/>
      <c r="AH1553" s="50"/>
      <c r="AI1553" s="50"/>
      <c r="AJ1553" s="50"/>
      <c r="AK1553" s="50"/>
      <c r="AL1553" s="50"/>
    </row>
    <row r="1554" spans="4:38" x14ac:dyDescent="0.25">
      <c r="D1554" s="54" t="s">
        <v>2959</v>
      </c>
      <c r="E1554" s="50"/>
      <c r="F1554" s="50"/>
      <c r="G1554" s="50"/>
      <c r="H1554" s="50"/>
      <c r="I1554" s="50"/>
      <c r="J1554" s="50"/>
      <c r="K1554" s="50"/>
      <c r="L1554" s="50"/>
      <c r="M1554" s="50"/>
      <c r="N1554" s="50"/>
      <c r="O1554" s="50"/>
      <c r="P1554" s="50"/>
      <c r="Q1554" s="50"/>
      <c r="R1554" s="50"/>
      <c r="S1554" s="50"/>
      <c r="T1554" s="50"/>
      <c r="U1554" s="50"/>
      <c r="V1554" s="50"/>
      <c r="W1554" s="50"/>
      <c r="X1554" s="50"/>
      <c r="Y1554" s="50"/>
      <c r="Z1554" s="50"/>
      <c r="AA1554" s="50"/>
      <c r="AB1554" s="50"/>
      <c r="AC1554" s="50"/>
      <c r="AD1554" s="50"/>
      <c r="AE1554" s="50"/>
      <c r="AF1554" s="50"/>
      <c r="AG1554" s="50"/>
      <c r="AH1554" s="50"/>
      <c r="AI1554" s="50"/>
      <c r="AJ1554" s="50"/>
      <c r="AK1554" s="50"/>
      <c r="AL1554" s="50"/>
    </row>
    <row r="1555" spans="4:38" x14ac:dyDescent="0.25">
      <c r="D1555" s="54" t="s">
        <v>2960</v>
      </c>
      <c r="E1555" s="50"/>
      <c r="F1555" s="50"/>
      <c r="G1555" s="50"/>
      <c r="H1555" s="50"/>
      <c r="I1555" s="50"/>
      <c r="J1555" s="50"/>
      <c r="K1555" s="50"/>
      <c r="L1555" s="50"/>
      <c r="M1555" s="50"/>
      <c r="N1555" s="50"/>
      <c r="O1555" s="50"/>
      <c r="P1555" s="50"/>
      <c r="Q1555" s="50"/>
      <c r="R1555" s="50"/>
      <c r="S1555" s="50"/>
      <c r="T1555" s="50"/>
      <c r="U1555" s="50"/>
      <c r="V1555" s="50"/>
      <c r="W1555" s="50"/>
      <c r="X1555" s="50"/>
      <c r="Y1555" s="50"/>
      <c r="Z1555" s="50"/>
      <c r="AA1555" s="50"/>
      <c r="AB1555" s="50"/>
      <c r="AC1555" s="50"/>
      <c r="AD1555" s="50"/>
      <c r="AE1555" s="50"/>
      <c r="AF1555" s="50"/>
      <c r="AG1555" s="50"/>
      <c r="AH1555" s="50"/>
      <c r="AI1555" s="50"/>
      <c r="AJ1555" s="50"/>
      <c r="AK1555" s="50"/>
      <c r="AL1555" s="50"/>
    </row>
    <row r="1556" spans="4:38" x14ac:dyDescent="0.25">
      <c r="D1556" s="54" t="s">
        <v>2961</v>
      </c>
      <c r="E1556" s="50"/>
      <c r="F1556" s="50"/>
      <c r="G1556" s="50"/>
      <c r="H1556" s="50"/>
      <c r="I1556" s="50"/>
      <c r="J1556" s="50"/>
      <c r="K1556" s="50"/>
      <c r="L1556" s="50"/>
      <c r="M1556" s="50"/>
      <c r="N1556" s="50"/>
      <c r="O1556" s="50"/>
      <c r="P1556" s="50"/>
      <c r="Q1556" s="50"/>
      <c r="R1556" s="50"/>
      <c r="S1556" s="50"/>
      <c r="T1556" s="50"/>
      <c r="U1556" s="50"/>
      <c r="V1556" s="50"/>
      <c r="W1556" s="50"/>
      <c r="X1556" s="50"/>
      <c r="Y1556" s="50"/>
      <c r="Z1556" s="50"/>
      <c r="AA1556" s="50"/>
      <c r="AB1556" s="50"/>
      <c r="AC1556" s="50"/>
      <c r="AD1556" s="50"/>
      <c r="AE1556" s="50"/>
      <c r="AF1556" s="50"/>
      <c r="AG1556" s="50"/>
      <c r="AH1556" s="50"/>
      <c r="AI1556" s="50"/>
      <c r="AJ1556" s="50"/>
      <c r="AK1556" s="50"/>
      <c r="AL1556" s="50"/>
    </row>
    <row r="1557" spans="4:38" x14ac:dyDescent="0.25">
      <c r="D1557" s="54" t="s">
        <v>2962</v>
      </c>
      <c r="E1557" s="50"/>
      <c r="F1557" s="50"/>
      <c r="G1557" s="50"/>
      <c r="H1557" s="50"/>
      <c r="I1557" s="50"/>
      <c r="J1557" s="50"/>
      <c r="K1557" s="50"/>
      <c r="L1557" s="50"/>
      <c r="M1557" s="50"/>
      <c r="N1557" s="50"/>
      <c r="O1557" s="50"/>
      <c r="P1557" s="50"/>
      <c r="Q1557" s="50"/>
      <c r="R1557" s="50"/>
      <c r="S1557" s="50"/>
      <c r="T1557" s="50"/>
      <c r="U1557" s="50"/>
      <c r="V1557" s="50"/>
      <c r="W1557" s="50"/>
      <c r="X1557" s="50"/>
      <c r="Y1557" s="50"/>
      <c r="Z1557" s="50"/>
      <c r="AA1557" s="50"/>
      <c r="AB1557" s="50"/>
      <c r="AC1557" s="50"/>
      <c r="AD1557" s="50"/>
      <c r="AE1557" s="50"/>
      <c r="AF1557" s="50"/>
      <c r="AG1557" s="50"/>
      <c r="AH1557" s="50"/>
      <c r="AI1557" s="50"/>
      <c r="AJ1557" s="50"/>
      <c r="AK1557" s="50"/>
      <c r="AL1557" s="50"/>
    </row>
    <row r="1558" spans="4:38" x14ac:dyDescent="0.25">
      <c r="D1558" s="54" t="s">
        <v>2963</v>
      </c>
      <c r="E1558" s="50"/>
      <c r="F1558" s="50"/>
      <c r="G1558" s="50"/>
      <c r="H1558" s="50"/>
      <c r="I1558" s="50"/>
      <c r="J1558" s="50"/>
      <c r="K1558" s="50"/>
      <c r="L1558" s="50"/>
      <c r="M1558" s="50"/>
      <c r="N1558" s="50"/>
      <c r="O1558" s="50"/>
      <c r="P1558" s="50"/>
      <c r="Q1558" s="50"/>
      <c r="R1558" s="50"/>
      <c r="S1558" s="50"/>
      <c r="T1558" s="50"/>
      <c r="U1558" s="50"/>
      <c r="V1558" s="50"/>
      <c r="W1558" s="50"/>
      <c r="X1558" s="50"/>
      <c r="Y1558" s="50"/>
      <c r="Z1558" s="50"/>
      <c r="AA1558" s="50"/>
      <c r="AB1558" s="50"/>
      <c r="AC1558" s="50"/>
      <c r="AD1558" s="50"/>
      <c r="AE1558" s="50"/>
      <c r="AF1558" s="50"/>
      <c r="AG1558" s="50"/>
      <c r="AH1558" s="50"/>
      <c r="AI1558" s="50"/>
      <c r="AJ1558" s="50"/>
      <c r="AK1558" s="50"/>
      <c r="AL1558" s="50"/>
    </row>
    <row r="1559" spans="4:38" x14ac:dyDescent="0.25">
      <c r="D1559" s="54" t="s">
        <v>2964</v>
      </c>
      <c r="E1559" s="50"/>
      <c r="F1559" s="50"/>
      <c r="G1559" s="50"/>
      <c r="H1559" s="50"/>
      <c r="I1559" s="50"/>
      <c r="J1559" s="50"/>
      <c r="K1559" s="50"/>
      <c r="L1559" s="50"/>
      <c r="M1559" s="50"/>
      <c r="N1559" s="50"/>
      <c r="O1559" s="50"/>
      <c r="P1559" s="50"/>
      <c r="Q1559" s="50"/>
      <c r="R1559" s="50"/>
      <c r="S1559" s="50"/>
      <c r="T1559" s="50"/>
      <c r="U1559" s="50"/>
      <c r="V1559" s="50"/>
      <c r="W1559" s="50"/>
      <c r="X1559" s="50"/>
      <c r="Y1559" s="50"/>
      <c r="Z1559" s="50"/>
      <c r="AA1559" s="50"/>
      <c r="AB1559" s="50"/>
      <c r="AC1559" s="50"/>
      <c r="AD1559" s="50"/>
      <c r="AE1559" s="50"/>
      <c r="AF1559" s="50"/>
      <c r="AG1559" s="50"/>
      <c r="AH1559" s="50"/>
      <c r="AI1559" s="50"/>
      <c r="AJ1559" s="50"/>
      <c r="AK1559" s="50"/>
      <c r="AL1559" s="50"/>
    </row>
    <row r="1560" spans="4:38" x14ac:dyDescent="0.25">
      <c r="D1560" s="54" t="s">
        <v>2965</v>
      </c>
      <c r="E1560" s="50"/>
      <c r="F1560" s="50"/>
      <c r="G1560" s="50"/>
      <c r="H1560" s="50"/>
      <c r="I1560" s="50"/>
      <c r="J1560" s="50"/>
      <c r="K1560" s="50"/>
      <c r="L1560" s="50"/>
      <c r="M1560" s="50"/>
      <c r="N1560" s="50"/>
      <c r="O1560" s="50"/>
      <c r="P1560" s="50"/>
      <c r="Q1560" s="50"/>
      <c r="R1560" s="50"/>
      <c r="S1560" s="50"/>
      <c r="T1560" s="50"/>
      <c r="U1560" s="50"/>
      <c r="V1560" s="50"/>
      <c r="W1560" s="50"/>
      <c r="X1560" s="50"/>
      <c r="Y1560" s="50"/>
      <c r="Z1560" s="50"/>
      <c r="AA1560" s="50"/>
      <c r="AB1560" s="50"/>
      <c r="AC1560" s="50"/>
      <c r="AD1560" s="50"/>
      <c r="AE1560" s="50"/>
      <c r="AF1560" s="50"/>
      <c r="AG1560" s="50"/>
      <c r="AH1560" s="50"/>
      <c r="AI1560" s="50"/>
      <c r="AJ1560" s="50"/>
      <c r="AK1560" s="50"/>
      <c r="AL1560" s="50"/>
    </row>
    <row r="1561" spans="4:38" x14ac:dyDescent="0.25">
      <c r="D1561" s="54" t="s">
        <v>2966</v>
      </c>
      <c r="E1561" s="50"/>
      <c r="F1561" s="50"/>
      <c r="G1561" s="50"/>
      <c r="H1561" s="50"/>
      <c r="I1561" s="50"/>
      <c r="J1561" s="50"/>
      <c r="K1561" s="50"/>
      <c r="L1561" s="50"/>
      <c r="M1561" s="50"/>
      <c r="N1561" s="50"/>
      <c r="O1561" s="50"/>
      <c r="P1561" s="50"/>
      <c r="Q1561" s="50"/>
      <c r="R1561" s="50"/>
      <c r="S1561" s="50"/>
      <c r="T1561" s="50"/>
      <c r="U1561" s="50"/>
      <c r="V1561" s="50"/>
      <c r="W1561" s="50"/>
      <c r="X1561" s="50"/>
      <c r="Y1561" s="50"/>
      <c r="Z1561" s="50"/>
      <c r="AA1561" s="50"/>
      <c r="AB1561" s="50"/>
      <c r="AC1561" s="50"/>
      <c r="AD1561" s="50"/>
      <c r="AE1561" s="50"/>
      <c r="AF1561" s="50"/>
      <c r="AG1561" s="50"/>
      <c r="AH1561" s="50"/>
      <c r="AI1561" s="50"/>
      <c r="AJ1561" s="50"/>
      <c r="AK1561" s="50"/>
      <c r="AL1561" s="50"/>
    </row>
    <row r="1562" spans="4:38" x14ac:dyDescent="0.25">
      <c r="D1562" s="54" t="s">
        <v>2967</v>
      </c>
      <c r="E1562" s="50"/>
      <c r="F1562" s="50"/>
      <c r="G1562" s="50"/>
      <c r="H1562" s="50"/>
      <c r="I1562" s="50"/>
      <c r="J1562" s="50"/>
      <c r="K1562" s="50"/>
      <c r="L1562" s="50"/>
      <c r="M1562" s="50"/>
      <c r="N1562" s="50"/>
      <c r="O1562" s="50"/>
      <c r="P1562" s="50"/>
      <c r="Q1562" s="50"/>
      <c r="R1562" s="50"/>
      <c r="S1562" s="50"/>
      <c r="T1562" s="50"/>
      <c r="U1562" s="50"/>
      <c r="V1562" s="50"/>
      <c r="W1562" s="50"/>
      <c r="X1562" s="50"/>
      <c r="Y1562" s="50"/>
      <c r="Z1562" s="50"/>
      <c r="AA1562" s="50"/>
      <c r="AB1562" s="50"/>
      <c r="AC1562" s="50"/>
      <c r="AD1562" s="50"/>
      <c r="AE1562" s="50"/>
      <c r="AF1562" s="50"/>
      <c r="AG1562" s="50"/>
      <c r="AH1562" s="50"/>
      <c r="AI1562" s="50"/>
      <c r="AJ1562" s="50"/>
      <c r="AK1562" s="50"/>
      <c r="AL1562" s="50"/>
    </row>
    <row r="1563" spans="4:38" x14ac:dyDescent="0.25">
      <c r="D1563" s="54" t="s">
        <v>276</v>
      </c>
      <c r="E1563" s="50"/>
      <c r="F1563" s="50"/>
      <c r="G1563" s="50"/>
      <c r="H1563" s="50"/>
      <c r="I1563" s="50"/>
      <c r="J1563" s="50"/>
      <c r="K1563" s="50"/>
      <c r="L1563" s="50"/>
      <c r="M1563" s="50"/>
      <c r="N1563" s="50"/>
      <c r="O1563" s="50"/>
      <c r="P1563" s="50"/>
      <c r="Q1563" s="50"/>
      <c r="R1563" s="50"/>
      <c r="S1563" s="50"/>
      <c r="T1563" s="50"/>
      <c r="U1563" s="50"/>
      <c r="V1563" s="50"/>
      <c r="W1563" s="50"/>
      <c r="X1563" s="50"/>
      <c r="Y1563" s="50"/>
      <c r="Z1563" s="50"/>
      <c r="AA1563" s="50"/>
      <c r="AB1563" s="50"/>
      <c r="AC1563" s="50"/>
      <c r="AD1563" s="50"/>
      <c r="AE1563" s="50"/>
      <c r="AF1563" s="50"/>
      <c r="AG1563" s="50"/>
      <c r="AH1563" s="50"/>
      <c r="AI1563" s="50"/>
      <c r="AJ1563" s="50"/>
      <c r="AK1563" s="50"/>
      <c r="AL1563" s="50"/>
    </row>
    <row r="1564" spans="4:38" x14ac:dyDescent="0.25">
      <c r="D1564" s="54" t="s">
        <v>2865</v>
      </c>
      <c r="E1564" s="50"/>
      <c r="F1564" s="50"/>
      <c r="G1564" s="50"/>
      <c r="H1564" s="50"/>
      <c r="I1564" s="50"/>
      <c r="J1564" s="50"/>
      <c r="K1564" s="50"/>
      <c r="L1564" s="50"/>
      <c r="M1564" s="50"/>
      <c r="N1564" s="50"/>
      <c r="O1564" s="50"/>
      <c r="P1564" s="50"/>
      <c r="Q1564" s="50"/>
      <c r="R1564" s="50"/>
      <c r="S1564" s="50"/>
      <c r="T1564" s="50"/>
      <c r="U1564" s="50"/>
      <c r="V1564" s="50"/>
      <c r="W1564" s="50"/>
      <c r="X1564" s="50"/>
      <c r="Y1564" s="50"/>
      <c r="Z1564" s="50"/>
      <c r="AA1564" s="50"/>
      <c r="AB1564" s="50"/>
      <c r="AC1564" s="50"/>
      <c r="AD1564" s="50"/>
      <c r="AE1564" s="50"/>
      <c r="AF1564" s="50"/>
      <c r="AG1564" s="50"/>
      <c r="AH1564" s="50"/>
      <c r="AI1564" s="50"/>
      <c r="AJ1564" s="50"/>
      <c r="AK1564" s="50"/>
      <c r="AL1564" s="50"/>
    </row>
    <row r="1565" spans="4:38" x14ac:dyDescent="0.25">
      <c r="D1565" s="54" t="s">
        <v>2866</v>
      </c>
      <c r="E1565" s="50"/>
      <c r="F1565" s="50"/>
      <c r="G1565" s="50"/>
      <c r="H1565" s="50"/>
      <c r="I1565" s="50"/>
      <c r="J1565" s="50"/>
      <c r="K1565" s="50"/>
      <c r="L1565" s="50"/>
      <c r="M1565" s="50"/>
      <c r="N1565" s="50"/>
      <c r="O1565" s="50"/>
      <c r="P1565" s="50"/>
      <c r="Q1565" s="50"/>
      <c r="R1565" s="50"/>
      <c r="S1565" s="50"/>
      <c r="T1565" s="50"/>
      <c r="U1565" s="50"/>
      <c r="V1565" s="50"/>
      <c r="W1565" s="50"/>
      <c r="X1565" s="50"/>
      <c r="Y1565" s="50"/>
      <c r="Z1565" s="50"/>
      <c r="AA1565" s="50"/>
      <c r="AB1565" s="50"/>
      <c r="AC1565" s="50"/>
      <c r="AD1565" s="50"/>
      <c r="AE1565" s="50"/>
      <c r="AF1565" s="50"/>
      <c r="AG1565" s="50"/>
      <c r="AH1565" s="50"/>
      <c r="AI1565" s="50"/>
      <c r="AJ1565" s="50"/>
      <c r="AK1565" s="50"/>
      <c r="AL1565" s="50"/>
    </row>
    <row r="1566" spans="4:38" x14ac:dyDescent="0.25">
      <c r="D1566" s="54" t="s">
        <v>2968</v>
      </c>
      <c r="E1566" s="50"/>
      <c r="F1566" s="50"/>
      <c r="G1566" s="50"/>
      <c r="H1566" s="50"/>
      <c r="I1566" s="50"/>
      <c r="J1566" s="50"/>
      <c r="K1566" s="50"/>
      <c r="L1566" s="50"/>
      <c r="M1566" s="50"/>
      <c r="N1566" s="50"/>
      <c r="O1566" s="50"/>
      <c r="P1566" s="50"/>
      <c r="Q1566" s="50"/>
      <c r="R1566" s="50"/>
      <c r="S1566" s="50"/>
      <c r="T1566" s="50"/>
      <c r="U1566" s="50"/>
      <c r="V1566" s="50"/>
      <c r="W1566" s="50"/>
      <c r="X1566" s="50"/>
      <c r="Y1566" s="50"/>
      <c r="Z1566" s="50"/>
      <c r="AA1566" s="50"/>
      <c r="AB1566" s="50"/>
      <c r="AC1566" s="50"/>
      <c r="AD1566" s="50"/>
      <c r="AE1566" s="50"/>
      <c r="AF1566" s="50"/>
      <c r="AG1566" s="50"/>
      <c r="AH1566" s="50"/>
      <c r="AI1566" s="50"/>
      <c r="AJ1566" s="50"/>
      <c r="AK1566" s="50"/>
      <c r="AL1566" s="50"/>
    </row>
    <row r="1568" spans="4:38" x14ac:dyDescent="0.25">
      <c r="D1568" s="96" t="s">
        <v>2921</v>
      </c>
    </row>
    <row r="1630" spans="2:4" x14ac:dyDescent="0.25">
      <c r="B1630" s="46">
        <v>0</v>
      </c>
      <c r="D1630" s="49" t="s">
        <v>2935</v>
      </c>
    </row>
    <row r="1631" spans="2:4" x14ac:dyDescent="0.25">
      <c r="D1631" s="57" t="s">
        <v>303</v>
      </c>
    </row>
    <row r="1632" spans="2:4" x14ac:dyDescent="0.25">
      <c r="D1632" s="53" t="s">
        <v>35</v>
      </c>
    </row>
    <row r="1707" spans="2:4" x14ac:dyDescent="0.25">
      <c r="B1707" s="48">
        <v>0</v>
      </c>
      <c r="D1707" s="49" t="s">
        <v>451</v>
      </c>
    </row>
    <row r="1708" spans="2:4" x14ac:dyDescent="0.25">
      <c r="D1708" s="57" t="s">
        <v>302</v>
      </c>
    </row>
    <row r="1709" spans="2:4" x14ac:dyDescent="0.25">
      <c r="D1709" s="53" t="s">
        <v>2931</v>
      </c>
    </row>
    <row r="1711" spans="2:4" x14ac:dyDescent="0.25">
      <c r="D1711" s="96" t="s">
        <v>2931</v>
      </c>
    </row>
    <row r="1758" spans="4:4" x14ac:dyDescent="0.25">
      <c r="D1758" s="96" t="s">
        <v>2932</v>
      </c>
    </row>
    <row r="1789" spans="4:38" x14ac:dyDescent="0.25">
      <c r="D1789" s="96" t="s">
        <v>351</v>
      </c>
    </row>
    <row r="1790" spans="4:38" x14ac:dyDescent="0.25">
      <c r="D1790" s="49" t="s">
        <v>2936</v>
      </c>
    </row>
    <row r="1792" spans="4:38" x14ac:dyDescent="0.25">
      <c r="D1792" s="55" t="s">
        <v>494</v>
      </c>
      <c r="E1792" s="51"/>
      <c r="F1792" s="51"/>
      <c r="G1792" s="51"/>
      <c r="H1792" s="51"/>
      <c r="I1792" s="51"/>
      <c r="J1792" s="51"/>
      <c r="K1792" s="51"/>
      <c r="L1792" s="51"/>
      <c r="M1792" s="51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</row>
    <row r="1793" spans="4:38" x14ac:dyDescent="0.25">
      <c r="D1793" s="55" t="s">
        <v>341</v>
      </c>
      <c r="E1793" s="51"/>
      <c r="F1793" s="51"/>
      <c r="G1793" s="51"/>
      <c r="H1793" s="51"/>
      <c r="I1793" s="51"/>
      <c r="J1793" s="51"/>
      <c r="K1793" s="51"/>
      <c r="L1793" s="51"/>
      <c r="M1793" s="51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</row>
    <row r="1794" spans="4:38" x14ac:dyDescent="0.25">
      <c r="D1794" s="55" t="s">
        <v>2829</v>
      </c>
      <c r="E1794" s="51"/>
      <c r="F1794" s="51"/>
      <c r="G1794" s="51"/>
      <c r="H1794" s="51"/>
      <c r="I1794" s="51"/>
      <c r="J1794" s="51"/>
      <c r="K1794" s="51"/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</row>
    <row r="1795" spans="4:38" x14ac:dyDescent="0.25">
      <c r="D1795" s="55" t="s">
        <v>2830</v>
      </c>
      <c r="E1795" s="51"/>
      <c r="F1795" s="51"/>
      <c r="G1795" s="51"/>
      <c r="H1795" s="51"/>
      <c r="I1795" s="51"/>
      <c r="J1795" s="51"/>
      <c r="K1795" s="51"/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</row>
    <row r="1796" spans="4:38" x14ac:dyDescent="0.25">
      <c r="D1796" s="55" t="s">
        <v>2831</v>
      </c>
      <c r="E1796" s="51"/>
      <c r="F1796" s="51"/>
      <c r="G1796" s="51"/>
      <c r="H1796" s="51"/>
      <c r="I1796" s="51"/>
      <c r="J1796" s="51"/>
      <c r="K1796" s="51"/>
      <c r="L1796" s="51"/>
      <c r="M1796" s="51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</row>
    <row r="1797" spans="4:38" x14ac:dyDescent="0.25">
      <c r="D1797" s="55" t="s">
        <v>2832</v>
      </c>
      <c r="E1797" s="51"/>
      <c r="F1797" s="51"/>
      <c r="G1797" s="51"/>
      <c r="H1797" s="51"/>
      <c r="I1797" s="51"/>
      <c r="J1797" s="51"/>
      <c r="K1797" s="51"/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</row>
    <row r="1798" spans="4:38" x14ac:dyDescent="0.25">
      <c r="D1798" s="55" t="s">
        <v>676</v>
      </c>
      <c r="E1798" s="51"/>
      <c r="F1798" s="51"/>
      <c r="G1798" s="51"/>
      <c r="H1798" s="51"/>
      <c r="I1798" s="51"/>
      <c r="J1798" s="51"/>
      <c r="K1798" s="51"/>
      <c r="L1798" s="51"/>
      <c r="M1798" s="51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</row>
    <row r="1799" spans="4:38" x14ac:dyDescent="0.25">
      <c r="D1799" s="55" t="s">
        <v>2833</v>
      </c>
      <c r="E1799" s="51"/>
      <c r="F1799" s="51"/>
      <c r="G1799" s="51"/>
      <c r="H1799" s="51"/>
      <c r="I1799" s="51"/>
      <c r="J1799" s="51"/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</row>
    <row r="1800" spans="4:38" x14ac:dyDescent="0.25">
      <c r="D1800" s="55" t="s">
        <v>2834</v>
      </c>
      <c r="E1800" s="51"/>
      <c r="F1800" s="51"/>
      <c r="G1800" s="51"/>
      <c r="H1800" s="51"/>
      <c r="I1800" s="51"/>
      <c r="J1800" s="51"/>
      <c r="K1800" s="51"/>
      <c r="L1800" s="51"/>
      <c r="M1800" s="51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</row>
    <row r="1801" spans="4:38" x14ac:dyDescent="0.25">
      <c r="D1801" s="55" t="s">
        <v>2835</v>
      </c>
      <c r="E1801" s="51"/>
      <c r="F1801" s="51"/>
      <c r="G1801" s="51"/>
      <c r="H1801" s="51"/>
      <c r="I1801" s="51"/>
      <c r="J1801" s="51"/>
      <c r="K1801" s="51"/>
      <c r="L1801" s="51"/>
      <c r="M1801" s="51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</row>
    <row r="1802" spans="4:38" x14ac:dyDescent="0.25">
      <c r="D1802" s="55" t="s">
        <v>2836</v>
      </c>
      <c r="E1802" s="51"/>
      <c r="F1802" s="51"/>
      <c r="G1802" s="51"/>
      <c r="H1802" s="51"/>
      <c r="I1802" s="51"/>
      <c r="J1802" s="51"/>
      <c r="K1802" s="51"/>
      <c r="L1802" s="51"/>
      <c r="M1802" s="51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</row>
    <row r="1803" spans="4:38" x14ac:dyDescent="0.25">
      <c r="D1803" s="55" t="s">
        <v>483</v>
      </c>
      <c r="E1803" s="51"/>
      <c r="F1803" s="51"/>
      <c r="G1803" s="51"/>
      <c r="H1803" s="51"/>
      <c r="I1803" s="51"/>
      <c r="J1803" s="51"/>
      <c r="K1803" s="51"/>
      <c r="L1803" s="51"/>
      <c r="M1803" s="51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</row>
    <row r="1804" spans="4:38" x14ac:dyDescent="0.25">
      <c r="D1804" s="55" t="s">
        <v>257</v>
      </c>
      <c r="E1804" s="51"/>
      <c r="F1804" s="51"/>
      <c r="G1804" s="51"/>
      <c r="H1804" s="51"/>
      <c r="I1804" s="51"/>
      <c r="J1804" s="51"/>
      <c r="K1804" s="51"/>
      <c r="L1804" s="51"/>
      <c r="M1804" s="51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</row>
    <row r="1805" spans="4:38" x14ac:dyDescent="0.25">
      <c r="D1805" s="55" t="s">
        <v>1315</v>
      </c>
      <c r="E1805" s="51"/>
      <c r="F1805" s="51"/>
      <c r="G1805" s="51"/>
      <c r="H1805" s="51"/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</row>
    <row r="1806" spans="4:38" x14ac:dyDescent="0.25">
      <c r="D1806" s="55" t="s">
        <v>277</v>
      </c>
      <c r="E1806" s="51"/>
      <c r="F1806" s="51"/>
      <c r="G1806" s="51"/>
      <c r="H1806" s="51"/>
      <c r="I1806" s="51"/>
      <c r="J1806" s="51"/>
      <c r="K1806" s="51"/>
      <c r="L1806" s="51"/>
      <c r="M1806" s="51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</row>
    <row r="1807" spans="4:38" x14ac:dyDescent="0.25">
      <c r="D1807" s="55" t="s">
        <v>1316</v>
      </c>
      <c r="E1807" s="51"/>
      <c r="F1807" s="51"/>
      <c r="G1807" s="51"/>
      <c r="H1807" s="51"/>
      <c r="I1807" s="51"/>
      <c r="J1807" s="51"/>
      <c r="K1807" s="51"/>
      <c r="L1807" s="51"/>
      <c r="M1807" s="51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</row>
    <row r="1808" spans="4:38" x14ac:dyDescent="0.25">
      <c r="D1808" s="55" t="s">
        <v>342</v>
      </c>
      <c r="E1808" s="51"/>
      <c r="F1808" s="51"/>
      <c r="G1808" s="51"/>
      <c r="H1808" s="51"/>
      <c r="I1808" s="51"/>
      <c r="J1808" s="51"/>
      <c r="K1808" s="51"/>
      <c r="L1808" s="51"/>
      <c r="M1808" s="51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</row>
    <row r="1809" spans="4:38" x14ac:dyDescent="0.25">
      <c r="D1809" s="55" t="s">
        <v>1317</v>
      </c>
      <c r="E1809" s="51"/>
      <c r="F1809" s="51"/>
      <c r="G1809" s="51"/>
      <c r="H1809" s="51"/>
      <c r="I1809" s="51"/>
      <c r="J1809" s="51"/>
      <c r="K1809" s="51"/>
      <c r="L1809" s="51"/>
      <c r="M1809" s="51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</row>
    <row r="1810" spans="4:38" x14ac:dyDescent="0.25">
      <c r="D1810" s="55" t="s">
        <v>346</v>
      </c>
      <c r="E1810" s="51"/>
      <c r="F1810" s="51"/>
      <c r="G1810" s="51"/>
      <c r="H1810" s="51"/>
      <c r="I1810" s="51"/>
      <c r="J1810" s="51"/>
      <c r="K1810" s="51"/>
      <c r="L1810" s="51"/>
      <c r="M1810" s="51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</row>
    <row r="1811" spans="4:38" x14ac:dyDescent="0.25">
      <c r="D1811" s="55" t="s">
        <v>2837</v>
      </c>
      <c r="E1811" s="51"/>
      <c r="F1811" s="51"/>
      <c r="G1811" s="51"/>
      <c r="H1811" s="51"/>
      <c r="I1811" s="51"/>
      <c r="J1811" s="51"/>
      <c r="K1811" s="51"/>
      <c r="L1811" s="51"/>
      <c r="M1811" s="51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</row>
    <row r="1812" spans="4:38" x14ac:dyDescent="0.25">
      <c r="D1812" s="55" t="s">
        <v>2838</v>
      </c>
      <c r="E1812" s="51"/>
      <c r="F1812" s="51"/>
      <c r="G1812" s="51"/>
      <c r="H1812" s="51"/>
      <c r="I1812" s="51"/>
      <c r="J1812" s="51"/>
      <c r="K1812" s="51"/>
      <c r="L1812" s="51"/>
      <c r="M1812" s="51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</row>
    <row r="1813" spans="4:38" x14ac:dyDescent="0.25">
      <c r="D1813" s="55" t="s">
        <v>2937</v>
      </c>
      <c r="E1813" s="51"/>
      <c r="F1813" s="51"/>
      <c r="G1813" s="51"/>
      <c r="H1813" s="51"/>
      <c r="I1813" s="51"/>
      <c r="J1813" s="51"/>
      <c r="K1813" s="51"/>
      <c r="L1813" s="51"/>
      <c r="M1813" s="51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</row>
    <row r="1815" spans="4:38" x14ac:dyDescent="0.25">
      <c r="D1815" s="96" t="s">
        <v>2932</v>
      </c>
    </row>
    <row r="1888" spans="4:32" x14ac:dyDescent="0.25">
      <c r="D1888" s="96" t="s">
        <v>576</v>
      </c>
      <c r="AF1888" s="96" t="s">
        <v>577</v>
      </c>
    </row>
    <row r="1890" spans="4:66" x14ac:dyDescent="0.25">
      <c r="D1890" s="54" t="s">
        <v>496</v>
      </c>
      <c r="E1890" s="50"/>
      <c r="F1890" s="50"/>
      <c r="G1890" s="50"/>
      <c r="H1890" s="50"/>
      <c r="I1890" s="50"/>
      <c r="J1890" s="50"/>
      <c r="K1890" s="50"/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F1890" s="54" t="s">
        <v>341</v>
      </c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  <c r="BD1890" s="50"/>
      <c r="BE1890" s="50"/>
      <c r="BF1890" s="50"/>
      <c r="BG1890" s="50"/>
      <c r="BH1890" s="50"/>
      <c r="BI1890" s="50"/>
      <c r="BJ1890" s="50"/>
      <c r="BK1890" s="50"/>
      <c r="BL1890" s="50"/>
      <c r="BM1890" s="50"/>
      <c r="BN1890" s="50"/>
    </row>
    <row r="1891" spans="4:66" x14ac:dyDescent="0.25">
      <c r="D1891" s="54" t="s">
        <v>656</v>
      </c>
      <c r="E1891" s="50"/>
      <c r="F1891" s="50"/>
      <c r="G1891" s="50"/>
      <c r="H1891" s="50"/>
      <c r="I1891" s="50"/>
      <c r="J1891" s="50"/>
      <c r="K1891" s="50"/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F1891" s="54" t="s">
        <v>2829</v>
      </c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  <c r="BD1891" s="50"/>
      <c r="BE1891" s="50"/>
      <c r="BF1891" s="50"/>
      <c r="BG1891" s="50"/>
      <c r="BH1891" s="50"/>
      <c r="BI1891" s="50"/>
      <c r="BJ1891" s="50"/>
      <c r="BK1891" s="50"/>
      <c r="BL1891" s="50"/>
      <c r="BM1891" s="50"/>
      <c r="BN1891" s="50"/>
    </row>
    <row r="1892" spans="4:66" x14ac:dyDescent="0.25">
      <c r="D1892" s="54" t="s">
        <v>423</v>
      </c>
      <c r="E1892" s="50"/>
      <c r="F1892" s="50"/>
      <c r="G1892" s="50"/>
      <c r="H1892" s="50"/>
      <c r="I1892" s="50"/>
      <c r="J1892" s="50"/>
      <c r="K1892" s="50"/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F1892" s="54" t="s">
        <v>446</v>
      </c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  <c r="BD1892" s="50"/>
      <c r="BE1892" s="50"/>
      <c r="BF1892" s="50"/>
      <c r="BG1892" s="50"/>
      <c r="BH1892" s="50"/>
      <c r="BI1892" s="50"/>
      <c r="BJ1892" s="50"/>
      <c r="BK1892" s="50"/>
      <c r="BL1892" s="50"/>
      <c r="BM1892" s="50"/>
      <c r="BN1892" s="50"/>
    </row>
    <row r="1893" spans="4:66" x14ac:dyDescent="0.25">
      <c r="D1893" s="54" t="s">
        <v>2991</v>
      </c>
      <c r="E1893" s="50"/>
      <c r="F1893" s="50"/>
      <c r="G1893" s="50"/>
      <c r="H1893" s="50"/>
      <c r="I1893" s="50"/>
      <c r="J1893" s="50"/>
      <c r="K1893" s="50"/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F1893" s="54" t="s">
        <v>2831</v>
      </c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  <c r="BD1893" s="50"/>
      <c r="BE1893" s="50"/>
      <c r="BF1893" s="50"/>
      <c r="BG1893" s="50"/>
      <c r="BH1893" s="50"/>
      <c r="BI1893" s="50"/>
      <c r="BJ1893" s="50"/>
      <c r="BK1893" s="50"/>
      <c r="BL1893" s="50"/>
      <c r="BM1893" s="50"/>
      <c r="BN1893" s="50"/>
    </row>
    <row r="1894" spans="4:66" x14ac:dyDescent="0.25">
      <c r="D1894" s="54" t="s">
        <v>2992</v>
      </c>
      <c r="E1894" s="50"/>
      <c r="F1894" s="50"/>
      <c r="G1894" s="50"/>
      <c r="H1894" s="50"/>
      <c r="I1894" s="50"/>
      <c r="J1894" s="50"/>
      <c r="K1894" s="50"/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F1894" s="54" t="s">
        <v>2832</v>
      </c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  <c r="BD1894" s="50"/>
      <c r="BE1894" s="50"/>
      <c r="BF1894" s="50"/>
      <c r="BG1894" s="50"/>
      <c r="BH1894" s="50"/>
      <c r="BI1894" s="50"/>
      <c r="BJ1894" s="50"/>
      <c r="BK1894" s="50"/>
      <c r="BL1894" s="50"/>
      <c r="BM1894" s="50"/>
      <c r="BN1894" s="50"/>
    </row>
    <row r="1895" spans="4:66" x14ac:dyDescent="0.25">
      <c r="D1895" s="54" t="s">
        <v>2993</v>
      </c>
      <c r="E1895" s="50"/>
      <c r="F1895" s="50"/>
      <c r="G1895" s="50"/>
      <c r="H1895" s="50"/>
      <c r="I1895" s="50"/>
      <c r="J1895" s="50"/>
      <c r="K1895" s="50"/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F1895" s="54" t="s">
        <v>676</v>
      </c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  <c r="BD1895" s="50"/>
      <c r="BE1895" s="50"/>
      <c r="BF1895" s="50"/>
      <c r="BG1895" s="50"/>
      <c r="BH1895" s="50"/>
      <c r="BI1895" s="50"/>
      <c r="BJ1895" s="50"/>
      <c r="BK1895" s="50"/>
      <c r="BL1895" s="50"/>
      <c r="BM1895" s="50"/>
      <c r="BN1895" s="50"/>
    </row>
    <row r="1896" spans="4:66" x14ac:dyDescent="0.25">
      <c r="D1896" s="54" t="s">
        <v>675</v>
      </c>
      <c r="E1896" s="50"/>
      <c r="F1896" s="50"/>
      <c r="G1896" s="50"/>
      <c r="H1896" s="50"/>
      <c r="I1896" s="50"/>
      <c r="J1896" s="50"/>
      <c r="K1896" s="50"/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F1896" s="54" t="s">
        <v>2833</v>
      </c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  <c r="BD1896" s="50"/>
      <c r="BE1896" s="50"/>
      <c r="BF1896" s="50"/>
      <c r="BG1896" s="50"/>
      <c r="BH1896" s="50"/>
      <c r="BI1896" s="50"/>
      <c r="BJ1896" s="50"/>
      <c r="BK1896" s="50"/>
      <c r="BL1896" s="50"/>
      <c r="BM1896" s="50"/>
      <c r="BN1896" s="50"/>
    </row>
    <row r="1897" spans="4:66" x14ac:dyDescent="0.25">
      <c r="D1897" s="54" t="s">
        <v>2994</v>
      </c>
      <c r="E1897" s="50"/>
      <c r="F1897" s="50"/>
      <c r="G1897" s="50"/>
      <c r="H1897" s="50"/>
      <c r="I1897" s="50"/>
      <c r="J1897" s="50"/>
      <c r="K1897" s="50"/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F1897" s="54" t="s">
        <v>2834</v>
      </c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  <c r="BE1897" s="50"/>
      <c r="BF1897" s="50"/>
      <c r="BG1897" s="50"/>
      <c r="BH1897" s="50"/>
      <c r="BI1897" s="50"/>
      <c r="BJ1897" s="50"/>
      <c r="BK1897" s="50"/>
      <c r="BL1897" s="50"/>
      <c r="BM1897" s="50"/>
      <c r="BN1897" s="50"/>
    </row>
    <row r="1898" spans="4:66" x14ac:dyDescent="0.25">
      <c r="D1898" s="54" t="s">
        <v>483</v>
      </c>
      <c r="E1898" s="50"/>
      <c r="F1898" s="50"/>
      <c r="G1898" s="50"/>
      <c r="H1898" s="50"/>
      <c r="I1898" s="50"/>
      <c r="J1898" s="50"/>
      <c r="K1898" s="50"/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F1898" s="54" t="s">
        <v>2835</v>
      </c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  <c r="BD1898" s="50"/>
      <c r="BE1898" s="50"/>
      <c r="BF1898" s="50"/>
      <c r="BG1898" s="50"/>
      <c r="BH1898" s="50"/>
      <c r="BI1898" s="50"/>
      <c r="BJ1898" s="50"/>
      <c r="BK1898" s="50"/>
      <c r="BL1898" s="50"/>
      <c r="BM1898" s="50"/>
      <c r="BN1898" s="50"/>
    </row>
    <row r="1899" spans="4:66" x14ac:dyDescent="0.25">
      <c r="D1899" s="54" t="s">
        <v>849</v>
      </c>
      <c r="E1899" s="50"/>
      <c r="F1899" s="50"/>
      <c r="G1899" s="50"/>
      <c r="H1899" s="50"/>
      <c r="I1899" s="50"/>
      <c r="J1899" s="50"/>
      <c r="K1899" s="50"/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F1899" s="54" t="s">
        <v>2836</v>
      </c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  <c r="BD1899" s="50"/>
      <c r="BE1899" s="50"/>
      <c r="BF1899" s="50"/>
      <c r="BG1899" s="50"/>
      <c r="BH1899" s="50"/>
      <c r="BI1899" s="50"/>
      <c r="BJ1899" s="50"/>
      <c r="BK1899" s="50"/>
      <c r="BL1899" s="50"/>
      <c r="BM1899" s="50"/>
      <c r="BN1899" s="50"/>
    </row>
    <row r="1900" spans="4:66" x14ac:dyDescent="0.25">
      <c r="D1900" s="54" t="s">
        <v>2995</v>
      </c>
      <c r="E1900" s="50"/>
      <c r="F1900" s="50"/>
      <c r="G1900" s="50"/>
      <c r="H1900" s="50"/>
      <c r="I1900" s="50"/>
      <c r="J1900" s="50"/>
      <c r="K1900" s="50"/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F1900" s="54" t="s">
        <v>483</v>
      </c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  <c r="BD1900" s="50"/>
      <c r="BE1900" s="50"/>
      <c r="BF1900" s="50"/>
      <c r="BG1900" s="50"/>
      <c r="BH1900" s="50"/>
      <c r="BI1900" s="50"/>
      <c r="BJ1900" s="50"/>
      <c r="BK1900" s="50"/>
      <c r="BL1900" s="50"/>
      <c r="BM1900" s="50"/>
      <c r="BN1900" s="50"/>
    </row>
    <row r="1901" spans="4:66" x14ac:dyDescent="0.25">
      <c r="D1901" s="54" t="s">
        <v>415</v>
      </c>
      <c r="E1901" s="50"/>
      <c r="F1901" s="50"/>
      <c r="G1901" s="50"/>
      <c r="H1901" s="50"/>
      <c r="I1901" s="50"/>
      <c r="J1901" s="50"/>
      <c r="K1901" s="50"/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F1901" s="54" t="s">
        <v>257</v>
      </c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  <c r="BD1901" s="50"/>
      <c r="BE1901" s="50"/>
      <c r="BF1901" s="50"/>
      <c r="BG1901" s="50"/>
      <c r="BH1901" s="50"/>
      <c r="BI1901" s="50"/>
      <c r="BJ1901" s="50"/>
      <c r="BK1901" s="50"/>
      <c r="BL1901" s="50"/>
      <c r="BM1901" s="50"/>
      <c r="BN1901" s="50"/>
    </row>
    <row r="1902" spans="4:66" x14ac:dyDescent="0.25">
      <c r="D1902" s="54" t="s">
        <v>2996</v>
      </c>
      <c r="E1902" s="50"/>
      <c r="F1902" s="50"/>
      <c r="G1902" s="50"/>
      <c r="H1902" s="50"/>
      <c r="I1902" s="50"/>
      <c r="J1902" s="50"/>
      <c r="K1902" s="50"/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F1902" s="54" t="s">
        <v>1315</v>
      </c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  <c r="BD1902" s="50"/>
      <c r="BE1902" s="50"/>
      <c r="BF1902" s="50"/>
      <c r="BG1902" s="50"/>
      <c r="BH1902" s="50"/>
      <c r="BI1902" s="50"/>
      <c r="BJ1902" s="50"/>
      <c r="BK1902" s="50"/>
      <c r="BL1902" s="50"/>
      <c r="BM1902" s="50"/>
      <c r="BN1902" s="50"/>
    </row>
    <row r="1903" spans="4:66" x14ac:dyDescent="0.25">
      <c r="D1903" s="54" t="s">
        <v>657</v>
      </c>
      <c r="E1903" s="50"/>
      <c r="F1903" s="50"/>
      <c r="G1903" s="50"/>
      <c r="H1903" s="50"/>
      <c r="I1903" s="50"/>
      <c r="J1903" s="50"/>
      <c r="K1903" s="50"/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F1903" s="54" t="s">
        <v>277</v>
      </c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  <c r="BD1903" s="50"/>
      <c r="BE1903" s="50"/>
      <c r="BF1903" s="50"/>
      <c r="BG1903" s="50"/>
      <c r="BH1903" s="50"/>
      <c r="BI1903" s="50"/>
      <c r="BJ1903" s="50"/>
      <c r="BK1903" s="50"/>
      <c r="BL1903" s="50"/>
      <c r="BM1903" s="50"/>
      <c r="BN1903" s="50"/>
    </row>
    <row r="1904" spans="4:66" x14ac:dyDescent="0.25">
      <c r="D1904" s="54" t="s">
        <v>658</v>
      </c>
      <c r="E1904" s="50"/>
      <c r="F1904" s="50"/>
      <c r="G1904" s="50"/>
      <c r="H1904" s="50"/>
      <c r="I1904" s="50"/>
      <c r="J1904" s="50"/>
      <c r="K1904" s="50"/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F1904" s="54" t="s">
        <v>1316</v>
      </c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  <c r="BD1904" s="50"/>
      <c r="BE1904" s="50"/>
      <c r="BF1904" s="50"/>
      <c r="BG1904" s="50"/>
      <c r="BH1904" s="50"/>
      <c r="BI1904" s="50"/>
      <c r="BJ1904" s="50"/>
      <c r="BK1904" s="50"/>
      <c r="BL1904" s="50"/>
      <c r="BM1904" s="50"/>
      <c r="BN1904" s="50"/>
    </row>
    <row r="1905" spans="4:66" x14ac:dyDescent="0.25">
      <c r="D1905" s="54" t="s">
        <v>659</v>
      </c>
      <c r="E1905" s="50"/>
      <c r="F1905" s="50"/>
      <c r="G1905" s="50"/>
      <c r="H1905" s="50"/>
      <c r="I1905" s="50"/>
      <c r="J1905" s="50"/>
      <c r="K1905" s="50"/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F1905" s="54" t="s">
        <v>342</v>
      </c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  <c r="BD1905" s="50"/>
      <c r="BE1905" s="50"/>
      <c r="BF1905" s="50"/>
      <c r="BG1905" s="50"/>
      <c r="BH1905" s="50"/>
      <c r="BI1905" s="50"/>
      <c r="BJ1905" s="50"/>
      <c r="BK1905" s="50"/>
      <c r="BL1905" s="50"/>
      <c r="BM1905" s="50"/>
      <c r="BN1905" s="50"/>
    </row>
    <row r="1906" spans="4:66" x14ac:dyDescent="0.25">
      <c r="D1906" s="54" t="s">
        <v>2997</v>
      </c>
      <c r="E1906" s="50"/>
      <c r="F1906" s="50"/>
      <c r="G1906" s="50"/>
      <c r="H1906" s="50"/>
      <c r="I1906" s="50"/>
      <c r="J1906" s="50"/>
      <c r="K1906" s="50"/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F1906" s="54" t="s">
        <v>1317</v>
      </c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  <c r="BD1906" s="50"/>
      <c r="BE1906" s="50"/>
      <c r="BF1906" s="50"/>
      <c r="BG1906" s="50"/>
      <c r="BH1906" s="50"/>
      <c r="BI1906" s="50"/>
      <c r="BJ1906" s="50"/>
      <c r="BK1906" s="50"/>
      <c r="BL1906" s="50"/>
      <c r="BM1906" s="50"/>
      <c r="BN1906" s="50"/>
    </row>
    <row r="1907" spans="4:66" x14ac:dyDescent="0.25">
      <c r="D1907" s="54" t="s">
        <v>2998</v>
      </c>
      <c r="E1907" s="50"/>
      <c r="F1907" s="50"/>
      <c r="G1907" s="50"/>
      <c r="H1907" s="50"/>
      <c r="I1907" s="50"/>
      <c r="J1907" s="50"/>
      <c r="K1907" s="50"/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F1907" s="54" t="s">
        <v>346</v>
      </c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  <c r="BE1907" s="50"/>
      <c r="BF1907" s="50"/>
      <c r="BG1907" s="50"/>
      <c r="BH1907" s="50"/>
      <c r="BI1907" s="50"/>
      <c r="BJ1907" s="50"/>
      <c r="BK1907" s="50"/>
      <c r="BL1907" s="50"/>
      <c r="BM1907" s="50"/>
      <c r="BN1907" s="50"/>
    </row>
    <row r="1908" spans="4:66" x14ac:dyDescent="0.25">
      <c r="AF1908" s="54" t="s">
        <v>2837</v>
      </c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  <c r="BD1908" s="50"/>
      <c r="BE1908" s="50"/>
      <c r="BF1908" s="50"/>
      <c r="BG1908" s="50"/>
      <c r="BH1908" s="50"/>
      <c r="BI1908" s="50"/>
      <c r="BJ1908" s="50"/>
      <c r="BK1908" s="50"/>
      <c r="BL1908" s="50"/>
      <c r="BM1908" s="50"/>
      <c r="BN1908" s="50"/>
    </row>
    <row r="1909" spans="4:66" x14ac:dyDescent="0.25">
      <c r="AF1909" s="54" t="s">
        <v>2838</v>
      </c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  <c r="BD1909" s="50"/>
      <c r="BE1909" s="50"/>
      <c r="BF1909" s="50"/>
      <c r="BG1909" s="50"/>
      <c r="BH1909" s="50"/>
      <c r="BI1909" s="50"/>
      <c r="BJ1909" s="50"/>
      <c r="BK1909" s="50"/>
      <c r="BL1909" s="50"/>
      <c r="BM1909" s="50"/>
      <c r="BN1909" s="50"/>
    </row>
    <row r="1910" spans="4:66" x14ac:dyDescent="0.25">
      <c r="D1910" s="96" t="s">
        <v>2932</v>
      </c>
      <c r="AF1910" s="54" t="s">
        <v>2999</v>
      </c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  <c r="BD1910" s="50"/>
      <c r="BE1910" s="50"/>
      <c r="BF1910" s="50"/>
      <c r="BG1910" s="50"/>
      <c r="BH1910" s="50"/>
      <c r="BI1910" s="50"/>
      <c r="BJ1910" s="50"/>
      <c r="BK1910" s="50"/>
      <c r="BL1910" s="50"/>
      <c r="BM1910" s="50"/>
      <c r="BN1910" s="50"/>
    </row>
    <row r="1911" spans="4:66" x14ac:dyDescent="0.25">
      <c r="AF1911" s="54" t="s">
        <v>495</v>
      </c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  <c r="BD1911" s="50"/>
      <c r="BE1911" s="50"/>
      <c r="BF1911" s="50"/>
      <c r="BG1911" s="50"/>
      <c r="BH1911" s="50"/>
      <c r="BI1911" s="50"/>
      <c r="BJ1911" s="50"/>
      <c r="BK1911" s="50"/>
      <c r="BL1911" s="50"/>
      <c r="BM1911" s="50"/>
      <c r="BN1911" s="50"/>
    </row>
    <row r="1999" spans="2:4" x14ac:dyDescent="0.25">
      <c r="B1999" s="48">
        <v>0</v>
      </c>
      <c r="D1999" s="49" t="s">
        <v>2971</v>
      </c>
    </row>
    <row r="2000" spans="2:4" x14ac:dyDescent="0.25">
      <c r="D2000" s="57" t="s">
        <v>301</v>
      </c>
    </row>
    <row r="2002" spans="4:4" x14ac:dyDescent="0.25">
      <c r="D2002" s="96" t="s">
        <v>36</v>
      </c>
    </row>
    <row r="2003" spans="4:4" x14ac:dyDescent="0.25">
      <c r="D2003" s="52" t="s">
        <v>2977</v>
      </c>
    </row>
    <row r="2005" spans="4:4" x14ac:dyDescent="0.25">
      <c r="D2005" s="96" t="s">
        <v>2969</v>
      </c>
    </row>
    <row r="2029" spans="4:23" x14ac:dyDescent="0.25">
      <c r="D2029" s="54" t="s">
        <v>33</v>
      </c>
      <c r="E2029" s="50"/>
      <c r="F2029" s="50"/>
      <c r="G2029" s="50"/>
      <c r="H2029" s="50"/>
      <c r="I2029" s="50"/>
      <c r="J2029" s="50"/>
      <c r="K2029" s="50"/>
      <c r="L2029" s="50"/>
      <c r="M2029" s="50"/>
      <c r="N2029" s="50"/>
      <c r="O2029" s="50"/>
      <c r="P2029" s="50"/>
      <c r="Q2029" s="50"/>
      <c r="R2029" s="50"/>
      <c r="S2029" s="50"/>
      <c r="T2029" s="50"/>
      <c r="U2029" s="50"/>
      <c r="V2029" s="50"/>
      <c r="W2029" s="50"/>
    </row>
    <row r="2030" spans="4:23" x14ac:dyDescent="0.25">
      <c r="D2030" s="54" t="s">
        <v>622</v>
      </c>
      <c r="E2030" s="50"/>
      <c r="F2030" s="50"/>
      <c r="G2030" s="50"/>
      <c r="H2030" s="50"/>
      <c r="I2030" s="50"/>
      <c r="J2030" s="50"/>
      <c r="K2030" s="50"/>
      <c r="L2030" s="50"/>
      <c r="M2030" s="50"/>
      <c r="N2030" s="50"/>
      <c r="O2030" s="50"/>
      <c r="P2030" s="50"/>
      <c r="Q2030" s="50"/>
      <c r="R2030" s="50"/>
      <c r="S2030" s="50"/>
      <c r="T2030" s="50"/>
      <c r="U2030" s="50"/>
      <c r="V2030" s="50"/>
      <c r="W2030" s="50"/>
    </row>
    <row r="2031" spans="4:23" x14ac:dyDescent="0.25">
      <c r="D2031" s="54" t="s">
        <v>2973</v>
      </c>
      <c r="E2031" s="50"/>
      <c r="F2031" s="50"/>
      <c r="G2031" s="50"/>
      <c r="H2031" s="50"/>
      <c r="I2031" s="50"/>
      <c r="J2031" s="50"/>
      <c r="K2031" s="50"/>
      <c r="L2031" s="50"/>
      <c r="M2031" s="50"/>
      <c r="N2031" s="50"/>
      <c r="O2031" s="50"/>
      <c r="P2031" s="50"/>
      <c r="Q2031" s="50"/>
      <c r="R2031" s="50"/>
      <c r="S2031" s="50"/>
      <c r="T2031" s="50"/>
      <c r="U2031" s="50"/>
      <c r="V2031" s="50"/>
      <c r="W2031" s="50"/>
    </row>
    <row r="2032" spans="4:23" x14ac:dyDescent="0.25">
      <c r="D2032" s="54" t="s">
        <v>706</v>
      </c>
      <c r="E2032" s="50"/>
      <c r="F2032" s="50"/>
      <c r="G2032" s="50"/>
      <c r="H2032" s="50"/>
      <c r="I2032" s="50"/>
      <c r="J2032" s="50"/>
      <c r="K2032" s="50"/>
      <c r="L2032" s="50"/>
      <c r="M2032" s="50"/>
      <c r="N2032" s="50"/>
      <c r="O2032" s="50"/>
      <c r="P2032" s="50"/>
      <c r="Q2032" s="50"/>
      <c r="R2032" s="50"/>
      <c r="S2032" s="50"/>
      <c r="T2032" s="50"/>
      <c r="U2032" s="50"/>
      <c r="V2032" s="50"/>
      <c r="W2032" s="50"/>
    </row>
    <row r="2033" spans="4:23" x14ac:dyDescent="0.25">
      <c r="D2033" s="54" t="s">
        <v>2974</v>
      </c>
      <c r="E2033" s="50"/>
      <c r="F2033" s="50"/>
      <c r="G2033" s="50"/>
      <c r="H2033" s="50"/>
      <c r="I2033" s="50"/>
      <c r="J2033" s="50"/>
      <c r="K2033" s="50"/>
      <c r="L2033" s="50"/>
      <c r="M2033" s="50"/>
      <c r="N2033" s="50"/>
      <c r="O2033" s="50"/>
      <c r="P2033" s="50"/>
      <c r="Q2033" s="50"/>
      <c r="R2033" s="50"/>
      <c r="S2033" s="50"/>
      <c r="T2033" s="50"/>
      <c r="U2033" s="50"/>
      <c r="V2033" s="50"/>
      <c r="W2033" s="50"/>
    </row>
    <row r="2034" spans="4:23" x14ac:dyDescent="0.25">
      <c r="D2034" s="54" t="s">
        <v>483</v>
      </c>
      <c r="E2034" s="50"/>
      <c r="F2034" s="50"/>
      <c r="G2034" s="50"/>
      <c r="H2034" s="50"/>
      <c r="I2034" s="50"/>
      <c r="J2034" s="50"/>
      <c r="K2034" s="50"/>
      <c r="L2034" s="50"/>
      <c r="M2034" s="50"/>
      <c r="N2034" s="50"/>
      <c r="O2034" s="50"/>
      <c r="P2034" s="50"/>
      <c r="Q2034" s="50"/>
      <c r="R2034" s="50"/>
      <c r="S2034" s="50"/>
      <c r="T2034" s="50"/>
      <c r="U2034" s="50"/>
      <c r="V2034" s="50"/>
      <c r="W2034" s="50"/>
    </row>
    <row r="2035" spans="4:23" x14ac:dyDescent="0.25">
      <c r="D2035" s="54" t="s">
        <v>2989</v>
      </c>
      <c r="E2035" s="50"/>
      <c r="F2035" s="50"/>
      <c r="G2035" s="50"/>
      <c r="H2035" s="50"/>
      <c r="I2035" s="50"/>
      <c r="J2035" s="50"/>
      <c r="K2035" s="50"/>
      <c r="L2035" s="50"/>
      <c r="M2035" s="50"/>
      <c r="N2035" s="50"/>
      <c r="O2035" s="50"/>
      <c r="P2035" s="50"/>
      <c r="Q2035" s="50"/>
      <c r="R2035" s="50"/>
      <c r="S2035" s="50"/>
      <c r="T2035" s="50"/>
      <c r="U2035" s="50"/>
      <c r="V2035" s="50"/>
      <c r="W2035" s="50"/>
    </row>
    <row r="2036" spans="4:23" x14ac:dyDescent="0.25">
      <c r="D2036" s="54" t="s">
        <v>2990</v>
      </c>
      <c r="E2036" s="50"/>
      <c r="F2036" s="50"/>
      <c r="G2036" s="50"/>
      <c r="H2036" s="50"/>
      <c r="I2036" s="50"/>
      <c r="J2036" s="50"/>
      <c r="K2036" s="50"/>
      <c r="L2036" s="50"/>
      <c r="M2036" s="50"/>
      <c r="N2036" s="50"/>
      <c r="O2036" s="50"/>
      <c r="P2036" s="50"/>
      <c r="Q2036" s="50"/>
      <c r="R2036" s="50"/>
      <c r="S2036" s="50"/>
      <c r="T2036" s="50"/>
      <c r="U2036" s="50"/>
      <c r="V2036" s="50"/>
      <c r="W2036" s="50"/>
    </row>
    <row r="2037" spans="4:23" x14ac:dyDescent="0.25">
      <c r="D2037" s="54" t="s">
        <v>2975</v>
      </c>
      <c r="E2037" s="50"/>
      <c r="F2037" s="50"/>
      <c r="G2037" s="50"/>
      <c r="H2037" s="50"/>
      <c r="I2037" s="50"/>
      <c r="J2037" s="50"/>
      <c r="K2037" s="50"/>
      <c r="L2037" s="50"/>
      <c r="M2037" s="50"/>
      <c r="N2037" s="50"/>
      <c r="O2037" s="50"/>
      <c r="P2037" s="50"/>
      <c r="Q2037" s="50"/>
      <c r="R2037" s="50"/>
      <c r="S2037" s="50"/>
      <c r="T2037" s="50"/>
      <c r="U2037" s="50"/>
      <c r="V2037" s="50"/>
      <c r="W2037" s="50"/>
    </row>
    <row r="2038" spans="4:23" x14ac:dyDescent="0.25">
      <c r="D2038" s="54" t="s">
        <v>2976</v>
      </c>
      <c r="E2038" s="50"/>
      <c r="F2038" s="50"/>
      <c r="G2038" s="50"/>
      <c r="H2038" s="50"/>
      <c r="I2038" s="50"/>
      <c r="J2038" s="50"/>
      <c r="K2038" s="50"/>
      <c r="L2038" s="50"/>
      <c r="M2038" s="50"/>
      <c r="N2038" s="50"/>
      <c r="O2038" s="50"/>
      <c r="P2038" s="50"/>
      <c r="Q2038" s="50"/>
      <c r="R2038" s="50"/>
      <c r="S2038" s="50"/>
      <c r="T2038" s="50"/>
      <c r="U2038" s="50"/>
      <c r="V2038" s="50"/>
      <c r="W2038" s="50"/>
    </row>
    <row r="2040" spans="4:23" x14ac:dyDescent="0.25">
      <c r="D2040" s="55" t="s">
        <v>344</v>
      </c>
      <c r="E2040" s="51"/>
      <c r="F2040" s="51"/>
      <c r="G2040" s="51"/>
      <c r="H2040" s="51"/>
      <c r="I2040" s="51"/>
      <c r="J2040" s="51"/>
      <c r="K2040" s="51"/>
      <c r="L2040" s="51"/>
      <c r="M2040" s="51"/>
      <c r="N2040" s="51"/>
      <c r="O2040" s="51"/>
      <c r="P2040" s="51"/>
    </row>
    <row r="2041" spans="4:23" x14ac:dyDescent="0.25">
      <c r="D2041" s="55" t="s">
        <v>316</v>
      </c>
      <c r="E2041" s="51"/>
      <c r="F2041" s="51"/>
      <c r="G2041" s="51"/>
      <c r="H2041" s="51"/>
      <c r="I2041" s="51"/>
      <c r="J2041" s="51"/>
      <c r="K2041" s="51"/>
      <c r="L2041" s="51"/>
      <c r="M2041" s="51"/>
      <c r="N2041" s="51"/>
      <c r="O2041" s="51"/>
      <c r="P2041" s="51"/>
    </row>
    <row r="2042" spans="4:23" x14ac:dyDescent="0.25">
      <c r="D2042" s="55"/>
      <c r="E2042" s="51"/>
      <c r="F2042" s="51"/>
      <c r="G2042" s="51"/>
      <c r="H2042" s="51"/>
      <c r="I2042" s="51"/>
      <c r="J2042" s="51"/>
      <c r="K2042" s="51"/>
      <c r="L2042" s="51"/>
      <c r="M2042" s="51"/>
      <c r="N2042" s="51"/>
      <c r="O2042" s="51"/>
      <c r="P2042" s="51"/>
    </row>
    <row r="2043" spans="4:23" x14ac:dyDescent="0.25">
      <c r="D2043" s="55" t="s">
        <v>2987</v>
      </c>
      <c r="E2043" s="51"/>
      <c r="F2043" s="51"/>
      <c r="G2043" s="51"/>
      <c r="H2043" s="51"/>
      <c r="I2043" s="51"/>
      <c r="J2043" s="51"/>
      <c r="K2043" s="51"/>
      <c r="L2043" s="51"/>
      <c r="M2043" s="51"/>
      <c r="N2043" s="51"/>
      <c r="O2043" s="51"/>
      <c r="P2043" s="51"/>
    </row>
    <row r="2044" spans="4:23" x14ac:dyDescent="0.25">
      <c r="D2044" s="55" t="s">
        <v>280</v>
      </c>
      <c r="E2044" s="51"/>
      <c r="F2044" s="51"/>
      <c r="G2044" s="51"/>
      <c r="H2044" s="51"/>
      <c r="I2044" s="51"/>
      <c r="J2044" s="51"/>
      <c r="K2044" s="51"/>
      <c r="L2044" s="51"/>
      <c r="M2044" s="51"/>
      <c r="N2044" s="51"/>
      <c r="O2044" s="51"/>
      <c r="P2044" s="51"/>
    </row>
    <row r="2045" spans="4:23" x14ac:dyDescent="0.25">
      <c r="D2045" s="55" t="s">
        <v>2982</v>
      </c>
      <c r="E2045" s="51"/>
      <c r="F2045" s="51"/>
      <c r="G2045" s="51"/>
      <c r="H2045" s="51"/>
      <c r="I2045" s="51"/>
      <c r="J2045" s="51"/>
      <c r="K2045" s="51"/>
      <c r="L2045" s="51"/>
      <c r="M2045" s="51"/>
      <c r="N2045" s="51"/>
      <c r="O2045" s="51"/>
      <c r="P2045" s="51"/>
    </row>
    <row r="2046" spans="4:23" x14ac:dyDescent="0.25">
      <c r="D2046" s="55" t="s">
        <v>2985</v>
      </c>
      <c r="E2046" s="51"/>
      <c r="F2046" s="51"/>
      <c r="G2046" s="51"/>
      <c r="H2046" s="51"/>
      <c r="I2046" s="51"/>
      <c r="J2046" s="51"/>
      <c r="K2046" s="51"/>
      <c r="L2046" s="51"/>
      <c r="M2046" s="51"/>
      <c r="N2046" s="51"/>
      <c r="O2046" s="51"/>
      <c r="P2046" s="51"/>
    </row>
    <row r="2047" spans="4:23" x14ac:dyDescent="0.25">
      <c r="D2047" s="55"/>
      <c r="E2047" s="51"/>
      <c r="F2047" s="51"/>
      <c r="G2047" s="51"/>
      <c r="H2047" s="51"/>
      <c r="I2047" s="51"/>
      <c r="J2047" s="51"/>
      <c r="K2047" s="51"/>
      <c r="L2047" s="51"/>
      <c r="M2047" s="51"/>
      <c r="N2047" s="51"/>
      <c r="O2047" s="51"/>
      <c r="P2047" s="51"/>
    </row>
    <row r="2048" spans="4:23" x14ac:dyDescent="0.25">
      <c r="D2048" s="55" t="s">
        <v>2988</v>
      </c>
      <c r="E2048" s="51"/>
      <c r="F2048" s="51"/>
      <c r="G2048" s="51"/>
      <c r="H2048" s="51"/>
      <c r="I2048" s="51"/>
      <c r="J2048" s="51"/>
      <c r="K2048" s="51"/>
      <c r="L2048" s="51"/>
      <c r="M2048" s="51"/>
      <c r="N2048" s="51"/>
      <c r="O2048" s="51"/>
      <c r="P2048" s="51"/>
    </row>
    <row r="2049" spans="4:16" x14ac:dyDescent="0.25">
      <c r="D2049" s="55" t="s">
        <v>280</v>
      </c>
      <c r="E2049" s="51"/>
      <c r="F2049" s="51"/>
      <c r="G2049" s="51"/>
      <c r="H2049" s="51"/>
      <c r="I2049" s="51"/>
      <c r="J2049" s="51"/>
      <c r="K2049" s="51"/>
      <c r="L2049" s="51"/>
      <c r="M2049" s="51"/>
      <c r="N2049" s="51"/>
      <c r="O2049" s="51"/>
      <c r="P2049" s="51"/>
    </row>
    <row r="2050" spans="4:16" x14ac:dyDescent="0.25">
      <c r="D2050" s="55" t="s">
        <v>2983</v>
      </c>
      <c r="E2050" s="51"/>
      <c r="F2050" s="51"/>
      <c r="G2050" s="51"/>
      <c r="H2050" s="51"/>
      <c r="I2050" s="51"/>
      <c r="J2050" s="51"/>
      <c r="K2050" s="51"/>
      <c r="L2050" s="51"/>
      <c r="M2050" s="51"/>
      <c r="N2050" s="51"/>
      <c r="O2050" s="51"/>
      <c r="P2050" s="51"/>
    </row>
    <row r="2051" spans="4:16" x14ac:dyDescent="0.25">
      <c r="D2051" s="55" t="s">
        <v>2984</v>
      </c>
      <c r="E2051" s="51"/>
      <c r="F2051" s="51"/>
      <c r="G2051" s="51"/>
      <c r="H2051" s="51"/>
      <c r="I2051" s="51"/>
      <c r="J2051" s="51"/>
      <c r="K2051" s="51"/>
      <c r="L2051" s="51"/>
      <c r="M2051" s="51"/>
      <c r="N2051" s="51"/>
      <c r="O2051" s="51"/>
      <c r="P2051" s="51"/>
    </row>
    <row r="2052" spans="4:16" x14ac:dyDescent="0.25">
      <c r="D2052" s="55" t="s">
        <v>2986</v>
      </c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51"/>
      <c r="P2052" s="51"/>
    </row>
    <row r="2053" spans="4:16" x14ac:dyDescent="0.25">
      <c r="D2053" s="55"/>
      <c r="E2053" s="51"/>
      <c r="F2053" s="51"/>
      <c r="G2053" s="51"/>
      <c r="H2053" s="51"/>
      <c r="I2053" s="51"/>
      <c r="J2053" s="51"/>
      <c r="K2053" s="51"/>
      <c r="L2053" s="51"/>
      <c r="M2053" s="51"/>
      <c r="N2053" s="51"/>
      <c r="O2053" s="51"/>
      <c r="P2053" s="51"/>
    </row>
    <row r="2054" spans="4:16" x14ac:dyDescent="0.25">
      <c r="D2054" s="55" t="s">
        <v>261</v>
      </c>
      <c r="E2054" s="51"/>
      <c r="F2054" s="51"/>
      <c r="G2054" s="51"/>
      <c r="H2054" s="51"/>
      <c r="I2054" s="51"/>
      <c r="J2054" s="51"/>
      <c r="K2054" s="51"/>
      <c r="L2054" s="51"/>
      <c r="M2054" s="51"/>
      <c r="N2054" s="51"/>
      <c r="O2054" s="51"/>
      <c r="P2054" s="51"/>
    </row>
    <row r="2055" spans="4:16" x14ac:dyDescent="0.25">
      <c r="D2055" s="55" t="s">
        <v>262</v>
      </c>
      <c r="E2055" s="51"/>
      <c r="F2055" s="51"/>
      <c r="G2055" s="51"/>
      <c r="H2055" s="51"/>
      <c r="I2055" s="51"/>
      <c r="J2055" s="51"/>
      <c r="K2055" s="51"/>
      <c r="L2055" s="51"/>
      <c r="M2055" s="51"/>
      <c r="N2055" s="51"/>
      <c r="O2055" s="51"/>
      <c r="P2055" s="51"/>
    </row>
    <row r="2056" spans="4:16" x14ac:dyDescent="0.25">
      <c r="D2056" s="55" t="s">
        <v>345</v>
      </c>
      <c r="E2056" s="51"/>
      <c r="F2056" s="51"/>
      <c r="G2056" s="51"/>
      <c r="H2056" s="51"/>
      <c r="I2056" s="51"/>
      <c r="J2056" s="51"/>
      <c r="K2056" s="51"/>
      <c r="L2056" s="51"/>
      <c r="M2056" s="51"/>
      <c r="N2056" s="51"/>
      <c r="O2056" s="51"/>
      <c r="P2056" s="51"/>
    </row>
    <row r="2058" spans="4:16" x14ac:dyDescent="0.25">
      <c r="D2058" s="96" t="s">
        <v>3021</v>
      </c>
    </row>
    <row r="2077" spans="4:4" x14ac:dyDescent="0.25">
      <c r="D2077" s="49" t="s">
        <v>3468</v>
      </c>
    </row>
    <row r="2079" spans="4:4" x14ac:dyDescent="0.25">
      <c r="D2079" s="96" t="s">
        <v>3021</v>
      </c>
    </row>
    <row r="2116" spans="2:4" x14ac:dyDescent="0.25">
      <c r="B2116" s="46">
        <v>0</v>
      </c>
      <c r="D2116" s="49" t="s">
        <v>851</v>
      </c>
    </row>
    <row r="2117" spans="2:4" x14ac:dyDescent="0.25">
      <c r="D2117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2" workbookViewId="0">
      <selection activeCell="B24" sqref="B24"/>
    </sheetView>
  </sheetViews>
  <sheetFormatPr defaultColWidth="2.85546875" defaultRowHeight="15" x14ac:dyDescent="0.25"/>
  <cols>
    <col min="1" max="1" width="9.140625" style="225" bestFit="1" customWidth="1"/>
    <col min="2" max="2" width="39.85546875" style="225" bestFit="1" customWidth="1"/>
    <col min="3" max="3" width="17.28515625" style="225" bestFit="1" customWidth="1"/>
    <col min="4" max="4" width="17" style="225" bestFit="1" customWidth="1"/>
    <col min="5" max="5" width="17.5703125" style="225" bestFit="1" customWidth="1"/>
    <col min="6" max="7" width="10.7109375" style="225" bestFit="1" customWidth="1"/>
    <col min="8" max="8" width="8.5703125" style="225" bestFit="1" customWidth="1"/>
    <col min="9" max="9" width="7.5703125" style="225" bestFit="1" customWidth="1"/>
    <col min="10" max="10" width="10.7109375" style="225" bestFit="1" customWidth="1"/>
    <col min="11" max="16384" width="2.85546875" style="225"/>
  </cols>
  <sheetData>
    <row r="2" spans="1:10" ht="18.75" x14ac:dyDescent="0.25">
      <c r="A2" s="281" t="s">
        <v>1100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2664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226" t="s">
        <v>358</v>
      </c>
      <c r="B4" s="226" t="s">
        <v>32</v>
      </c>
      <c r="C4" s="226" t="s">
        <v>31</v>
      </c>
      <c r="D4" s="226" t="s">
        <v>323</v>
      </c>
      <c r="E4" s="226" t="s">
        <v>357</v>
      </c>
      <c r="F4" s="226" t="s">
        <v>478</v>
      </c>
      <c r="G4" s="226" t="s">
        <v>254</v>
      </c>
      <c r="H4" s="226" t="s">
        <v>30</v>
      </c>
      <c r="I4" s="226" t="s">
        <v>29</v>
      </c>
      <c r="J4" s="226" t="s">
        <v>28</v>
      </c>
    </row>
    <row r="5" spans="1:10" ht="45" x14ac:dyDescent="0.25">
      <c r="A5" s="231" t="s">
        <v>312</v>
      </c>
      <c r="B5" s="231" t="s">
        <v>311</v>
      </c>
      <c r="C5" s="231" t="s">
        <v>310</v>
      </c>
      <c r="D5" s="231" t="s">
        <v>322</v>
      </c>
      <c r="E5" s="231" t="s">
        <v>274</v>
      </c>
      <c r="F5" s="232">
        <v>44673.446527777996</v>
      </c>
      <c r="G5" s="232">
        <v>45077.708333333001</v>
      </c>
      <c r="H5" s="231" t="s">
        <v>309</v>
      </c>
      <c r="I5" s="231" t="s">
        <v>18</v>
      </c>
      <c r="J5" s="231" t="s">
        <v>17</v>
      </c>
    </row>
    <row r="6" spans="1:10" ht="45" x14ac:dyDescent="0.25">
      <c r="A6" s="229" t="s">
        <v>670</v>
      </c>
      <c r="B6" s="229" t="s">
        <v>672</v>
      </c>
      <c r="C6" s="229" t="s">
        <v>440</v>
      </c>
      <c r="D6" s="229" t="s">
        <v>322</v>
      </c>
      <c r="E6" s="229" t="s">
        <v>274</v>
      </c>
      <c r="F6" s="230">
        <v>44903.420833333003</v>
      </c>
      <c r="G6" s="230">
        <v>45336.661805556003</v>
      </c>
      <c r="H6" s="229" t="s">
        <v>23</v>
      </c>
      <c r="I6" s="229" t="s">
        <v>18</v>
      </c>
      <c r="J6" s="229" t="s">
        <v>260</v>
      </c>
    </row>
    <row r="7" spans="1:10" ht="45" x14ac:dyDescent="0.25">
      <c r="A7" s="227" t="s">
        <v>775</v>
      </c>
      <c r="B7" s="227" t="s">
        <v>774</v>
      </c>
      <c r="C7" s="227" t="s">
        <v>573</v>
      </c>
      <c r="D7" s="227" t="s">
        <v>322</v>
      </c>
      <c r="E7" s="227" t="s">
        <v>274</v>
      </c>
      <c r="F7" s="228">
        <v>44930.588194443997</v>
      </c>
      <c r="G7" s="228">
        <v>45366.546527778002</v>
      </c>
      <c r="H7" s="227" t="s">
        <v>23</v>
      </c>
      <c r="I7" s="227" t="s">
        <v>18</v>
      </c>
      <c r="J7" s="227" t="s">
        <v>260</v>
      </c>
    </row>
    <row r="8" spans="1:10" ht="45" x14ac:dyDescent="0.25">
      <c r="A8" s="229" t="s">
        <v>1634</v>
      </c>
      <c r="B8" s="229" t="s">
        <v>1629</v>
      </c>
      <c r="C8" s="229" t="s">
        <v>416</v>
      </c>
      <c r="D8" s="229" t="s">
        <v>322</v>
      </c>
      <c r="E8" s="229" t="s">
        <v>274</v>
      </c>
      <c r="F8" s="230">
        <v>44967.389583333003</v>
      </c>
      <c r="G8" s="230">
        <v>45408.347916667</v>
      </c>
      <c r="H8" s="229" t="s">
        <v>23</v>
      </c>
      <c r="I8" s="229" t="s">
        <v>18</v>
      </c>
      <c r="J8" s="229" t="s">
        <v>260</v>
      </c>
    </row>
    <row r="9" spans="1:10" ht="45" x14ac:dyDescent="0.25">
      <c r="A9" s="227" t="s">
        <v>1741</v>
      </c>
      <c r="B9" s="227" t="s">
        <v>1746</v>
      </c>
      <c r="C9" s="227" t="s">
        <v>343</v>
      </c>
      <c r="D9" s="227" t="s">
        <v>322</v>
      </c>
      <c r="E9" s="227" t="s">
        <v>274</v>
      </c>
      <c r="F9" s="228">
        <v>44970.604861111002</v>
      </c>
      <c r="G9" s="228">
        <v>45411.563194444003</v>
      </c>
      <c r="H9" s="227" t="s">
        <v>23</v>
      </c>
      <c r="I9" s="227" t="s">
        <v>18</v>
      </c>
      <c r="J9" s="227" t="s">
        <v>260</v>
      </c>
    </row>
    <row r="10" spans="1:10" ht="45" x14ac:dyDescent="0.25">
      <c r="A10" s="229" t="s">
        <v>1994</v>
      </c>
      <c r="B10" s="229" t="s">
        <v>1996</v>
      </c>
      <c r="C10" s="229" t="s">
        <v>343</v>
      </c>
      <c r="D10" s="229" t="s">
        <v>322</v>
      </c>
      <c r="E10" s="229" t="s">
        <v>274</v>
      </c>
      <c r="F10" s="230">
        <v>44973.443055556003</v>
      </c>
      <c r="G10" s="230">
        <v>45420.401388888997</v>
      </c>
      <c r="H10" s="229" t="s">
        <v>23</v>
      </c>
      <c r="I10" s="229" t="s">
        <v>18</v>
      </c>
      <c r="J10" s="229" t="s">
        <v>260</v>
      </c>
    </row>
    <row r="11" spans="1:10" ht="45" x14ac:dyDescent="0.25">
      <c r="A11" s="227" t="s">
        <v>1997</v>
      </c>
      <c r="B11" s="227" t="s">
        <v>1999</v>
      </c>
      <c r="C11" s="227" t="s">
        <v>343</v>
      </c>
      <c r="D11" s="227" t="s">
        <v>322</v>
      </c>
      <c r="E11" s="227" t="s">
        <v>274</v>
      </c>
      <c r="F11" s="228">
        <v>44973.454861111</v>
      </c>
      <c r="G11" s="228">
        <v>45420.413194444001</v>
      </c>
      <c r="H11" s="227" t="s">
        <v>23</v>
      </c>
      <c r="I11" s="227" t="s">
        <v>18</v>
      </c>
      <c r="J11" s="227" t="s">
        <v>260</v>
      </c>
    </row>
    <row r="12" spans="1:10" ht="45" x14ac:dyDescent="0.25">
      <c r="A12" s="229" t="s">
        <v>2002</v>
      </c>
      <c r="B12" s="229" t="s">
        <v>2004</v>
      </c>
      <c r="C12" s="229" t="s">
        <v>348</v>
      </c>
      <c r="D12" s="229" t="s">
        <v>322</v>
      </c>
      <c r="E12" s="229" t="s">
        <v>274</v>
      </c>
      <c r="F12" s="230">
        <v>44973.482638889</v>
      </c>
      <c r="G12" s="230">
        <v>45420.440972222001</v>
      </c>
      <c r="H12" s="229" t="s">
        <v>23</v>
      </c>
      <c r="I12" s="229" t="s">
        <v>18</v>
      </c>
      <c r="J12" s="229" t="s">
        <v>260</v>
      </c>
    </row>
    <row r="13" spans="1:10" ht="45" x14ac:dyDescent="0.25">
      <c r="A13" s="227" t="s">
        <v>2096</v>
      </c>
      <c r="B13" s="227" t="s">
        <v>2097</v>
      </c>
      <c r="C13" s="227" t="s">
        <v>317</v>
      </c>
      <c r="D13" s="227" t="s">
        <v>322</v>
      </c>
      <c r="E13" s="227" t="s">
        <v>274</v>
      </c>
      <c r="F13" s="228">
        <v>44974.477777777996</v>
      </c>
      <c r="G13" s="228">
        <v>45421.436111110997</v>
      </c>
      <c r="H13" s="227" t="s">
        <v>23</v>
      </c>
      <c r="I13" s="227" t="s">
        <v>18</v>
      </c>
      <c r="J13" s="227" t="s">
        <v>260</v>
      </c>
    </row>
    <row r="14" spans="1:10" ht="45" x14ac:dyDescent="0.25">
      <c r="A14" s="229" t="s">
        <v>2161</v>
      </c>
      <c r="B14" s="229" t="s">
        <v>2163</v>
      </c>
      <c r="C14" s="229" t="s">
        <v>466</v>
      </c>
      <c r="D14" s="229" t="s">
        <v>322</v>
      </c>
      <c r="E14" s="229" t="s">
        <v>274</v>
      </c>
      <c r="F14" s="230">
        <v>44977.556944443997</v>
      </c>
      <c r="G14" s="230">
        <v>45422.556944443997</v>
      </c>
      <c r="H14" s="229" t="s">
        <v>23</v>
      </c>
      <c r="I14" s="229" t="s">
        <v>18</v>
      </c>
      <c r="J14" s="229" t="s">
        <v>260</v>
      </c>
    </row>
    <row r="15" spans="1:10" ht="45" x14ac:dyDescent="0.25">
      <c r="A15" s="227" t="s">
        <v>2176</v>
      </c>
      <c r="B15" s="227" t="s">
        <v>2182</v>
      </c>
      <c r="C15" s="227" t="s">
        <v>430</v>
      </c>
      <c r="D15" s="227" t="s">
        <v>322</v>
      </c>
      <c r="E15" s="227" t="s">
        <v>274</v>
      </c>
      <c r="F15" s="228">
        <v>44977.566666667</v>
      </c>
      <c r="G15" s="228">
        <v>45422.566666667</v>
      </c>
      <c r="H15" s="227" t="s">
        <v>23</v>
      </c>
      <c r="I15" s="227" t="s">
        <v>18</v>
      </c>
      <c r="J15" s="227" t="s">
        <v>260</v>
      </c>
    </row>
    <row r="16" spans="1:10" ht="45" x14ac:dyDescent="0.25">
      <c r="A16" s="229" t="s">
        <v>2269</v>
      </c>
      <c r="B16" s="229" t="s">
        <v>2270</v>
      </c>
      <c r="C16" s="229" t="s">
        <v>270</v>
      </c>
      <c r="D16" s="229" t="s">
        <v>322</v>
      </c>
      <c r="E16" s="229" t="s">
        <v>274</v>
      </c>
      <c r="F16" s="230">
        <v>44978.397916667003</v>
      </c>
      <c r="G16" s="230">
        <v>45425.362500000003</v>
      </c>
      <c r="H16" s="229" t="s">
        <v>23</v>
      </c>
      <c r="I16" s="229" t="s">
        <v>18</v>
      </c>
      <c r="J16" s="229" t="s">
        <v>260</v>
      </c>
    </row>
    <row r="17" spans="1:10" ht="45" x14ac:dyDescent="0.25">
      <c r="A17" s="227" t="s">
        <v>2285</v>
      </c>
      <c r="B17" s="227" t="s">
        <v>2288</v>
      </c>
      <c r="C17" s="227" t="s">
        <v>343</v>
      </c>
      <c r="D17" s="227" t="s">
        <v>322</v>
      </c>
      <c r="E17" s="227" t="s">
        <v>274</v>
      </c>
      <c r="F17" s="228">
        <v>44978.473611111003</v>
      </c>
      <c r="G17" s="228">
        <v>45425.431944443997</v>
      </c>
      <c r="H17" s="227" t="s">
        <v>23</v>
      </c>
      <c r="I17" s="227" t="s">
        <v>18</v>
      </c>
      <c r="J17" s="227" t="s">
        <v>260</v>
      </c>
    </row>
    <row r="18" spans="1:10" ht="45" x14ac:dyDescent="0.25">
      <c r="A18" s="229" t="s">
        <v>2306</v>
      </c>
      <c r="B18" s="229" t="s">
        <v>2307</v>
      </c>
      <c r="C18" s="229" t="s">
        <v>673</v>
      </c>
      <c r="D18" s="229" t="s">
        <v>322</v>
      </c>
      <c r="E18" s="229" t="s">
        <v>274</v>
      </c>
      <c r="F18" s="230">
        <v>44978.554166667003</v>
      </c>
      <c r="G18" s="230">
        <v>45425.554166667003</v>
      </c>
      <c r="H18" s="229" t="s">
        <v>23</v>
      </c>
      <c r="I18" s="229" t="s">
        <v>18</v>
      </c>
      <c r="J18" s="229" t="s">
        <v>260</v>
      </c>
    </row>
    <row r="19" spans="1:10" ht="45" x14ac:dyDescent="0.25">
      <c r="A19" s="227" t="s">
        <v>2339</v>
      </c>
      <c r="B19" s="227" t="s">
        <v>2340</v>
      </c>
      <c r="C19" s="227" t="s">
        <v>2063</v>
      </c>
      <c r="D19" s="227" t="s">
        <v>322</v>
      </c>
      <c r="E19" s="227" t="s">
        <v>274</v>
      </c>
      <c r="F19" s="228">
        <v>44978.678472222004</v>
      </c>
      <c r="G19" s="228">
        <v>45425.636805556001</v>
      </c>
      <c r="H19" s="227" t="s">
        <v>23</v>
      </c>
      <c r="I19" s="227" t="s">
        <v>18</v>
      </c>
      <c r="J19" s="227" t="s">
        <v>260</v>
      </c>
    </row>
    <row r="20" spans="1:10" ht="45" x14ac:dyDescent="0.25">
      <c r="A20" s="229" t="s">
        <v>2370</v>
      </c>
      <c r="B20" s="229" t="s">
        <v>2371</v>
      </c>
      <c r="C20" s="229" t="s">
        <v>343</v>
      </c>
      <c r="D20" s="229" t="s">
        <v>322</v>
      </c>
      <c r="E20" s="229" t="s">
        <v>274</v>
      </c>
      <c r="F20" s="230">
        <v>44979.546527778002</v>
      </c>
      <c r="G20" s="230">
        <v>45426.546527778002</v>
      </c>
      <c r="H20" s="229" t="s">
        <v>23</v>
      </c>
      <c r="I20" s="229" t="s">
        <v>18</v>
      </c>
      <c r="J20" s="229" t="s">
        <v>260</v>
      </c>
    </row>
    <row r="21" spans="1:10" ht="45" x14ac:dyDescent="0.25">
      <c r="A21" s="227" t="s">
        <v>2398</v>
      </c>
      <c r="B21" s="227" t="s">
        <v>2399</v>
      </c>
      <c r="C21" s="227" t="s">
        <v>416</v>
      </c>
      <c r="D21" s="227" t="s">
        <v>322</v>
      </c>
      <c r="E21" s="227" t="s">
        <v>274</v>
      </c>
      <c r="F21" s="228">
        <v>44979.676388888998</v>
      </c>
      <c r="G21" s="228">
        <v>45426.634722221999</v>
      </c>
      <c r="H21" s="227" t="s">
        <v>23</v>
      </c>
      <c r="I21" s="227" t="s">
        <v>18</v>
      </c>
      <c r="J21" s="227" t="s">
        <v>260</v>
      </c>
    </row>
    <row r="22" spans="1:10" ht="45" x14ac:dyDescent="0.25">
      <c r="A22" s="229" t="s">
        <v>2410</v>
      </c>
      <c r="B22" s="229" t="s">
        <v>2411</v>
      </c>
      <c r="C22" s="229" t="s">
        <v>2063</v>
      </c>
      <c r="D22" s="229" t="s">
        <v>322</v>
      </c>
      <c r="E22" s="229" t="s">
        <v>274</v>
      </c>
      <c r="F22" s="230">
        <v>44980.614583333001</v>
      </c>
      <c r="G22" s="230">
        <v>45427.572916666999</v>
      </c>
      <c r="H22" s="229" t="s">
        <v>23</v>
      </c>
      <c r="I22" s="229" t="s">
        <v>18</v>
      </c>
      <c r="J22" s="229" t="s">
        <v>260</v>
      </c>
    </row>
    <row r="23" spans="1:10" ht="45" x14ac:dyDescent="0.25">
      <c r="A23" s="227" t="s">
        <v>2535</v>
      </c>
      <c r="B23" s="227" t="s">
        <v>2544</v>
      </c>
      <c r="C23" s="227" t="s">
        <v>348</v>
      </c>
      <c r="D23" s="227" t="s">
        <v>322</v>
      </c>
      <c r="E23" s="227" t="s">
        <v>274</v>
      </c>
      <c r="F23" s="228">
        <v>44984.40625</v>
      </c>
      <c r="G23" s="228">
        <v>45432.364583333001</v>
      </c>
      <c r="H23" s="227" t="s">
        <v>23</v>
      </c>
      <c r="I23" s="227" t="s">
        <v>18</v>
      </c>
      <c r="J23" s="227" t="s">
        <v>260</v>
      </c>
    </row>
    <row r="24" spans="1:10" ht="45" x14ac:dyDescent="0.25">
      <c r="A24" s="229" t="s">
        <v>2569</v>
      </c>
      <c r="B24" s="229" t="s">
        <v>2573</v>
      </c>
      <c r="C24" s="229" t="s">
        <v>343</v>
      </c>
      <c r="D24" s="229" t="s">
        <v>322</v>
      </c>
      <c r="E24" s="229" t="s">
        <v>274</v>
      </c>
      <c r="F24" s="230">
        <v>44984.55</v>
      </c>
      <c r="G24" s="230">
        <v>45432.55</v>
      </c>
      <c r="H24" s="229" t="s">
        <v>23</v>
      </c>
      <c r="I24" s="229" t="s">
        <v>18</v>
      </c>
      <c r="J24" s="229" t="s">
        <v>260</v>
      </c>
    </row>
    <row r="25" spans="1:10" ht="45" x14ac:dyDescent="0.25">
      <c r="A25" s="227" t="s">
        <v>2570</v>
      </c>
      <c r="B25" s="227" t="s">
        <v>2572</v>
      </c>
      <c r="C25" s="227" t="s">
        <v>2663</v>
      </c>
      <c r="D25" s="227" t="s">
        <v>322</v>
      </c>
      <c r="E25" s="227" t="s">
        <v>274</v>
      </c>
      <c r="F25" s="228">
        <v>44984.551388888998</v>
      </c>
      <c r="G25" s="228">
        <v>45432.551388888998</v>
      </c>
      <c r="H25" s="227" t="s">
        <v>23</v>
      </c>
      <c r="I25" s="227" t="s">
        <v>18</v>
      </c>
      <c r="J25" s="227" t="s">
        <v>260</v>
      </c>
    </row>
    <row r="27" spans="1:10" ht="30" x14ac:dyDescent="0.25">
      <c r="A27" s="239" t="s">
        <v>2665</v>
      </c>
      <c r="B27" s="239" t="s">
        <v>2666</v>
      </c>
      <c r="C27" s="239"/>
      <c r="D27" s="239"/>
      <c r="E27" s="239"/>
      <c r="F27" s="240"/>
      <c r="G27" s="240"/>
      <c r="H27" s="239"/>
      <c r="I27" s="239"/>
      <c r="J27" s="241" t="s">
        <v>334</v>
      </c>
    </row>
    <row r="28" spans="1:10" x14ac:dyDescent="0.25">
      <c r="A28" s="239" t="s">
        <v>2668</v>
      </c>
      <c r="B28" s="239" t="s">
        <v>2670</v>
      </c>
      <c r="C28" s="239"/>
      <c r="D28" s="239"/>
      <c r="E28" s="239"/>
      <c r="F28" s="240"/>
      <c r="G28" s="240"/>
      <c r="H28" s="239"/>
      <c r="I28" s="239"/>
      <c r="J28" s="241" t="s">
        <v>334</v>
      </c>
    </row>
    <row r="29" spans="1:10" x14ac:dyDescent="0.25">
      <c r="A29" s="236" t="s">
        <v>2673</v>
      </c>
      <c r="B29" s="236" t="s">
        <v>2675</v>
      </c>
      <c r="C29" s="236"/>
      <c r="D29" s="236"/>
      <c r="E29" s="236"/>
      <c r="F29" s="237"/>
      <c r="G29" s="237"/>
      <c r="H29" s="236"/>
      <c r="I29" s="236"/>
      <c r="J29" s="238" t="s">
        <v>334</v>
      </c>
    </row>
    <row r="30" spans="1:10" x14ac:dyDescent="0.25">
      <c r="A30" s="233" t="s">
        <v>2705</v>
      </c>
      <c r="B30" s="233" t="s">
        <v>2706</v>
      </c>
      <c r="C30" s="233"/>
      <c r="D30" s="233"/>
      <c r="E30" s="233"/>
      <c r="F30" s="234"/>
      <c r="G30" s="234"/>
      <c r="H30" s="233"/>
      <c r="I30" s="233"/>
      <c r="J30" s="235" t="s">
        <v>334</v>
      </c>
    </row>
    <row r="31" spans="1:10" x14ac:dyDescent="0.25">
      <c r="A31" s="239" t="s">
        <v>2792</v>
      </c>
      <c r="B31" s="239" t="s">
        <v>2793</v>
      </c>
      <c r="C31" s="239"/>
      <c r="D31" s="239"/>
      <c r="E31" s="239"/>
      <c r="F31" s="240"/>
      <c r="G31" s="240"/>
      <c r="H31" s="239"/>
      <c r="I31" s="239"/>
      <c r="J31" s="241" t="s">
        <v>334</v>
      </c>
    </row>
    <row r="32" spans="1:10" x14ac:dyDescent="0.25">
      <c r="A32" s="233" t="s">
        <v>2933</v>
      </c>
      <c r="B32" s="233" t="s">
        <v>2934</v>
      </c>
      <c r="C32" s="233"/>
      <c r="D32" s="233"/>
      <c r="E32" s="233"/>
      <c r="F32" s="234"/>
      <c r="G32" s="234"/>
      <c r="H32" s="233"/>
      <c r="I32" s="233"/>
      <c r="J32" s="235" t="s">
        <v>334</v>
      </c>
    </row>
    <row r="33" spans="1:10" ht="30" x14ac:dyDescent="0.25">
      <c r="A33" s="236" t="s">
        <v>2970</v>
      </c>
      <c r="B33" s="236" t="s">
        <v>2972</v>
      </c>
      <c r="C33" s="236"/>
      <c r="D33" s="236"/>
      <c r="E33" s="236"/>
      <c r="F33" s="237"/>
      <c r="G33" s="237"/>
      <c r="H33" s="236"/>
      <c r="I33" s="236"/>
      <c r="J33" s="238" t="s">
        <v>334</v>
      </c>
    </row>
    <row r="34" spans="1:10" x14ac:dyDescent="0.25">
      <c r="A34" s="233"/>
      <c r="B34" s="233"/>
      <c r="C34" s="233"/>
      <c r="D34" s="233"/>
      <c r="E34" s="233"/>
      <c r="F34" s="234"/>
      <c r="G34" s="234"/>
      <c r="H34" s="233"/>
      <c r="I34" s="233"/>
      <c r="J34" s="235" t="s">
        <v>334</v>
      </c>
    </row>
    <row r="35" spans="1:10" x14ac:dyDescent="0.25">
      <c r="A35" s="233"/>
      <c r="B35" s="233"/>
      <c r="C35" s="233"/>
      <c r="D35" s="233"/>
      <c r="E35" s="233"/>
      <c r="F35" s="234"/>
      <c r="G35" s="234"/>
      <c r="H35" s="233"/>
      <c r="I35" s="233"/>
      <c r="J35" s="235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8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2491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35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2492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2493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2494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2707</v>
      </c>
    </row>
    <row r="56" spans="2:4" x14ac:dyDescent="0.25">
      <c r="D56" s="57" t="s">
        <v>302</v>
      </c>
    </row>
    <row r="58" spans="2:4" x14ac:dyDescent="0.25">
      <c r="D58" s="96" t="s">
        <v>36</v>
      </c>
    </row>
    <row r="59" spans="2:4" x14ac:dyDescent="0.25">
      <c r="D59" s="52" t="s">
        <v>3039</v>
      </c>
    </row>
    <row r="61" spans="2:4" x14ac:dyDescent="0.25">
      <c r="D61" s="96" t="s">
        <v>2671</v>
      </c>
    </row>
    <row r="92" spans="4:19" x14ac:dyDescent="0.25">
      <c r="D92" s="96" t="s">
        <v>267</v>
      </c>
      <c r="M92" s="96" t="s">
        <v>770</v>
      </c>
      <c r="S92" s="96" t="s">
        <v>771</v>
      </c>
    </row>
    <row r="93" spans="4:19" x14ac:dyDescent="0.25">
      <c r="D93" s="49" t="s">
        <v>3016</v>
      </c>
      <c r="M93" s="56" t="s">
        <v>3019</v>
      </c>
      <c r="S93" s="56" t="s">
        <v>3020</v>
      </c>
    </row>
    <row r="94" spans="4:19" x14ac:dyDescent="0.25">
      <c r="D94" s="49" t="s">
        <v>3017</v>
      </c>
    </row>
    <row r="95" spans="4:19" x14ac:dyDescent="0.25">
      <c r="D95" s="49" t="s">
        <v>3018</v>
      </c>
    </row>
    <row r="97" spans="4:62" x14ac:dyDescent="0.25">
      <c r="D97" s="54" t="s">
        <v>33</v>
      </c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Z97" s="55" t="s">
        <v>344</v>
      </c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</row>
    <row r="98" spans="4:62" x14ac:dyDescent="0.25">
      <c r="D98" s="54" t="s">
        <v>3034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Z98" s="55" t="s">
        <v>316</v>
      </c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</row>
    <row r="99" spans="4:62" x14ac:dyDescent="0.25">
      <c r="D99" s="54" t="s">
        <v>3035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Z99" s="55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</row>
    <row r="100" spans="4:62" x14ac:dyDescent="0.25">
      <c r="D100" s="54" t="s">
        <v>3036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Z100" s="55" t="s">
        <v>3046</v>
      </c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</row>
    <row r="101" spans="4:62" x14ac:dyDescent="0.25">
      <c r="D101" s="54" t="s">
        <v>3023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Z101" s="55" t="s">
        <v>280</v>
      </c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</row>
    <row r="102" spans="4:62" x14ac:dyDescent="0.25">
      <c r="D102" s="38" t="s">
        <v>3024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Z102" s="55" t="s">
        <v>3040</v>
      </c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</row>
    <row r="103" spans="4:62" x14ac:dyDescent="0.25">
      <c r="D103" s="38" t="s">
        <v>2604</v>
      </c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Z103" s="55" t="s">
        <v>3041</v>
      </c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</row>
    <row r="104" spans="4:62" x14ac:dyDescent="0.25">
      <c r="D104" s="38" t="s">
        <v>3025</v>
      </c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Z104" s="55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</row>
    <row r="105" spans="4:62" x14ac:dyDescent="0.25">
      <c r="D105" s="38" t="s">
        <v>2606</v>
      </c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Z105" s="55" t="s">
        <v>900</v>
      </c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</row>
    <row r="106" spans="4:62" x14ac:dyDescent="0.25">
      <c r="D106" s="38" t="s">
        <v>3026</v>
      </c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Z106" s="55" t="s">
        <v>280</v>
      </c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</row>
    <row r="107" spans="4:62" x14ac:dyDescent="0.25">
      <c r="D107" s="38" t="s">
        <v>3022</v>
      </c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Z107" s="55" t="s">
        <v>3042</v>
      </c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</row>
    <row r="108" spans="4:62" x14ac:dyDescent="0.25">
      <c r="D108" s="54" t="s">
        <v>3027</v>
      </c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Z108" s="55" t="s">
        <v>3043</v>
      </c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</row>
    <row r="109" spans="4:62" x14ac:dyDescent="0.25">
      <c r="D109" s="54" t="s">
        <v>361</v>
      </c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Z109" s="55" t="s">
        <v>3044</v>
      </c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</row>
    <row r="110" spans="4:62" x14ac:dyDescent="0.25">
      <c r="D110" s="54" t="s">
        <v>3028</v>
      </c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Z110" s="55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</row>
    <row r="111" spans="4:62" x14ac:dyDescent="0.25">
      <c r="D111" s="54" t="s">
        <v>362</v>
      </c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Z111" s="55" t="s">
        <v>261</v>
      </c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</row>
    <row r="112" spans="4:62" x14ac:dyDescent="0.25">
      <c r="D112" s="38" t="s">
        <v>3029</v>
      </c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Z112" s="55" t="s">
        <v>262</v>
      </c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</row>
    <row r="113" spans="4:62" x14ac:dyDescent="0.25">
      <c r="D113" s="38" t="s">
        <v>363</v>
      </c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Z113" s="55" t="s">
        <v>345</v>
      </c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</row>
    <row r="114" spans="4:62" x14ac:dyDescent="0.25">
      <c r="D114" s="38" t="s">
        <v>3030</v>
      </c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</row>
    <row r="115" spans="4:62" x14ac:dyDescent="0.25">
      <c r="D115" s="38" t="s">
        <v>650</v>
      </c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</row>
    <row r="116" spans="4:62" x14ac:dyDescent="0.25">
      <c r="D116" s="54" t="s">
        <v>768</v>
      </c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</row>
    <row r="117" spans="4:62" x14ac:dyDescent="0.25">
      <c r="D117" s="38" t="s">
        <v>3031</v>
      </c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</row>
    <row r="118" spans="4:62" x14ac:dyDescent="0.25">
      <c r="D118" s="38" t="s">
        <v>3032</v>
      </c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</row>
    <row r="119" spans="4:62" x14ac:dyDescent="0.25">
      <c r="D119" s="38" t="s">
        <v>3033</v>
      </c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</row>
    <row r="120" spans="4:62" x14ac:dyDescent="0.25">
      <c r="D120" s="54" t="s">
        <v>259</v>
      </c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</row>
    <row r="122" spans="4:62" x14ac:dyDescent="0.25">
      <c r="D122" s="49" t="s">
        <v>2491</v>
      </c>
    </row>
    <row r="124" spans="4:62" x14ac:dyDescent="0.25">
      <c r="D124" s="96" t="s">
        <v>3045</v>
      </c>
    </row>
    <row r="139" spans="4:4" x14ac:dyDescent="0.25">
      <c r="D139" s="49" t="s">
        <v>3393</v>
      </c>
    </row>
    <row r="141" spans="4:4" x14ac:dyDescent="0.25">
      <c r="D141" s="96" t="s">
        <v>3045</v>
      </c>
    </row>
    <row r="178" spans="2:4" x14ac:dyDescent="0.25">
      <c r="B178" s="48">
        <v>0</v>
      </c>
      <c r="D178" s="49" t="s">
        <v>2935</v>
      </c>
    </row>
    <row r="179" spans="2:4" x14ac:dyDescent="0.25">
      <c r="D179" s="57" t="s">
        <v>302</v>
      </c>
    </row>
    <row r="181" spans="2:4" x14ac:dyDescent="0.25">
      <c r="D181" s="96" t="s">
        <v>36</v>
      </c>
    </row>
    <row r="182" spans="2:4" x14ac:dyDescent="0.25">
      <c r="D182" s="52" t="s">
        <v>3047</v>
      </c>
    </row>
    <row r="184" spans="2:4" x14ac:dyDescent="0.25">
      <c r="D184" s="96" t="s">
        <v>2930</v>
      </c>
    </row>
    <row r="238" spans="4:4" x14ac:dyDescent="0.25">
      <c r="D238" s="49" t="s">
        <v>2491</v>
      </c>
    </row>
    <row r="240" spans="4:4" x14ac:dyDescent="0.25">
      <c r="D240" s="96" t="s">
        <v>307</v>
      </c>
    </row>
    <row r="241" spans="4:62" x14ac:dyDescent="0.25">
      <c r="D241" s="49" t="s">
        <v>778</v>
      </c>
    </row>
    <row r="243" spans="4:62" x14ac:dyDescent="0.25">
      <c r="D243" s="54" t="s">
        <v>33</v>
      </c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Z243" s="55" t="s">
        <v>344</v>
      </c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</row>
    <row r="244" spans="4:62" x14ac:dyDescent="0.25">
      <c r="D244" s="54" t="s">
        <v>3034</v>
      </c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Z244" s="55" t="s">
        <v>316</v>
      </c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</row>
    <row r="245" spans="4:62" x14ac:dyDescent="0.25">
      <c r="D245" s="54" t="s">
        <v>3035</v>
      </c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Z245" s="55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</row>
    <row r="246" spans="4:62" x14ac:dyDescent="0.25">
      <c r="D246" s="54" t="s">
        <v>3036</v>
      </c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Z246" s="55" t="s">
        <v>3046</v>
      </c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</row>
    <row r="247" spans="4:62" x14ac:dyDescent="0.25">
      <c r="D247" s="54" t="s">
        <v>3023</v>
      </c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Z247" s="55" t="s">
        <v>280</v>
      </c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</row>
    <row r="248" spans="4:62" x14ac:dyDescent="0.25">
      <c r="D248" s="38" t="s">
        <v>3024</v>
      </c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Z248" s="55" t="s">
        <v>3052</v>
      </c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</row>
    <row r="249" spans="4:62" x14ac:dyDescent="0.25">
      <c r="D249" s="38" t="s">
        <v>2604</v>
      </c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Z249" s="55" t="s">
        <v>3050</v>
      </c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</row>
    <row r="250" spans="4:62" x14ac:dyDescent="0.25">
      <c r="D250" s="38" t="s">
        <v>3025</v>
      </c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Z250" s="55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</row>
    <row r="251" spans="4:62" x14ac:dyDescent="0.25">
      <c r="D251" s="38" t="s">
        <v>2606</v>
      </c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Z251" s="55" t="s">
        <v>900</v>
      </c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</row>
    <row r="252" spans="4:62" x14ac:dyDescent="0.25">
      <c r="D252" s="38" t="s">
        <v>3026</v>
      </c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Z252" s="55" t="s">
        <v>280</v>
      </c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</row>
    <row r="253" spans="4:62" x14ac:dyDescent="0.25">
      <c r="D253" s="38" t="s">
        <v>3022</v>
      </c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Z253" s="55" t="s">
        <v>3053</v>
      </c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</row>
    <row r="254" spans="4:62" x14ac:dyDescent="0.25">
      <c r="D254" s="54" t="s">
        <v>3027</v>
      </c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Z254" s="55" t="s">
        <v>3051</v>
      </c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</row>
    <row r="255" spans="4:62" x14ac:dyDescent="0.25">
      <c r="D255" s="54" t="s">
        <v>361</v>
      </c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Z255" s="55" t="s">
        <v>3049</v>
      </c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</row>
    <row r="256" spans="4:62" x14ac:dyDescent="0.25">
      <c r="D256" s="54" t="s">
        <v>3028</v>
      </c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Z256" s="55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</row>
    <row r="257" spans="4:62" x14ac:dyDescent="0.25">
      <c r="D257" s="54" t="s">
        <v>362</v>
      </c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Z257" s="55" t="s">
        <v>261</v>
      </c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</row>
    <row r="258" spans="4:62" x14ac:dyDescent="0.25">
      <c r="D258" s="38" t="s">
        <v>3029</v>
      </c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Z258" s="55" t="s">
        <v>262</v>
      </c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</row>
    <row r="259" spans="4:62" x14ac:dyDescent="0.25">
      <c r="D259" s="38" t="s">
        <v>363</v>
      </c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Z259" s="55" t="s">
        <v>345</v>
      </c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</row>
    <row r="260" spans="4:62" x14ac:dyDescent="0.25">
      <c r="D260" s="38" t="s">
        <v>3030</v>
      </c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</row>
    <row r="261" spans="4:62" x14ac:dyDescent="0.25">
      <c r="D261" s="38" t="s">
        <v>650</v>
      </c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</row>
    <row r="262" spans="4:62" x14ac:dyDescent="0.25">
      <c r="D262" s="54" t="s">
        <v>768</v>
      </c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</row>
    <row r="263" spans="4:62" x14ac:dyDescent="0.25">
      <c r="D263" s="38" t="s">
        <v>3048</v>
      </c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</row>
    <row r="264" spans="4:62" x14ac:dyDescent="0.25">
      <c r="D264" s="54" t="s">
        <v>259</v>
      </c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</row>
    <row r="266" spans="4:62" x14ac:dyDescent="0.25">
      <c r="D266" s="96" t="s">
        <v>3054</v>
      </c>
    </row>
    <row r="281" spans="4:4" x14ac:dyDescent="0.25">
      <c r="D281" s="49" t="s">
        <v>3393</v>
      </c>
    </row>
    <row r="283" spans="4:4" x14ac:dyDescent="0.25">
      <c r="D283" s="96" t="s">
        <v>3054</v>
      </c>
    </row>
    <row r="317" spans="2:4" x14ac:dyDescent="0.25">
      <c r="B317" s="48">
        <v>0</v>
      </c>
      <c r="D317" s="49" t="s">
        <v>3056</v>
      </c>
    </row>
    <row r="318" spans="2:4" x14ac:dyDescent="0.25">
      <c r="D318" s="57" t="s">
        <v>304</v>
      </c>
    </row>
    <row r="319" spans="2:4" x14ac:dyDescent="0.25">
      <c r="D319" s="53" t="s">
        <v>35</v>
      </c>
    </row>
    <row r="415" spans="2:4" x14ac:dyDescent="0.25">
      <c r="B415" s="48">
        <v>0</v>
      </c>
      <c r="D415" s="49" t="s">
        <v>2098</v>
      </c>
    </row>
    <row r="416" spans="2:4" x14ac:dyDescent="0.25">
      <c r="D416" s="57" t="s">
        <v>302</v>
      </c>
    </row>
    <row r="418" spans="4:4" x14ac:dyDescent="0.25">
      <c r="D418" s="96" t="s">
        <v>1124</v>
      </c>
    </row>
    <row r="457" spans="4:4" x14ac:dyDescent="0.25">
      <c r="D457" s="96" t="s">
        <v>1125</v>
      </c>
    </row>
    <row r="469" spans="4:4" x14ac:dyDescent="0.25">
      <c r="D469" s="49" t="s">
        <v>1693</v>
      </c>
    </row>
    <row r="471" spans="4:4" x14ac:dyDescent="0.25">
      <c r="D471" s="96" t="s">
        <v>1125</v>
      </c>
    </row>
    <row r="486" spans="4:4" x14ac:dyDescent="0.25">
      <c r="D486" s="96" t="s">
        <v>307</v>
      </c>
    </row>
    <row r="487" spans="4:4" x14ac:dyDescent="0.25">
      <c r="D487" s="49" t="s">
        <v>2091</v>
      </c>
    </row>
    <row r="488" spans="4:4" x14ac:dyDescent="0.25">
      <c r="D488" s="49" t="s">
        <v>2133</v>
      </c>
    </row>
    <row r="490" spans="4:4" x14ac:dyDescent="0.25">
      <c r="D490" s="96" t="s">
        <v>1125</v>
      </c>
    </row>
    <row r="582" spans="4:4" x14ac:dyDescent="0.25">
      <c r="D582" s="96" t="s">
        <v>2100</v>
      </c>
    </row>
    <row r="673" spans="4:18" x14ac:dyDescent="0.25">
      <c r="D673" s="49" t="s">
        <v>1697</v>
      </c>
    </row>
    <row r="675" spans="4:18" x14ac:dyDescent="0.25">
      <c r="D675" s="96" t="s">
        <v>2143</v>
      </c>
    </row>
    <row r="677" spans="4:18" x14ac:dyDescent="0.25">
      <c r="D677" s="54" t="s">
        <v>2134</v>
      </c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</row>
    <row r="678" spans="4:18" x14ac:dyDescent="0.25">
      <c r="D678" s="54" t="s">
        <v>2135</v>
      </c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</row>
    <row r="679" spans="4:18" x14ac:dyDescent="0.25">
      <c r="D679" s="54" t="s">
        <v>2136</v>
      </c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</row>
    <row r="680" spans="4:18" x14ac:dyDescent="0.25">
      <c r="D680" s="54" t="s">
        <v>483</v>
      </c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</row>
    <row r="681" spans="4:18" x14ac:dyDescent="0.25">
      <c r="D681" s="54" t="s">
        <v>264</v>
      </c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</row>
    <row r="682" spans="4:18" x14ac:dyDescent="0.25">
      <c r="D682" s="54" t="s">
        <v>275</v>
      </c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</row>
    <row r="683" spans="4:18" x14ac:dyDescent="0.25">
      <c r="D683" s="54" t="s">
        <v>271</v>
      </c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</row>
    <row r="684" spans="4:18" x14ac:dyDescent="0.25">
      <c r="D684" s="54" t="s">
        <v>2137</v>
      </c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</row>
    <row r="685" spans="4:18" x14ac:dyDescent="0.25">
      <c r="D685" s="54" t="s">
        <v>2138</v>
      </c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</row>
    <row r="686" spans="4:18" x14ac:dyDescent="0.25">
      <c r="D686" s="54" t="s">
        <v>499</v>
      </c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</row>
    <row r="687" spans="4:18" x14ac:dyDescent="0.25">
      <c r="D687" s="54" t="s">
        <v>500</v>
      </c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</row>
    <row r="688" spans="4:18" x14ac:dyDescent="0.25">
      <c r="D688" s="54" t="s">
        <v>2139</v>
      </c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</row>
    <row r="689" spans="4:18" x14ac:dyDescent="0.25">
      <c r="D689" s="54" t="s">
        <v>2140</v>
      </c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</row>
    <row r="690" spans="4:18" x14ac:dyDescent="0.25">
      <c r="D690" s="54" t="s">
        <v>2141</v>
      </c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</row>
    <row r="691" spans="4:18" x14ac:dyDescent="0.25">
      <c r="D691" s="54" t="s">
        <v>276</v>
      </c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</row>
    <row r="692" spans="4:18" x14ac:dyDescent="0.25">
      <c r="D692" s="54" t="s">
        <v>2142</v>
      </c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</row>
    <row r="694" spans="4:18" x14ac:dyDescent="0.25">
      <c r="D694" s="49" t="s">
        <v>2491</v>
      </c>
    </row>
    <row r="696" spans="4:18" x14ac:dyDescent="0.25">
      <c r="D696" s="96" t="s">
        <v>3058</v>
      </c>
    </row>
    <row r="762" spans="2:4" x14ac:dyDescent="0.25">
      <c r="B762" s="48">
        <v>0</v>
      </c>
      <c r="D762" s="49" t="s">
        <v>3063</v>
      </c>
    </row>
    <row r="763" spans="2:4" x14ac:dyDescent="0.25">
      <c r="D763" s="57" t="s">
        <v>302</v>
      </c>
    </row>
    <row r="765" spans="2:4" x14ac:dyDescent="0.25">
      <c r="D765" s="96" t="s">
        <v>36</v>
      </c>
    </row>
    <row r="766" spans="2:4" x14ac:dyDescent="0.25">
      <c r="D766" s="52" t="s">
        <v>3064</v>
      </c>
    </row>
    <row r="768" spans="2:4" x14ac:dyDescent="0.25">
      <c r="D768" s="96" t="s">
        <v>3059</v>
      </c>
    </row>
    <row r="792" spans="4:4" x14ac:dyDescent="0.25">
      <c r="D792" s="96" t="s">
        <v>3061</v>
      </c>
    </row>
    <row r="814" spans="4:29" x14ac:dyDescent="0.25">
      <c r="D814" s="96" t="s">
        <v>267</v>
      </c>
      <c r="M814" s="96" t="s">
        <v>612</v>
      </c>
      <c r="S814" s="96" t="s">
        <v>498</v>
      </c>
    </row>
    <row r="815" spans="4:29" x14ac:dyDescent="0.25">
      <c r="D815" s="49" t="s">
        <v>3065</v>
      </c>
      <c r="M815" s="49" t="s">
        <v>3066</v>
      </c>
      <c r="S815" s="96" t="s">
        <v>3067</v>
      </c>
      <c r="AA815" s="44" t="s">
        <v>452</v>
      </c>
      <c r="AC815" s="49" t="s">
        <v>3068</v>
      </c>
    </row>
    <row r="817" spans="4:25" x14ac:dyDescent="0.25">
      <c r="D817" s="56" t="s">
        <v>3069</v>
      </c>
    </row>
    <row r="818" spans="4:25" x14ac:dyDescent="0.25">
      <c r="D818" s="56" t="s">
        <v>3070</v>
      </c>
    </row>
    <row r="819" spans="4:25" x14ac:dyDescent="0.25">
      <c r="D819" s="56" t="s">
        <v>3071</v>
      </c>
    </row>
    <row r="821" spans="4:25" x14ac:dyDescent="0.25">
      <c r="D821" s="54" t="s">
        <v>3072</v>
      </c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</row>
    <row r="822" spans="4:25" x14ac:dyDescent="0.25">
      <c r="D822" s="54" t="s">
        <v>3073</v>
      </c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</row>
    <row r="823" spans="4:25" x14ac:dyDescent="0.25">
      <c r="D823" s="54" t="s">
        <v>456</v>
      </c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</row>
    <row r="824" spans="4:25" x14ac:dyDescent="0.25">
      <c r="D824" s="54" t="s">
        <v>427</v>
      </c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</row>
    <row r="825" spans="4:25" x14ac:dyDescent="0.25">
      <c r="D825" s="54" t="s">
        <v>3074</v>
      </c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</row>
    <row r="827" spans="4:25" x14ac:dyDescent="0.25">
      <c r="D827" s="55" t="s">
        <v>344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</row>
    <row r="828" spans="4:25" x14ac:dyDescent="0.25">
      <c r="D828" s="55" t="s">
        <v>316</v>
      </c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</row>
    <row r="829" spans="4:25" x14ac:dyDescent="0.25">
      <c r="D829" s="55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</row>
    <row r="830" spans="4:25" x14ac:dyDescent="0.25">
      <c r="D830" s="55" t="s">
        <v>853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</row>
    <row r="831" spans="4:25" x14ac:dyDescent="0.25">
      <c r="D831" s="55" t="s">
        <v>280</v>
      </c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</row>
    <row r="832" spans="4:25" x14ac:dyDescent="0.25">
      <c r="D832" s="55" t="s">
        <v>3075</v>
      </c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</row>
    <row r="833" spans="4:25" x14ac:dyDescent="0.25">
      <c r="D833" s="55" t="s">
        <v>3076</v>
      </c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</row>
    <row r="834" spans="4:25" x14ac:dyDescent="0.25">
      <c r="D834" s="55" t="s">
        <v>3077</v>
      </c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</row>
    <row r="835" spans="4:25" x14ac:dyDescent="0.25">
      <c r="D835" s="55" t="s">
        <v>3078</v>
      </c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</row>
    <row r="836" spans="4:25" x14ac:dyDescent="0.25">
      <c r="D836" s="55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</row>
    <row r="837" spans="4:25" x14ac:dyDescent="0.25">
      <c r="D837" s="55" t="s">
        <v>261</v>
      </c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</row>
    <row r="838" spans="4:25" x14ac:dyDescent="0.25">
      <c r="D838" s="55" t="s">
        <v>262</v>
      </c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</row>
    <row r="839" spans="4:25" x14ac:dyDescent="0.25">
      <c r="D839" s="55" t="s">
        <v>345</v>
      </c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</row>
    <row r="841" spans="4:25" x14ac:dyDescent="0.25">
      <c r="D841" s="96" t="s">
        <v>3079</v>
      </c>
    </row>
    <row r="882" spans="2:4" x14ac:dyDescent="0.25">
      <c r="B882" s="46">
        <v>0</v>
      </c>
      <c r="D882" s="49" t="s">
        <v>851</v>
      </c>
    </row>
    <row r="883" spans="2:4" x14ac:dyDescent="0.25">
      <c r="D883" s="57" t="s">
        <v>303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7.28515625" style="242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273" t="s">
        <v>871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3038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43" t="s">
        <v>670</v>
      </c>
      <c r="B6" s="61" t="s">
        <v>672</v>
      </c>
      <c r="C6" s="61" t="s">
        <v>440</v>
      </c>
      <c r="D6" s="61" t="s">
        <v>322</v>
      </c>
      <c r="E6" s="61" t="s">
        <v>274</v>
      </c>
      <c r="F6" s="74">
        <v>44903.420833333003</v>
      </c>
      <c r="G6" s="74">
        <v>45336.661805556003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72" t="s">
        <v>775</v>
      </c>
      <c r="B7" s="65" t="s">
        <v>774</v>
      </c>
      <c r="C7" s="65" t="s">
        <v>573</v>
      </c>
      <c r="D7" s="65" t="s">
        <v>322</v>
      </c>
      <c r="E7" s="65" t="s">
        <v>274</v>
      </c>
      <c r="F7" s="73">
        <v>44930.588194443997</v>
      </c>
      <c r="G7" s="73">
        <v>45366.546527778002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83" t="s">
        <v>1634</v>
      </c>
      <c r="B8" s="83" t="s">
        <v>1629</v>
      </c>
      <c r="C8" s="83" t="s">
        <v>416</v>
      </c>
      <c r="D8" s="83" t="s">
        <v>322</v>
      </c>
      <c r="E8" s="83" t="s">
        <v>274</v>
      </c>
      <c r="F8" s="84">
        <v>44967.389583333003</v>
      </c>
      <c r="G8" s="84">
        <v>45408.347916667</v>
      </c>
      <c r="H8" s="83" t="s">
        <v>23</v>
      </c>
      <c r="I8" s="83" t="s">
        <v>18</v>
      </c>
      <c r="J8" s="83" t="s">
        <v>260</v>
      </c>
    </row>
    <row r="9" spans="1:10" ht="45" x14ac:dyDescent="0.25">
      <c r="A9" s="81" t="s">
        <v>1741</v>
      </c>
      <c r="B9" s="81" t="s">
        <v>1746</v>
      </c>
      <c r="C9" s="81" t="s">
        <v>343</v>
      </c>
      <c r="D9" s="81" t="s">
        <v>322</v>
      </c>
      <c r="E9" s="81" t="s">
        <v>274</v>
      </c>
      <c r="F9" s="82">
        <v>44970.604861111002</v>
      </c>
      <c r="G9" s="82">
        <v>45411.563194444003</v>
      </c>
      <c r="H9" s="81" t="s">
        <v>23</v>
      </c>
      <c r="I9" s="81" t="s">
        <v>18</v>
      </c>
      <c r="J9" s="81" t="s">
        <v>260</v>
      </c>
    </row>
    <row r="10" spans="1:10" ht="45" x14ac:dyDescent="0.25">
      <c r="A10" s="83" t="s">
        <v>1994</v>
      </c>
      <c r="B10" s="83" t="s">
        <v>1996</v>
      </c>
      <c r="C10" s="83" t="s">
        <v>343</v>
      </c>
      <c r="D10" s="83" t="s">
        <v>322</v>
      </c>
      <c r="E10" s="83" t="s">
        <v>274</v>
      </c>
      <c r="F10" s="84">
        <v>44973.443055556003</v>
      </c>
      <c r="G10" s="84">
        <v>45420.401388888997</v>
      </c>
      <c r="H10" s="83" t="s">
        <v>23</v>
      </c>
      <c r="I10" s="83" t="s">
        <v>18</v>
      </c>
      <c r="J10" s="83" t="s">
        <v>260</v>
      </c>
    </row>
    <row r="11" spans="1:10" ht="45" x14ac:dyDescent="0.25">
      <c r="A11" s="81" t="s">
        <v>1997</v>
      </c>
      <c r="B11" s="81" t="s">
        <v>1999</v>
      </c>
      <c r="C11" s="81" t="s">
        <v>343</v>
      </c>
      <c r="D11" s="81" t="s">
        <v>322</v>
      </c>
      <c r="E11" s="81" t="s">
        <v>274</v>
      </c>
      <c r="F11" s="82">
        <v>44973.454861111</v>
      </c>
      <c r="G11" s="82">
        <v>45420.413194444001</v>
      </c>
      <c r="H11" s="81" t="s">
        <v>23</v>
      </c>
      <c r="I11" s="81" t="s">
        <v>18</v>
      </c>
      <c r="J11" s="81" t="s">
        <v>260</v>
      </c>
    </row>
    <row r="12" spans="1:10" ht="45" x14ac:dyDescent="0.25">
      <c r="A12" s="83" t="s">
        <v>2002</v>
      </c>
      <c r="B12" s="83" t="s">
        <v>2004</v>
      </c>
      <c r="C12" s="83" t="s">
        <v>348</v>
      </c>
      <c r="D12" s="83" t="s">
        <v>322</v>
      </c>
      <c r="E12" s="83" t="s">
        <v>274</v>
      </c>
      <c r="F12" s="84">
        <v>44973.482638889</v>
      </c>
      <c r="G12" s="84">
        <v>45420.440972222001</v>
      </c>
      <c r="H12" s="83" t="s">
        <v>23</v>
      </c>
      <c r="I12" s="83" t="s">
        <v>18</v>
      </c>
      <c r="J12" s="83" t="s">
        <v>260</v>
      </c>
    </row>
    <row r="13" spans="1:10" ht="45" x14ac:dyDescent="0.25">
      <c r="A13" s="81" t="s">
        <v>2096</v>
      </c>
      <c r="B13" s="81" t="s">
        <v>2097</v>
      </c>
      <c r="C13" s="81" t="s">
        <v>317</v>
      </c>
      <c r="D13" s="81" t="s">
        <v>322</v>
      </c>
      <c r="E13" s="81" t="s">
        <v>274</v>
      </c>
      <c r="F13" s="82">
        <v>44974.477777777996</v>
      </c>
      <c r="G13" s="82">
        <v>45421.436111110997</v>
      </c>
      <c r="H13" s="81" t="s">
        <v>23</v>
      </c>
      <c r="I13" s="81" t="s">
        <v>18</v>
      </c>
      <c r="J13" s="81" t="s">
        <v>260</v>
      </c>
    </row>
    <row r="14" spans="1:10" ht="45" x14ac:dyDescent="0.25">
      <c r="A14" s="83" t="s">
        <v>2161</v>
      </c>
      <c r="B14" s="83" t="s">
        <v>2163</v>
      </c>
      <c r="C14" s="83" t="s">
        <v>466</v>
      </c>
      <c r="D14" s="83" t="s">
        <v>322</v>
      </c>
      <c r="E14" s="83" t="s">
        <v>274</v>
      </c>
      <c r="F14" s="84">
        <v>44977.556944443997</v>
      </c>
      <c r="G14" s="84">
        <v>45422.556944443997</v>
      </c>
      <c r="H14" s="83" t="s">
        <v>23</v>
      </c>
      <c r="I14" s="83" t="s">
        <v>18</v>
      </c>
      <c r="J14" s="83" t="s">
        <v>260</v>
      </c>
    </row>
    <row r="15" spans="1:10" ht="45" x14ac:dyDescent="0.25">
      <c r="A15" s="81" t="s">
        <v>2176</v>
      </c>
      <c r="B15" s="81" t="s">
        <v>2182</v>
      </c>
      <c r="C15" s="81" t="s">
        <v>430</v>
      </c>
      <c r="D15" s="81" t="s">
        <v>322</v>
      </c>
      <c r="E15" s="81" t="s">
        <v>274</v>
      </c>
      <c r="F15" s="82">
        <v>44977.566666667</v>
      </c>
      <c r="G15" s="82">
        <v>45422.566666667</v>
      </c>
      <c r="H15" s="81" t="s">
        <v>23</v>
      </c>
      <c r="I15" s="81" t="s">
        <v>18</v>
      </c>
      <c r="J15" s="81" t="s">
        <v>260</v>
      </c>
    </row>
    <row r="16" spans="1:10" ht="45" x14ac:dyDescent="0.25">
      <c r="A16" s="83" t="s">
        <v>2269</v>
      </c>
      <c r="B16" s="83" t="s">
        <v>2270</v>
      </c>
      <c r="C16" s="83" t="s">
        <v>270</v>
      </c>
      <c r="D16" s="83" t="s">
        <v>322</v>
      </c>
      <c r="E16" s="83" t="s">
        <v>274</v>
      </c>
      <c r="F16" s="84">
        <v>44978.397916667003</v>
      </c>
      <c r="G16" s="84">
        <v>45425.362500000003</v>
      </c>
      <c r="H16" s="83" t="s">
        <v>23</v>
      </c>
      <c r="I16" s="83" t="s">
        <v>18</v>
      </c>
      <c r="J16" s="83" t="s">
        <v>260</v>
      </c>
    </row>
    <row r="17" spans="1:10" ht="45" x14ac:dyDescent="0.25">
      <c r="A17" s="81" t="s">
        <v>2285</v>
      </c>
      <c r="B17" s="81" t="s">
        <v>2288</v>
      </c>
      <c r="C17" s="81" t="s">
        <v>343</v>
      </c>
      <c r="D17" s="81" t="s">
        <v>322</v>
      </c>
      <c r="E17" s="81" t="s">
        <v>274</v>
      </c>
      <c r="F17" s="82">
        <v>44978.473611111003</v>
      </c>
      <c r="G17" s="82">
        <v>45425.431944443997</v>
      </c>
      <c r="H17" s="81" t="s">
        <v>23</v>
      </c>
      <c r="I17" s="81" t="s">
        <v>18</v>
      </c>
      <c r="J17" s="81" t="s">
        <v>260</v>
      </c>
    </row>
    <row r="18" spans="1:10" ht="45" x14ac:dyDescent="0.25">
      <c r="A18" s="83" t="s">
        <v>2306</v>
      </c>
      <c r="B18" s="83" t="s">
        <v>2307</v>
      </c>
      <c r="C18" s="83" t="s">
        <v>673</v>
      </c>
      <c r="D18" s="83" t="s">
        <v>322</v>
      </c>
      <c r="E18" s="83" t="s">
        <v>274</v>
      </c>
      <c r="F18" s="84">
        <v>44978.554166667003</v>
      </c>
      <c r="G18" s="84">
        <v>45425.554166667003</v>
      </c>
      <c r="H18" s="83" t="s">
        <v>23</v>
      </c>
      <c r="I18" s="83" t="s">
        <v>18</v>
      </c>
      <c r="J18" s="83" t="s">
        <v>260</v>
      </c>
    </row>
    <row r="19" spans="1:10" ht="45" x14ac:dyDescent="0.25">
      <c r="A19" s="81" t="s">
        <v>2339</v>
      </c>
      <c r="B19" s="81" t="s">
        <v>2340</v>
      </c>
      <c r="C19" s="81" t="s">
        <v>2063</v>
      </c>
      <c r="D19" s="81" t="s">
        <v>322</v>
      </c>
      <c r="E19" s="81" t="s">
        <v>274</v>
      </c>
      <c r="F19" s="82">
        <v>44978.678472222004</v>
      </c>
      <c r="G19" s="82">
        <v>45425.636805556001</v>
      </c>
      <c r="H19" s="81" t="s">
        <v>23</v>
      </c>
      <c r="I19" s="81" t="s">
        <v>18</v>
      </c>
      <c r="J19" s="81" t="s">
        <v>260</v>
      </c>
    </row>
    <row r="20" spans="1:10" ht="45" x14ac:dyDescent="0.25">
      <c r="A20" s="83" t="s">
        <v>2370</v>
      </c>
      <c r="B20" s="61" t="s">
        <v>2371</v>
      </c>
      <c r="C20" s="61" t="s">
        <v>343</v>
      </c>
      <c r="D20" s="61" t="s">
        <v>322</v>
      </c>
      <c r="E20" s="61" t="s">
        <v>274</v>
      </c>
      <c r="F20" s="74">
        <v>44979.546527778002</v>
      </c>
      <c r="G20" s="74">
        <v>45426.546527778002</v>
      </c>
      <c r="H20" s="61" t="s">
        <v>23</v>
      </c>
      <c r="I20" s="61" t="s">
        <v>18</v>
      </c>
      <c r="J20" s="61" t="s">
        <v>260</v>
      </c>
    </row>
    <row r="21" spans="1:10" ht="45" x14ac:dyDescent="0.25">
      <c r="A21" s="81" t="s">
        <v>2398</v>
      </c>
      <c r="B21" s="65" t="s">
        <v>2399</v>
      </c>
      <c r="C21" s="65" t="s">
        <v>416</v>
      </c>
      <c r="D21" s="65" t="s">
        <v>322</v>
      </c>
      <c r="E21" s="65" t="s">
        <v>274</v>
      </c>
      <c r="F21" s="73">
        <v>44979.676388888998</v>
      </c>
      <c r="G21" s="73">
        <v>45426.634722221999</v>
      </c>
      <c r="H21" s="65" t="s">
        <v>23</v>
      </c>
      <c r="I21" s="65" t="s">
        <v>18</v>
      </c>
      <c r="J21" s="65" t="s">
        <v>260</v>
      </c>
    </row>
    <row r="22" spans="1:10" ht="45" x14ac:dyDescent="0.25">
      <c r="A22" s="83" t="s">
        <v>2410</v>
      </c>
      <c r="B22" s="61" t="s">
        <v>2411</v>
      </c>
      <c r="C22" s="61" t="s">
        <v>2063</v>
      </c>
      <c r="D22" s="61" t="s">
        <v>322</v>
      </c>
      <c r="E22" s="61" t="s">
        <v>274</v>
      </c>
      <c r="F22" s="74">
        <v>44980.614583333001</v>
      </c>
      <c r="G22" s="74">
        <v>45427.572916666999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65" t="s">
        <v>2535</v>
      </c>
      <c r="B23" s="65" t="s">
        <v>2544</v>
      </c>
      <c r="C23" s="65" t="s">
        <v>348</v>
      </c>
      <c r="D23" s="65" t="s">
        <v>322</v>
      </c>
      <c r="E23" s="65" t="s">
        <v>274</v>
      </c>
      <c r="F23" s="73">
        <v>44984.40625</v>
      </c>
      <c r="G23" s="73">
        <v>45432.364583333001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1" t="s">
        <v>2569</v>
      </c>
      <c r="B24" s="61" t="s">
        <v>2573</v>
      </c>
      <c r="C24" s="61" t="s">
        <v>343</v>
      </c>
      <c r="D24" s="61" t="s">
        <v>322</v>
      </c>
      <c r="E24" s="61" t="s">
        <v>274</v>
      </c>
      <c r="F24" s="74">
        <v>44984.55</v>
      </c>
      <c r="G24" s="74">
        <v>45432.55</v>
      </c>
      <c r="H24" s="61" t="s">
        <v>23</v>
      </c>
      <c r="I24" s="61" t="s">
        <v>18</v>
      </c>
      <c r="J24" s="61" t="s">
        <v>260</v>
      </c>
    </row>
    <row r="25" spans="1:10" ht="45" x14ac:dyDescent="0.25">
      <c r="A25" s="65" t="s">
        <v>2570</v>
      </c>
      <c r="B25" s="65" t="s">
        <v>2572</v>
      </c>
      <c r="C25" s="65" t="s">
        <v>2663</v>
      </c>
      <c r="D25" s="65" t="s">
        <v>322</v>
      </c>
      <c r="E25" s="65" t="s">
        <v>274</v>
      </c>
      <c r="F25" s="73">
        <v>44984.551388888998</v>
      </c>
      <c r="G25" s="73">
        <v>45432.551388888998</v>
      </c>
      <c r="H25" s="65" t="s">
        <v>23</v>
      </c>
      <c r="I25" s="65" t="s">
        <v>18</v>
      </c>
      <c r="J25" s="65" t="s">
        <v>260</v>
      </c>
    </row>
    <row r="26" spans="1:10" ht="45" x14ac:dyDescent="0.25">
      <c r="A26" s="61" t="s">
        <v>2673</v>
      </c>
      <c r="B26" s="61" t="s">
        <v>2675</v>
      </c>
      <c r="C26" s="61" t="s">
        <v>3037</v>
      </c>
      <c r="D26" s="61" t="s">
        <v>322</v>
      </c>
      <c r="E26" s="61" t="s">
        <v>274</v>
      </c>
      <c r="F26" s="74">
        <v>44985.373611110997</v>
      </c>
      <c r="G26" s="74">
        <v>45433.373611110997</v>
      </c>
      <c r="H26" s="61" t="s">
        <v>23</v>
      </c>
      <c r="I26" s="61" t="s">
        <v>18</v>
      </c>
      <c r="J26" s="61" t="s">
        <v>260</v>
      </c>
    </row>
    <row r="27" spans="1:10" ht="45" x14ac:dyDescent="0.25">
      <c r="A27" s="64" t="s">
        <v>2705</v>
      </c>
      <c r="B27" s="64" t="s">
        <v>2706</v>
      </c>
      <c r="C27" s="64" t="s">
        <v>343</v>
      </c>
      <c r="D27" s="64" t="s">
        <v>322</v>
      </c>
      <c r="E27" s="64" t="s">
        <v>274</v>
      </c>
      <c r="F27" s="80">
        <v>44985.390277778002</v>
      </c>
      <c r="G27" s="80">
        <v>45433.348611111003</v>
      </c>
      <c r="H27" s="64" t="s">
        <v>23</v>
      </c>
      <c r="I27" s="64" t="s">
        <v>18</v>
      </c>
      <c r="J27" s="64" t="s">
        <v>255</v>
      </c>
    </row>
    <row r="28" spans="1:10" ht="45" x14ac:dyDescent="0.25">
      <c r="A28" s="60" t="s">
        <v>2933</v>
      </c>
      <c r="B28" s="60" t="s">
        <v>2934</v>
      </c>
      <c r="C28" s="60" t="s">
        <v>343</v>
      </c>
      <c r="D28" s="60" t="s">
        <v>322</v>
      </c>
      <c r="E28" s="60" t="s">
        <v>274</v>
      </c>
      <c r="F28" s="79">
        <v>44985.601388889001</v>
      </c>
      <c r="G28" s="79">
        <v>45433.351388889001</v>
      </c>
      <c r="H28" s="60" t="s">
        <v>23</v>
      </c>
      <c r="I28" s="60" t="s">
        <v>18</v>
      </c>
      <c r="J28" s="60" t="s">
        <v>255</v>
      </c>
    </row>
    <row r="29" spans="1:10" ht="45" x14ac:dyDescent="0.25">
      <c r="A29" s="65" t="s">
        <v>2970</v>
      </c>
      <c r="B29" s="65" t="s">
        <v>2972</v>
      </c>
      <c r="C29" s="65" t="s">
        <v>314</v>
      </c>
      <c r="D29" s="65" t="s">
        <v>322</v>
      </c>
      <c r="E29" s="65" t="s">
        <v>274</v>
      </c>
      <c r="F29" s="73">
        <v>44985.629166667</v>
      </c>
      <c r="G29" s="73">
        <v>45433.345138889003</v>
      </c>
      <c r="H29" s="65" t="s">
        <v>23</v>
      </c>
      <c r="I29" s="65" t="s">
        <v>18</v>
      </c>
      <c r="J29" s="65" t="s">
        <v>260</v>
      </c>
    </row>
    <row r="31" spans="1:10" x14ac:dyDescent="0.25">
      <c r="A31" s="83" t="s">
        <v>3060</v>
      </c>
      <c r="B31" s="83" t="s">
        <v>3062</v>
      </c>
      <c r="C31" s="83"/>
      <c r="D31" s="83"/>
      <c r="E31" s="83"/>
      <c r="F31" s="84"/>
      <c r="G31" s="84"/>
      <c r="H31" s="83"/>
      <c r="I31" s="83"/>
      <c r="J31" s="83" t="s">
        <v>334</v>
      </c>
    </row>
    <row r="32" spans="1:10" x14ac:dyDescent="0.25">
      <c r="A32" s="58"/>
      <c r="B32" s="58"/>
      <c r="C32" s="58"/>
      <c r="D32" s="58"/>
      <c r="E32" s="58"/>
      <c r="F32" s="77"/>
      <c r="G32" s="77"/>
      <c r="H32" s="58"/>
      <c r="I32" s="58"/>
      <c r="J32" s="58" t="s">
        <v>334</v>
      </c>
    </row>
    <row r="33" spans="1:10" x14ac:dyDescent="0.25">
      <c r="A33" s="58"/>
      <c r="B33" s="58"/>
      <c r="C33" s="58"/>
      <c r="D33" s="58"/>
      <c r="E33" s="58"/>
      <c r="F33" s="77"/>
      <c r="G33" s="77"/>
      <c r="H33" s="58"/>
      <c r="I33" s="58"/>
      <c r="J33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765"/>
  <sheetViews>
    <sheetView topLeftCell="A709" workbookViewId="0">
      <selection activeCell="D751" sqref="D751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2978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35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35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2979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2980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2981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3092</v>
      </c>
    </row>
    <row r="56" spans="2:4" x14ac:dyDescent="0.25">
      <c r="D56" s="57" t="s">
        <v>304</v>
      </c>
    </row>
    <row r="58" spans="2:4" x14ac:dyDescent="0.25">
      <c r="D58" s="96" t="s">
        <v>36</v>
      </c>
    </row>
    <row r="59" spans="2:4" x14ac:dyDescent="0.25">
      <c r="D59" s="52" t="s">
        <v>3108</v>
      </c>
    </row>
    <row r="61" spans="2:4" x14ac:dyDescent="0.25">
      <c r="D61" s="96" t="s">
        <v>3089</v>
      </c>
    </row>
    <row r="88" spans="4:32" x14ac:dyDescent="0.25">
      <c r="D88" s="96" t="s">
        <v>307</v>
      </c>
    </row>
    <row r="89" spans="4:32" x14ac:dyDescent="0.25">
      <c r="D89" s="49" t="s">
        <v>2442</v>
      </c>
    </row>
    <row r="91" spans="4:32" x14ac:dyDescent="0.25">
      <c r="D91" s="54" t="s">
        <v>33</v>
      </c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spans="4:32" x14ac:dyDescent="0.25">
      <c r="D92" s="54" t="s">
        <v>2452</v>
      </c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spans="4:32" x14ac:dyDescent="0.25">
      <c r="D93" s="54" t="s">
        <v>2453</v>
      </c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spans="4:32" x14ac:dyDescent="0.25">
      <c r="D94" s="54" t="s">
        <v>3115</v>
      </c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spans="4:32" x14ac:dyDescent="0.25">
      <c r="D95" s="54" t="s">
        <v>3093</v>
      </c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spans="4:32" x14ac:dyDescent="0.25">
      <c r="D96" s="54" t="s">
        <v>483</v>
      </c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spans="4:32" x14ac:dyDescent="0.25">
      <c r="D97" s="54" t="s">
        <v>3096</v>
      </c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spans="4:32" x14ac:dyDescent="0.25">
      <c r="D98" s="54" t="s">
        <v>3097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spans="4:32" x14ac:dyDescent="0.25">
      <c r="D99" s="54" t="s">
        <v>271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</row>
    <row r="100" spans="4:32" x14ac:dyDescent="0.25">
      <c r="D100" s="54" t="s">
        <v>3098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</row>
    <row r="101" spans="4:32" x14ac:dyDescent="0.25">
      <c r="D101" s="54" t="s">
        <v>2138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</row>
    <row r="102" spans="4:32" x14ac:dyDescent="0.25">
      <c r="D102" s="54" t="s">
        <v>3099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</row>
    <row r="103" spans="4:32" x14ac:dyDescent="0.25">
      <c r="D103" s="54" t="s">
        <v>2456</v>
      </c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</row>
    <row r="104" spans="4:32" x14ac:dyDescent="0.25">
      <c r="D104" s="54" t="s">
        <v>2457</v>
      </c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</row>
    <row r="105" spans="4:32" x14ac:dyDescent="0.25">
      <c r="D105" s="54" t="s">
        <v>3100</v>
      </c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</row>
    <row r="106" spans="4:32" x14ac:dyDescent="0.25">
      <c r="D106" s="54" t="s">
        <v>2459</v>
      </c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</row>
    <row r="107" spans="4:32" x14ac:dyDescent="0.25">
      <c r="D107" s="54" t="s">
        <v>3101</v>
      </c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</row>
    <row r="108" spans="4:32" x14ac:dyDescent="0.25">
      <c r="D108" s="54" t="s">
        <v>3094</v>
      </c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</row>
    <row r="109" spans="4:32" x14ac:dyDescent="0.25">
      <c r="D109" s="54" t="s">
        <v>3102</v>
      </c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</row>
    <row r="110" spans="4:32" x14ac:dyDescent="0.25">
      <c r="D110" s="54" t="s">
        <v>3095</v>
      </c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</row>
    <row r="111" spans="4:32" x14ac:dyDescent="0.25">
      <c r="D111" s="54" t="s">
        <v>3116</v>
      </c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</row>
    <row r="113" spans="4:40" x14ac:dyDescent="0.25">
      <c r="D113" s="55" t="s">
        <v>344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spans="4:40" x14ac:dyDescent="0.25">
      <c r="D114" s="55" t="s">
        <v>316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spans="4:40" x14ac:dyDescent="0.25">
      <c r="D115" s="55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spans="4:40" x14ac:dyDescent="0.25">
      <c r="D116" s="85" t="s">
        <v>3103</v>
      </c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  <c r="AG116" s="86"/>
      <c r="AH116" s="86"/>
      <c r="AI116" s="86"/>
      <c r="AJ116" s="86"/>
      <c r="AK116" s="86"/>
      <c r="AL116" s="86"/>
      <c r="AM116" s="86"/>
      <c r="AN116" s="86"/>
    </row>
    <row r="117" spans="4:40" x14ac:dyDescent="0.25">
      <c r="D117" s="85" t="s">
        <v>280</v>
      </c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</row>
    <row r="118" spans="4:40" x14ac:dyDescent="0.25">
      <c r="D118" s="85" t="s">
        <v>3107</v>
      </c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  <c r="AG118" s="86"/>
      <c r="AH118" s="86"/>
      <c r="AI118" s="86"/>
      <c r="AJ118" s="86"/>
      <c r="AK118" s="86"/>
      <c r="AL118" s="86"/>
      <c r="AM118" s="86"/>
      <c r="AN118" s="86"/>
    </row>
    <row r="119" spans="4:40" x14ac:dyDescent="0.25">
      <c r="D119" s="85" t="s">
        <v>3106</v>
      </c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  <c r="AG119" s="86"/>
      <c r="AH119" s="86"/>
      <c r="AI119" s="86"/>
      <c r="AJ119" s="86"/>
      <c r="AK119" s="86"/>
      <c r="AL119" s="86"/>
      <c r="AM119" s="86"/>
      <c r="AN119" s="86"/>
    </row>
    <row r="120" spans="4:40" x14ac:dyDescent="0.25">
      <c r="D120" s="85" t="s">
        <v>3112</v>
      </c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</row>
    <row r="121" spans="4:40" x14ac:dyDescent="0.25">
      <c r="D121" s="55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spans="4:40" x14ac:dyDescent="0.25">
      <c r="D122" s="85" t="s">
        <v>3104</v>
      </c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6"/>
      <c r="AK122" s="86"/>
      <c r="AL122" s="86"/>
      <c r="AM122" s="86"/>
      <c r="AN122" s="86"/>
    </row>
    <row r="123" spans="4:40" x14ac:dyDescent="0.25">
      <c r="D123" s="85" t="s">
        <v>280</v>
      </c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  <c r="AG123" s="86"/>
      <c r="AH123" s="86"/>
      <c r="AI123" s="86"/>
      <c r="AJ123" s="86"/>
      <c r="AK123" s="86"/>
      <c r="AL123" s="86"/>
      <c r="AM123" s="86"/>
      <c r="AN123" s="86"/>
    </row>
    <row r="124" spans="4:40" x14ac:dyDescent="0.25">
      <c r="D124" s="85" t="s">
        <v>3107</v>
      </c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  <c r="AG124" s="86"/>
      <c r="AH124" s="86"/>
      <c r="AI124" s="86"/>
      <c r="AJ124" s="86"/>
      <c r="AK124" s="86"/>
      <c r="AL124" s="86"/>
      <c r="AM124" s="86"/>
      <c r="AN124" s="86"/>
    </row>
    <row r="125" spans="4:40" x14ac:dyDescent="0.25">
      <c r="D125" s="85" t="s">
        <v>3106</v>
      </c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  <c r="AG125" s="86"/>
      <c r="AH125" s="86"/>
      <c r="AI125" s="86"/>
      <c r="AJ125" s="86"/>
      <c r="AK125" s="86"/>
      <c r="AL125" s="86"/>
      <c r="AM125" s="86"/>
      <c r="AN125" s="86"/>
    </row>
    <row r="126" spans="4:40" x14ac:dyDescent="0.25">
      <c r="D126" s="85" t="s">
        <v>3111</v>
      </c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  <c r="AG126" s="86"/>
      <c r="AH126" s="86"/>
      <c r="AI126" s="86"/>
      <c r="AJ126" s="86"/>
      <c r="AK126" s="86"/>
      <c r="AL126" s="86"/>
      <c r="AM126" s="86"/>
      <c r="AN126" s="86"/>
    </row>
    <row r="127" spans="4:40" x14ac:dyDescent="0.25">
      <c r="D127" s="55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spans="4:40" x14ac:dyDescent="0.25">
      <c r="D128" s="55" t="s">
        <v>2386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spans="4:40" x14ac:dyDescent="0.25">
      <c r="D129" s="55" t="s">
        <v>280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spans="4:40" x14ac:dyDescent="0.25">
      <c r="D130" s="55" t="s">
        <v>3107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spans="4:40" x14ac:dyDescent="0.25">
      <c r="D131" s="55" t="s">
        <v>3106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spans="4:40" x14ac:dyDescent="0.25">
      <c r="D132" s="55" t="s">
        <v>3109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spans="4:40" x14ac:dyDescent="0.25">
      <c r="D133" s="55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spans="4:40" x14ac:dyDescent="0.25">
      <c r="D134" s="85" t="s">
        <v>3105</v>
      </c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</row>
    <row r="135" spans="4:40" x14ac:dyDescent="0.25">
      <c r="D135" s="85" t="s">
        <v>280</v>
      </c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  <c r="AG135" s="86"/>
      <c r="AH135" s="86"/>
      <c r="AI135" s="86"/>
      <c r="AJ135" s="86"/>
      <c r="AK135" s="86"/>
      <c r="AL135" s="86"/>
      <c r="AM135" s="86"/>
      <c r="AN135" s="86"/>
    </row>
    <row r="136" spans="4:40" x14ac:dyDescent="0.25">
      <c r="D136" s="85" t="s">
        <v>3107</v>
      </c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  <c r="AG136" s="86"/>
      <c r="AH136" s="86"/>
      <c r="AI136" s="86"/>
      <c r="AJ136" s="86"/>
      <c r="AK136" s="86"/>
      <c r="AL136" s="86"/>
      <c r="AM136" s="86"/>
      <c r="AN136" s="86"/>
    </row>
    <row r="137" spans="4:40" x14ac:dyDescent="0.25">
      <c r="D137" s="85" t="s">
        <v>3106</v>
      </c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  <c r="AG137" s="86"/>
      <c r="AH137" s="86"/>
      <c r="AI137" s="86"/>
      <c r="AJ137" s="86"/>
      <c r="AK137" s="86"/>
      <c r="AL137" s="86"/>
      <c r="AM137" s="86"/>
      <c r="AN137" s="86"/>
    </row>
    <row r="138" spans="4:40" x14ac:dyDescent="0.25">
      <c r="D138" s="85" t="s">
        <v>3110</v>
      </c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  <c r="AG138" s="86"/>
      <c r="AH138" s="86"/>
      <c r="AI138" s="86"/>
      <c r="AJ138" s="86"/>
      <c r="AK138" s="86"/>
      <c r="AL138" s="86"/>
      <c r="AM138" s="86"/>
      <c r="AN138" s="86"/>
    </row>
    <row r="139" spans="4:40" x14ac:dyDescent="0.25">
      <c r="D139" s="55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spans="4:40" x14ac:dyDescent="0.25">
      <c r="D140" s="55" t="s">
        <v>261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spans="4:40" x14ac:dyDescent="0.25">
      <c r="D141" s="55" t="s">
        <v>262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spans="4:40" x14ac:dyDescent="0.25">
      <c r="D142" s="55" t="s">
        <v>345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4" spans="4:40" x14ac:dyDescent="0.25">
      <c r="D144" s="96" t="s">
        <v>3113</v>
      </c>
    </row>
    <row r="196" spans="4:40" x14ac:dyDescent="0.25">
      <c r="D196" s="55" t="s">
        <v>344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spans="4:40" x14ac:dyDescent="0.25">
      <c r="D197" s="55" t="s">
        <v>316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spans="4:40" x14ac:dyDescent="0.25">
      <c r="D198" s="55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spans="4:40" x14ac:dyDescent="0.25">
      <c r="D199" s="85" t="s">
        <v>3103</v>
      </c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</row>
    <row r="200" spans="4:40" x14ac:dyDescent="0.25">
      <c r="D200" s="85" t="s">
        <v>280</v>
      </c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</row>
    <row r="201" spans="4:40" x14ac:dyDescent="0.25">
      <c r="D201" s="85" t="s">
        <v>3107</v>
      </c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</row>
    <row r="202" spans="4:40" x14ac:dyDescent="0.25">
      <c r="D202" s="85" t="s">
        <v>3106</v>
      </c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</row>
    <row r="203" spans="4:40" x14ac:dyDescent="0.25">
      <c r="D203" s="85" t="s">
        <v>3112</v>
      </c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</row>
    <row r="204" spans="4:40" x14ac:dyDescent="0.25">
      <c r="D204" s="55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spans="4:40" x14ac:dyDescent="0.25">
      <c r="D205" s="85" t="s">
        <v>3104</v>
      </c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</row>
    <row r="206" spans="4:40" x14ac:dyDescent="0.25">
      <c r="D206" s="85" t="s">
        <v>280</v>
      </c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</row>
    <row r="207" spans="4:40" x14ac:dyDescent="0.25">
      <c r="D207" s="85" t="s">
        <v>3107</v>
      </c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</row>
    <row r="208" spans="4:40" x14ac:dyDescent="0.25">
      <c r="D208" s="85" t="s">
        <v>3106</v>
      </c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</row>
    <row r="209" spans="4:40" x14ac:dyDescent="0.25">
      <c r="D209" s="85" t="s">
        <v>3111</v>
      </c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</row>
    <row r="210" spans="4:40" x14ac:dyDescent="0.25">
      <c r="D210" s="55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spans="4:40" x14ac:dyDescent="0.25">
      <c r="D211" s="55" t="s">
        <v>2386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spans="4:40" x14ac:dyDescent="0.25">
      <c r="D212" s="55" t="s">
        <v>280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spans="4:40" x14ac:dyDescent="0.25">
      <c r="D213" s="55" t="s">
        <v>3107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spans="4:40" x14ac:dyDescent="0.25">
      <c r="D214" s="55" t="s">
        <v>3114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spans="4:40" x14ac:dyDescent="0.25">
      <c r="D215" s="55" t="s">
        <v>3117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spans="4:40" x14ac:dyDescent="0.25">
      <c r="D216" s="55" t="s">
        <v>3106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spans="4:40" x14ac:dyDescent="0.25">
      <c r="D217" s="55" t="s">
        <v>3109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spans="4:40" x14ac:dyDescent="0.25">
      <c r="D218" s="55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spans="4:40" x14ac:dyDescent="0.25">
      <c r="D219" s="85" t="s">
        <v>3105</v>
      </c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</row>
    <row r="220" spans="4:40" x14ac:dyDescent="0.25">
      <c r="D220" s="85" t="s">
        <v>280</v>
      </c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</row>
    <row r="221" spans="4:40" x14ac:dyDescent="0.25">
      <c r="D221" s="85" t="s">
        <v>3107</v>
      </c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</row>
    <row r="222" spans="4:40" x14ac:dyDescent="0.25">
      <c r="D222" s="85" t="s">
        <v>3106</v>
      </c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</row>
    <row r="223" spans="4:40" x14ac:dyDescent="0.25">
      <c r="D223" s="85" t="s">
        <v>3110</v>
      </c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</row>
    <row r="224" spans="4:40" x14ac:dyDescent="0.25">
      <c r="D224" s="55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spans="4:40" x14ac:dyDescent="0.25">
      <c r="D225" s="55" t="s">
        <v>261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spans="4:40" x14ac:dyDescent="0.25">
      <c r="D226" s="55" t="s">
        <v>262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spans="4:40" x14ac:dyDescent="0.25">
      <c r="D227" s="55" t="s">
        <v>345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9" spans="4:40" x14ac:dyDescent="0.25">
      <c r="D229" s="96" t="s">
        <v>3113</v>
      </c>
    </row>
    <row r="244" spans="4:4" x14ac:dyDescent="0.25">
      <c r="D244" s="49" t="s">
        <v>3393</v>
      </c>
    </row>
    <row r="246" spans="4:4" x14ac:dyDescent="0.25">
      <c r="D246" s="96" t="s">
        <v>3113</v>
      </c>
    </row>
    <row r="272" spans="2:4" x14ac:dyDescent="0.25">
      <c r="B272" s="48">
        <v>0</v>
      </c>
      <c r="D272" s="49" t="s">
        <v>3056</v>
      </c>
    </row>
    <row r="273" spans="4:4" x14ac:dyDescent="0.25">
      <c r="D273" s="57" t="s">
        <v>302</v>
      </c>
    </row>
    <row r="275" spans="4:4" x14ac:dyDescent="0.25">
      <c r="D275" s="96" t="s">
        <v>36</v>
      </c>
    </row>
    <row r="276" spans="4:4" x14ac:dyDescent="0.25">
      <c r="D276" s="52" t="s">
        <v>3057</v>
      </c>
    </row>
    <row r="278" spans="4:4" x14ac:dyDescent="0.25">
      <c r="D278" s="96" t="s">
        <v>2708</v>
      </c>
    </row>
    <row r="307" spans="4:4" x14ac:dyDescent="0.25">
      <c r="D307" s="96" t="s">
        <v>3055</v>
      </c>
    </row>
    <row r="370" spans="2:4" x14ac:dyDescent="0.25">
      <c r="B370" s="48">
        <v>0</v>
      </c>
      <c r="D370" s="49" t="s">
        <v>3133</v>
      </c>
    </row>
    <row r="371" spans="2:4" x14ac:dyDescent="0.25">
      <c r="D371" s="57" t="s">
        <v>302</v>
      </c>
    </row>
    <row r="373" spans="2:4" x14ac:dyDescent="0.25">
      <c r="D373" s="96" t="s">
        <v>36</v>
      </c>
    </row>
    <row r="374" spans="2:4" x14ac:dyDescent="0.25">
      <c r="D374" s="52" t="s">
        <v>3134</v>
      </c>
    </row>
    <row r="376" spans="2:4" x14ac:dyDescent="0.25">
      <c r="D376" s="96" t="s">
        <v>3118</v>
      </c>
    </row>
    <row r="399" spans="4:20" x14ac:dyDescent="0.25">
      <c r="D399" s="96" t="s">
        <v>307</v>
      </c>
      <c r="M399" s="96" t="s">
        <v>700</v>
      </c>
      <c r="T399" s="96" t="s">
        <v>542</v>
      </c>
    </row>
    <row r="400" spans="4:20" x14ac:dyDescent="0.25">
      <c r="D400" s="49" t="s">
        <v>3119</v>
      </c>
      <c r="M400" s="28" t="s">
        <v>3121</v>
      </c>
      <c r="T400" s="28" t="s">
        <v>3122</v>
      </c>
    </row>
    <row r="402" spans="4:4" x14ac:dyDescent="0.25">
      <c r="D402" s="96" t="s">
        <v>3120</v>
      </c>
    </row>
    <row r="415" spans="4:4" x14ac:dyDescent="0.25">
      <c r="D415" s="96" t="s">
        <v>3120</v>
      </c>
    </row>
    <row r="438" spans="4:42" x14ac:dyDescent="0.25">
      <c r="D438" s="54" t="s">
        <v>33</v>
      </c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Y438" s="96" t="s">
        <v>700</v>
      </c>
      <c r="AE438" s="96" t="s">
        <v>542</v>
      </c>
      <c r="AK438" s="96" t="s">
        <v>1334</v>
      </c>
      <c r="AP438" s="96" t="s">
        <v>3125</v>
      </c>
    </row>
    <row r="439" spans="4:42" x14ac:dyDescent="0.25">
      <c r="D439" s="54" t="s">
        <v>365</v>
      </c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Y439" s="28" t="s">
        <v>3124</v>
      </c>
      <c r="AE439" s="28" t="s">
        <v>3122</v>
      </c>
      <c r="AK439" s="28" t="s">
        <v>2346</v>
      </c>
      <c r="AP439" s="28" t="s">
        <v>2346</v>
      </c>
    </row>
    <row r="440" spans="4:42" x14ac:dyDescent="0.25">
      <c r="D440" s="54" t="s">
        <v>627</v>
      </c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</row>
    <row r="441" spans="4:42" x14ac:dyDescent="0.25">
      <c r="D441" s="54" t="s">
        <v>3129</v>
      </c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</row>
    <row r="442" spans="4:42" x14ac:dyDescent="0.25">
      <c r="D442" s="54" t="s">
        <v>1477</v>
      </c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</row>
    <row r="443" spans="4:42" x14ac:dyDescent="0.25">
      <c r="D443" s="54" t="s">
        <v>1479</v>
      </c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</row>
    <row r="444" spans="4:42" x14ac:dyDescent="0.25">
      <c r="D444" s="54" t="s">
        <v>3130</v>
      </c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</row>
    <row r="445" spans="4:42" x14ac:dyDescent="0.25">
      <c r="D445" s="54" t="s">
        <v>483</v>
      </c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</row>
    <row r="446" spans="4:42" x14ac:dyDescent="0.25">
      <c r="D446" s="54" t="s">
        <v>822</v>
      </c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</row>
    <row r="447" spans="4:42" x14ac:dyDescent="0.25">
      <c r="D447" s="54" t="s">
        <v>2387</v>
      </c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</row>
    <row r="448" spans="4:42" x14ac:dyDescent="0.25">
      <c r="D448" s="54" t="s">
        <v>277</v>
      </c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</row>
    <row r="449" spans="4:40" x14ac:dyDescent="0.25">
      <c r="D449" s="54" t="s">
        <v>3123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</row>
    <row r="451" spans="4:40" x14ac:dyDescent="0.25">
      <c r="D451" s="55" t="s">
        <v>344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spans="4:40" x14ac:dyDescent="0.25">
      <c r="D452" s="55" t="s">
        <v>316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spans="4:40" x14ac:dyDescent="0.25">
      <c r="D453" s="55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spans="4:40" x14ac:dyDescent="0.25">
      <c r="D454" s="55" t="s">
        <v>900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spans="4:40" x14ac:dyDescent="0.25">
      <c r="D455" s="55" t="s">
        <v>280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spans="4:40" x14ac:dyDescent="0.25">
      <c r="D456" s="55" t="s">
        <v>3126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spans="4:40" x14ac:dyDescent="0.25">
      <c r="D457" s="55" t="s">
        <v>3127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spans="4:40" x14ac:dyDescent="0.25">
      <c r="D458" s="55" t="s">
        <v>3128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spans="4:40" x14ac:dyDescent="0.25">
      <c r="D459" s="55" t="s">
        <v>3136</v>
      </c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spans="4:40" x14ac:dyDescent="0.25">
      <c r="D460" s="55" t="s">
        <v>3138</v>
      </c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spans="4:40" x14ac:dyDescent="0.25">
      <c r="D461" s="55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spans="4:40" x14ac:dyDescent="0.25">
      <c r="D462" s="85" t="s">
        <v>2386</v>
      </c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  <c r="AG462" s="86"/>
      <c r="AH462" s="86"/>
      <c r="AI462" s="86"/>
      <c r="AJ462" s="86"/>
      <c r="AK462" s="86"/>
      <c r="AL462" s="86"/>
      <c r="AM462" s="86"/>
      <c r="AN462" s="86"/>
    </row>
    <row r="463" spans="4:40" x14ac:dyDescent="0.25">
      <c r="D463" s="85" t="s">
        <v>280</v>
      </c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  <c r="AG463" s="86"/>
      <c r="AH463" s="86"/>
      <c r="AI463" s="86"/>
      <c r="AJ463" s="86"/>
      <c r="AK463" s="86"/>
      <c r="AL463" s="86"/>
      <c r="AM463" s="86"/>
      <c r="AN463" s="86"/>
    </row>
    <row r="464" spans="4:40" x14ac:dyDescent="0.25">
      <c r="D464" s="85" t="s">
        <v>3135</v>
      </c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  <c r="AG464" s="86"/>
      <c r="AH464" s="86"/>
      <c r="AI464" s="86"/>
      <c r="AJ464" s="86"/>
      <c r="AK464" s="86"/>
      <c r="AL464" s="86"/>
      <c r="AM464" s="86"/>
      <c r="AN464" s="86"/>
    </row>
    <row r="465" spans="4:40" x14ac:dyDescent="0.25">
      <c r="D465" s="85" t="s">
        <v>3136</v>
      </c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  <c r="AG465" s="86"/>
      <c r="AH465" s="86"/>
      <c r="AI465" s="86"/>
      <c r="AJ465" s="86"/>
      <c r="AK465" s="86"/>
      <c r="AL465" s="86"/>
      <c r="AM465" s="86"/>
      <c r="AN465" s="86"/>
    </row>
    <row r="466" spans="4:40" x14ac:dyDescent="0.25">
      <c r="D466" s="85" t="s">
        <v>3137</v>
      </c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  <c r="AG466" s="86"/>
      <c r="AH466" s="86"/>
      <c r="AI466" s="86"/>
      <c r="AJ466" s="86"/>
      <c r="AK466" s="86"/>
      <c r="AL466" s="86"/>
      <c r="AM466" s="86"/>
      <c r="AN466" s="86"/>
    </row>
    <row r="467" spans="4:40" x14ac:dyDescent="0.25">
      <c r="D467" s="55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spans="4:40" x14ac:dyDescent="0.25">
      <c r="D468" s="55" t="s">
        <v>261</v>
      </c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spans="4:40" x14ac:dyDescent="0.25">
      <c r="D469" s="55" t="s">
        <v>262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spans="4:40" x14ac:dyDescent="0.25">
      <c r="D470" s="55" t="s">
        <v>345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2" spans="4:40" x14ac:dyDescent="0.25">
      <c r="D472" s="96" t="s">
        <v>3139</v>
      </c>
    </row>
    <row r="487" spans="4:4" x14ac:dyDescent="0.25">
      <c r="D487" s="49" t="s">
        <v>3393</v>
      </c>
    </row>
    <row r="489" spans="4:4" x14ac:dyDescent="0.25">
      <c r="D489" s="96" t="s">
        <v>3139</v>
      </c>
    </row>
    <row r="516" spans="2:4" x14ac:dyDescent="0.25">
      <c r="B516" s="48">
        <v>0</v>
      </c>
      <c r="D516" s="49" t="s">
        <v>3145</v>
      </c>
    </row>
    <row r="517" spans="2:4" x14ac:dyDescent="0.25">
      <c r="D517" s="57" t="s">
        <v>302</v>
      </c>
    </row>
    <row r="519" spans="2:4" x14ac:dyDescent="0.25">
      <c r="D519" s="96" t="s">
        <v>36</v>
      </c>
    </row>
    <row r="520" spans="2:4" x14ac:dyDescent="0.25">
      <c r="D520" s="52" t="s">
        <v>3146</v>
      </c>
    </row>
    <row r="522" spans="2:4" x14ac:dyDescent="0.25">
      <c r="D522" s="96" t="s">
        <v>3140</v>
      </c>
    </row>
    <row r="548" spans="4:29" x14ac:dyDescent="0.25">
      <c r="D548" s="96" t="s">
        <v>307</v>
      </c>
      <c r="L548" s="96" t="s">
        <v>700</v>
      </c>
      <c r="R548" s="96" t="s">
        <v>542</v>
      </c>
      <c r="X548" s="96" t="s">
        <v>1334</v>
      </c>
      <c r="AC548" s="96" t="s">
        <v>3125</v>
      </c>
    </row>
    <row r="549" spans="4:29" x14ac:dyDescent="0.25">
      <c r="D549" s="49" t="s">
        <v>2369</v>
      </c>
      <c r="L549" s="28" t="s">
        <v>3141</v>
      </c>
      <c r="R549" s="28" t="s">
        <v>3142</v>
      </c>
      <c r="X549" s="28" t="s">
        <v>3142</v>
      </c>
      <c r="AC549" s="28" t="s">
        <v>3142</v>
      </c>
    </row>
    <row r="551" spans="4:29" x14ac:dyDescent="0.25">
      <c r="D551" s="54" t="s">
        <v>33</v>
      </c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</row>
    <row r="552" spans="4:29" x14ac:dyDescent="0.25">
      <c r="D552" s="54" t="s">
        <v>365</v>
      </c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</row>
    <row r="553" spans="4:29" x14ac:dyDescent="0.25">
      <c r="D553" s="54" t="s">
        <v>627</v>
      </c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</row>
    <row r="554" spans="4:29" x14ac:dyDescent="0.25">
      <c r="D554" s="54" t="s">
        <v>3129</v>
      </c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</row>
    <row r="555" spans="4:29" x14ac:dyDescent="0.25">
      <c r="D555" s="54" t="s">
        <v>1477</v>
      </c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</row>
    <row r="556" spans="4:29" x14ac:dyDescent="0.25">
      <c r="D556" s="54" t="s">
        <v>1479</v>
      </c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</row>
    <row r="557" spans="4:29" x14ac:dyDescent="0.25">
      <c r="D557" s="54" t="s">
        <v>3130</v>
      </c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</row>
    <row r="558" spans="4:29" x14ac:dyDescent="0.25">
      <c r="D558" s="54" t="s">
        <v>483</v>
      </c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</row>
    <row r="559" spans="4:29" x14ac:dyDescent="0.25">
      <c r="D559" s="54" t="s">
        <v>822</v>
      </c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</row>
    <row r="560" spans="4:29" x14ac:dyDescent="0.25">
      <c r="D560" s="54" t="s">
        <v>2387</v>
      </c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</row>
    <row r="561" spans="4:40" x14ac:dyDescent="0.25">
      <c r="D561" s="54" t="s">
        <v>277</v>
      </c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</row>
    <row r="562" spans="4:40" x14ac:dyDescent="0.25">
      <c r="D562" s="54" t="s">
        <v>2380</v>
      </c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</row>
    <row r="564" spans="4:40" x14ac:dyDescent="0.25">
      <c r="D564" s="55" t="s">
        <v>344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spans="4:40" x14ac:dyDescent="0.25">
      <c r="D565" s="55" t="s">
        <v>316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spans="4:40" x14ac:dyDescent="0.25">
      <c r="D566" s="55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spans="4:40" x14ac:dyDescent="0.25">
      <c r="D567" s="55" t="s">
        <v>900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spans="4:40" x14ac:dyDescent="0.25">
      <c r="D568" s="55" t="s">
        <v>280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spans="4:40" x14ac:dyDescent="0.25">
      <c r="D569" s="55" t="s">
        <v>3149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spans="4:40" x14ac:dyDescent="0.25">
      <c r="D570" s="55" t="s">
        <v>3157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spans="4:40" x14ac:dyDescent="0.25">
      <c r="D571" s="55" t="s">
        <v>3151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spans="4:40" x14ac:dyDescent="0.25">
      <c r="D572" s="55" t="s">
        <v>3147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spans="4:40" x14ac:dyDescent="0.25">
      <c r="D573" s="55" t="s">
        <v>2383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spans="4:40" x14ac:dyDescent="0.25">
      <c r="D574" s="55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spans="4:40" x14ac:dyDescent="0.25">
      <c r="D575" s="55" t="s">
        <v>2386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spans="4:40" x14ac:dyDescent="0.25">
      <c r="D576" s="55" t="s">
        <v>280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spans="4:40" x14ac:dyDescent="0.25">
      <c r="D577" s="55" t="s">
        <v>3152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spans="4:40" x14ac:dyDescent="0.25">
      <c r="D578" s="55" t="s">
        <v>3148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spans="4:40" x14ac:dyDescent="0.25">
      <c r="D579" s="55" t="s">
        <v>2384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spans="4:40" x14ac:dyDescent="0.25">
      <c r="D580" s="55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spans="4:40" x14ac:dyDescent="0.25">
      <c r="D581" s="55" t="s">
        <v>261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spans="4:40" x14ac:dyDescent="0.25">
      <c r="D582" s="55" t="s">
        <v>262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spans="4:40" x14ac:dyDescent="0.25">
      <c r="D583" s="55" t="s">
        <v>345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5" spans="4:40" x14ac:dyDescent="0.25">
      <c r="D585" s="96" t="s">
        <v>3150</v>
      </c>
    </row>
    <row r="690" spans="2:25" x14ac:dyDescent="0.25">
      <c r="B690" s="46">
        <v>0</v>
      </c>
      <c r="D690" s="49" t="s">
        <v>3153</v>
      </c>
    </row>
    <row r="691" spans="2:25" x14ac:dyDescent="0.25">
      <c r="D691" s="57" t="s">
        <v>303</v>
      </c>
    </row>
    <row r="697" spans="2:25" x14ac:dyDescent="0.25">
      <c r="D697" s="96" t="s">
        <v>328</v>
      </c>
    </row>
    <row r="698" spans="2:25" x14ac:dyDescent="0.25">
      <c r="D698" s="49" t="s">
        <v>3154</v>
      </c>
    </row>
    <row r="700" spans="2:25" x14ac:dyDescent="0.25">
      <c r="D700" s="54" t="s">
        <v>329</v>
      </c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</row>
    <row r="701" spans="2:25" x14ac:dyDescent="0.25">
      <c r="D701" s="54" t="s">
        <v>337</v>
      </c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</row>
    <row r="702" spans="2:25" x14ac:dyDescent="0.25">
      <c r="D702" s="54" t="s">
        <v>623</v>
      </c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</row>
    <row r="703" spans="2:25" x14ac:dyDescent="0.25">
      <c r="D703" s="54" t="s">
        <v>3155</v>
      </c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</row>
    <row r="705" spans="4:19" x14ac:dyDescent="0.25">
      <c r="D705" s="55" t="s">
        <v>344</v>
      </c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</row>
    <row r="706" spans="4:19" x14ac:dyDescent="0.25">
      <c r="D706" s="55" t="s">
        <v>316</v>
      </c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</row>
    <row r="707" spans="4:19" x14ac:dyDescent="0.25">
      <c r="D707" s="55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</row>
    <row r="708" spans="4:19" x14ac:dyDescent="0.25">
      <c r="D708" s="55" t="s">
        <v>626</v>
      </c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</row>
    <row r="709" spans="4:19" x14ac:dyDescent="0.25">
      <c r="D709" s="55" t="s">
        <v>280</v>
      </c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</row>
    <row r="710" spans="4:19" x14ac:dyDescent="0.25">
      <c r="D710" s="55" t="s">
        <v>624</v>
      </c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</row>
    <row r="711" spans="4:19" x14ac:dyDescent="0.25">
      <c r="D711" s="55" t="s">
        <v>625</v>
      </c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</row>
    <row r="712" spans="4:19" x14ac:dyDescent="0.25">
      <c r="D712" s="55" t="s">
        <v>3156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</row>
    <row r="713" spans="4:19" x14ac:dyDescent="0.25">
      <c r="D713" s="55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</row>
    <row r="714" spans="4:19" x14ac:dyDescent="0.25">
      <c r="D714" s="55" t="s">
        <v>261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</row>
    <row r="715" spans="4:19" x14ac:dyDescent="0.25">
      <c r="D715" s="55" t="s">
        <v>262</v>
      </c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</row>
    <row r="716" spans="4:19" x14ac:dyDescent="0.25">
      <c r="D716" s="55" t="s">
        <v>345</v>
      </c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</row>
    <row r="723" spans="2:4" x14ac:dyDescent="0.25">
      <c r="B723" s="48">
        <v>0</v>
      </c>
      <c r="D723" s="49" t="s">
        <v>3168</v>
      </c>
    </row>
    <row r="724" spans="2:4" x14ac:dyDescent="0.25">
      <c r="D724" s="57" t="s">
        <v>301</v>
      </c>
    </row>
    <row r="725" spans="2:4" x14ac:dyDescent="0.25">
      <c r="D725" s="53" t="s">
        <v>35</v>
      </c>
    </row>
    <row r="738" spans="2:4" x14ac:dyDescent="0.25">
      <c r="B738" s="48">
        <v>0</v>
      </c>
      <c r="D738" s="49" t="s">
        <v>3175</v>
      </c>
    </row>
    <row r="739" spans="2:4" x14ac:dyDescent="0.25">
      <c r="D739" s="57" t="s">
        <v>303</v>
      </c>
    </row>
    <row r="740" spans="2:4" x14ac:dyDescent="0.25">
      <c r="D740" s="53" t="s">
        <v>35</v>
      </c>
    </row>
    <row r="751" spans="2:4" x14ac:dyDescent="0.25">
      <c r="B751" s="48">
        <v>0</v>
      </c>
      <c r="D751" s="49" t="s">
        <v>3170</v>
      </c>
    </row>
    <row r="752" spans="2:4" x14ac:dyDescent="0.25">
      <c r="D752" s="57" t="s">
        <v>303</v>
      </c>
    </row>
    <row r="753" spans="2:4" x14ac:dyDescent="0.25">
      <c r="D753" s="53" t="s">
        <v>35</v>
      </c>
    </row>
    <row r="764" spans="2:4" x14ac:dyDescent="0.25">
      <c r="B764" s="46">
        <v>0</v>
      </c>
      <c r="D764" s="49" t="s">
        <v>851</v>
      </c>
    </row>
    <row r="765" spans="2:4" x14ac:dyDescent="0.25">
      <c r="D765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workbookViewId="0"/>
  </sheetViews>
  <sheetFormatPr defaultColWidth="2.85546875" defaultRowHeight="15" x14ac:dyDescent="0.25"/>
  <cols>
    <col min="1" max="1" width="9.140625" style="243" bestFit="1" customWidth="1"/>
    <col min="2" max="2" width="39.85546875" style="243" bestFit="1" customWidth="1"/>
    <col min="3" max="3" width="15.28515625" style="243" bestFit="1" customWidth="1"/>
    <col min="4" max="4" width="17" style="243" bestFit="1" customWidth="1"/>
    <col min="5" max="5" width="17.5703125" style="243" bestFit="1" customWidth="1"/>
    <col min="6" max="6" width="10.7109375" style="243" bestFit="1" customWidth="1"/>
    <col min="7" max="7" width="10.7109375" style="243" customWidth="1"/>
    <col min="8" max="8" width="8.5703125" style="243" bestFit="1" customWidth="1"/>
    <col min="9" max="9" width="7.5703125" style="243" bestFit="1" customWidth="1"/>
    <col min="10" max="10" width="10.7109375" style="243" bestFit="1" customWidth="1"/>
    <col min="11" max="16384" width="2.85546875" style="243"/>
  </cols>
  <sheetData>
    <row r="2" spans="1:10" ht="18.75" x14ac:dyDescent="0.25">
      <c r="A2" s="273" t="s">
        <v>631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3088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43" t="s">
        <v>670</v>
      </c>
      <c r="B6" s="61" t="s">
        <v>672</v>
      </c>
      <c r="C6" s="61" t="s">
        <v>440</v>
      </c>
      <c r="D6" s="61" t="s">
        <v>322</v>
      </c>
      <c r="E6" s="61" t="s">
        <v>274</v>
      </c>
      <c r="F6" s="74">
        <v>44903.420833333003</v>
      </c>
      <c r="G6" s="74">
        <v>45336.661805556003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72" t="s">
        <v>775</v>
      </c>
      <c r="B7" s="65" t="s">
        <v>774</v>
      </c>
      <c r="C7" s="65" t="s">
        <v>573</v>
      </c>
      <c r="D7" s="65" t="s">
        <v>322</v>
      </c>
      <c r="E7" s="65" t="s">
        <v>274</v>
      </c>
      <c r="F7" s="73">
        <v>44930.588194443997</v>
      </c>
      <c r="G7" s="73">
        <v>45366.546527778002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83" t="s">
        <v>2370</v>
      </c>
      <c r="B8" s="61" t="s">
        <v>2371</v>
      </c>
      <c r="C8" s="61" t="s">
        <v>343</v>
      </c>
      <c r="D8" s="61" t="s">
        <v>322</v>
      </c>
      <c r="E8" s="61" t="s">
        <v>274</v>
      </c>
      <c r="F8" s="74">
        <v>44979.546527778002</v>
      </c>
      <c r="G8" s="74">
        <v>45426.546527778002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81" t="s">
        <v>2398</v>
      </c>
      <c r="B9" s="65" t="s">
        <v>2399</v>
      </c>
      <c r="C9" s="65" t="s">
        <v>416</v>
      </c>
      <c r="D9" s="65" t="s">
        <v>322</v>
      </c>
      <c r="E9" s="65" t="s">
        <v>274</v>
      </c>
      <c r="F9" s="73">
        <v>44979.676388888998</v>
      </c>
      <c r="G9" s="73">
        <v>45426.634722221999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83" t="s">
        <v>2410</v>
      </c>
      <c r="B10" s="61" t="s">
        <v>2411</v>
      </c>
      <c r="C10" s="61" t="s">
        <v>2063</v>
      </c>
      <c r="D10" s="61" t="s">
        <v>322</v>
      </c>
      <c r="E10" s="61" t="s">
        <v>274</v>
      </c>
      <c r="F10" s="74">
        <v>44980.614583333001</v>
      </c>
      <c r="G10" s="74">
        <v>45427.572916666999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5" t="s">
        <v>2535</v>
      </c>
      <c r="B11" s="65" t="s">
        <v>2544</v>
      </c>
      <c r="C11" s="65" t="s">
        <v>348</v>
      </c>
      <c r="D11" s="65" t="s">
        <v>322</v>
      </c>
      <c r="E11" s="65" t="s">
        <v>274</v>
      </c>
      <c r="F11" s="73">
        <v>44984.40625</v>
      </c>
      <c r="G11" s="73">
        <v>45432.364583333001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1" t="s">
        <v>2569</v>
      </c>
      <c r="B12" s="61" t="s">
        <v>2573</v>
      </c>
      <c r="C12" s="61" t="s">
        <v>343</v>
      </c>
      <c r="D12" s="61" t="s">
        <v>322</v>
      </c>
      <c r="E12" s="61" t="s">
        <v>274</v>
      </c>
      <c r="F12" s="74">
        <v>44984.55</v>
      </c>
      <c r="G12" s="74">
        <v>45432.55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5" t="s">
        <v>2570</v>
      </c>
      <c r="B13" s="65" t="s">
        <v>2572</v>
      </c>
      <c r="C13" s="65" t="s">
        <v>2663</v>
      </c>
      <c r="D13" s="65" t="s">
        <v>322</v>
      </c>
      <c r="E13" s="65" t="s">
        <v>274</v>
      </c>
      <c r="F13" s="73">
        <v>44984.551388888998</v>
      </c>
      <c r="G13" s="73">
        <v>45432.551388888998</v>
      </c>
      <c r="H13" s="65" t="s">
        <v>23</v>
      </c>
      <c r="I13" s="65" t="s">
        <v>18</v>
      </c>
      <c r="J13" s="65" t="s">
        <v>260</v>
      </c>
    </row>
    <row r="14" spans="1:10" ht="45" x14ac:dyDescent="0.25">
      <c r="A14" s="61" t="s">
        <v>2673</v>
      </c>
      <c r="B14" s="61" t="s">
        <v>2675</v>
      </c>
      <c r="C14" s="61" t="s">
        <v>3037</v>
      </c>
      <c r="D14" s="61" t="s">
        <v>322</v>
      </c>
      <c r="E14" s="61" t="s">
        <v>274</v>
      </c>
      <c r="F14" s="74">
        <v>44985.373611110997</v>
      </c>
      <c r="G14" s="74">
        <v>45433.373611110997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5" t="s">
        <v>2705</v>
      </c>
      <c r="B15" s="65" t="s">
        <v>2706</v>
      </c>
      <c r="C15" s="65" t="s">
        <v>343</v>
      </c>
      <c r="D15" s="65" t="s">
        <v>322</v>
      </c>
      <c r="E15" s="65" t="s">
        <v>274</v>
      </c>
      <c r="F15" s="73">
        <v>44985.390277778002</v>
      </c>
      <c r="G15" s="73">
        <v>45433.348611111003</v>
      </c>
      <c r="H15" s="65" t="s">
        <v>23</v>
      </c>
      <c r="I15" s="65" t="s">
        <v>18</v>
      </c>
      <c r="J15" s="65" t="s">
        <v>260</v>
      </c>
    </row>
    <row r="16" spans="1:10" ht="45" x14ac:dyDescent="0.25">
      <c r="A16" s="61" t="s">
        <v>2933</v>
      </c>
      <c r="B16" s="61" t="s">
        <v>2934</v>
      </c>
      <c r="C16" s="61" t="s">
        <v>343</v>
      </c>
      <c r="D16" s="61" t="s">
        <v>322</v>
      </c>
      <c r="E16" s="61" t="s">
        <v>274</v>
      </c>
      <c r="F16" s="74">
        <v>44985.601388889001</v>
      </c>
      <c r="G16" s="74">
        <v>45433.351388889001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5" t="s">
        <v>2970</v>
      </c>
      <c r="B17" s="65" t="s">
        <v>2972</v>
      </c>
      <c r="C17" s="65" t="s">
        <v>314</v>
      </c>
      <c r="D17" s="65" t="s">
        <v>322</v>
      </c>
      <c r="E17" s="65" t="s">
        <v>274</v>
      </c>
      <c r="F17" s="73">
        <v>44985.629166667</v>
      </c>
      <c r="G17" s="73">
        <v>45433.345138889003</v>
      </c>
      <c r="H17" s="65" t="s">
        <v>23</v>
      </c>
      <c r="I17" s="65" t="s">
        <v>18</v>
      </c>
      <c r="J17" s="65" t="s">
        <v>260</v>
      </c>
    </row>
    <row r="19" spans="1:10" ht="30" x14ac:dyDescent="0.25">
      <c r="A19" s="60" t="s">
        <v>3090</v>
      </c>
      <c r="B19" s="60" t="s">
        <v>3091</v>
      </c>
      <c r="C19" s="60"/>
      <c r="D19" s="60"/>
      <c r="E19" s="60"/>
      <c r="F19" s="79"/>
      <c r="G19" s="79"/>
      <c r="H19" s="60"/>
      <c r="I19" s="60"/>
      <c r="J19" s="60" t="s">
        <v>334</v>
      </c>
    </row>
    <row r="20" spans="1:10" ht="30" x14ac:dyDescent="0.25">
      <c r="A20" s="60" t="s">
        <v>3131</v>
      </c>
      <c r="B20" s="60" t="s">
        <v>3132</v>
      </c>
      <c r="C20" s="60"/>
      <c r="D20" s="60"/>
      <c r="E20" s="60"/>
      <c r="F20" s="79"/>
      <c r="G20" s="79"/>
      <c r="H20" s="60"/>
      <c r="I20" s="60"/>
      <c r="J20" s="60" t="s">
        <v>334</v>
      </c>
    </row>
    <row r="21" spans="1:10" ht="30" x14ac:dyDescent="0.25">
      <c r="A21" s="83" t="s">
        <v>3143</v>
      </c>
      <c r="B21" s="83" t="s">
        <v>3144</v>
      </c>
      <c r="C21" s="83"/>
      <c r="D21" s="58"/>
      <c r="E21" s="58"/>
      <c r="F21" s="77"/>
      <c r="G21" s="77"/>
      <c r="H21" s="58"/>
      <c r="I21" s="58"/>
      <c r="J21" s="58" t="s">
        <v>334</v>
      </c>
    </row>
    <row r="22" spans="1:10" x14ac:dyDescent="0.25">
      <c r="A22" s="58"/>
      <c r="B22" s="58"/>
      <c r="C22" s="58"/>
      <c r="D22" s="58"/>
      <c r="E22" s="58"/>
      <c r="F22" s="77"/>
      <c r="G22" s="77"/>
      <c r="H22" s="58"/>
      <c r="I22" s="58"/>
      <c r="J22" s="58" t="s">
        <v>334</v>
      </c>
    </row>
    <row r="23" spans="1:10" x14ac:dyDescent="0.25">
      <c r="A23" s="58"/>
      <c r="B23" s="58"/>
      <c r="C23" s="58"/>
      <c r="D23" s="58"/>
      <c r="E23" s="58"/>
      <c r="F23" s="77"/>
      <c r="G23" s="77"/>
      <c r="H23" s="58"/>
      <c r="I23" s="58"/>
      <c r="J23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BY2072"/>
  <sheetViews>
    <sheetView topLeftCell="A994" workbookViewId="0">
      <selection activeCell="D994" sqref="D994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3080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6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3081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3082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3083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3168</v>
      </c>
    </row>
    <row r="56" spans="2:4" x14ac:dyDescent="0.25">
      <c r="D56" s="57" t="s">
        <v>301</v>
      </c>
    </row>
    <row r="58" spans="2:4" x14ac:dyDescent="0.25">
      <c r="D58" s="96" t="s">
        <v>36</v>
      </c>
    </row>
    <row r="59" spans="2:4" x14ac:dyDescent="0.25">
      <c r="D59" s="52" t="s">
        <v>3193</v>
      </c>
    </row>
    <row r="61" spans="2:4" x14ac:dyDescent="0.25">
      <c r="D61" s="96" t="s">
        <v>3158</v>
      </c>
    </row>
    <row r="92" spans="4:20" x14ac:dyDescent="0.25">
      <c r="D92" s="96" t="s">
        <v>307</v>
      </c>
      <c r="M92" s="96" t="s">
        <v>542</v>
      </c>
    </row>
    <row r="93" spans="4:20" x14ac:dyDescent="0.25">
      <c r="D93" s="49" t="s">
        <v>1448</v>
      </c>
      <c r="M93" s="92" t="s">
        <v>761</v>
      </c>
      <c r="R93" s="44" t="s">
        <v>452</v>
      </c>
      <c r="T93" s="28" t="s">
        <v>1450</v>
      </c>
    </row>
    <row r="94" spans="4:20" x14ac:dyDescent="0.25">
      <c r="D94" s="49" t="s">
        <v>1449</v>
      </c>
    </row>
    <row r="96" spans="4:20" x14ac:dyDescent="0.25">
      <c r="D96" s="49" t="s">
        <v>3080</v>
      </c>
    </row>
    <row r="98" spans="4:40" x14ac:dyDescent="0.25">
      <c r="D98" s="54" t="s">
        <v>330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</row>
    <row r="99" spans="4:40" x14ac:dyDescent="0.25">
      <c r="D99" s="54" t="s">
        <v>3192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</row>
    <row r="100" spans="4:40" x14ac:dyDescent="0.25">
      <c r="D100" s="54" t="s">
        <v>257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</row>
    <row r="101" spans="4:40" x14ac:dyDescent="0.25">
      <c r="D101" s="54" t="s">
        <v>258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</row>
    <row r="102" spans="4:40" x14ac:dyDescent="0.25">
      <c r="D102" s="54" t="s">
        <v>1526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</row>
    <row r="103" spans="4:40" x14ac:dyDescent="0.25">
      <c r="D103" s="54" t="s">
        <v>1527</v>
      </c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</row>
    <row r="104" spans="4:40" x14ac:dyDescent="0.25">
      <c r="D104" s="54" t="s">
        <v>259</v>
      </c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</row>
    <row r="106" spans="4:40" x14ac:dyDescent="0.25">
      <c r="D106" s="55" t="s">
        <v>344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spans="4:40" x14ac:dyDescent="0.25">
      <c r="D107" s="55" t="s">
        <v>316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spans="4:40" x14ac:dyDescent="0.25">
      <c r="D108" s="55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spans="4:40" x14ac:dyDescent="0.25">
      <c r="D109" s="55" t="s">
        <v>278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spans="4:40" x14ac:dyDescent="0.25">
      <c r="D110" s="55" t="s">
        <v>280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spans="4:40" x14ac:dyDescent="0.25">
      <c r="D111" s="55" t="s">
        <v>3194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spans="4:40" x14ac:dyDescent="0.25">
      <c r="D112" s="55" t="s">
        <v>3195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spans="4:40" x14ac:dyDescent="0.25">
      <c r="D113" s="55" t="s">
        <v>1530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spans="4:40" x14ac:dyDescent="0.25">
      <c r="D114" s="55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spans="4:40" x14ac:dyDescent="0.25">
      <c r="D115" s="55" t="s">
        <v>261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spans="4:40" x14ac:dyDescent="0.25">
      <c r="D116" s="55" t="s">
        <v>262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spans="4:40" x14ac:dyDescent="0.25">
      <c r="D117" s="55" t="s">
        <v>345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9" spans="4:40" x14ac:dyDescent="0.25">
      <c r="D119" s="96" t="s">
        <v>3196</v>
      </c>
    </row>
    <row r="134" spans="4:4" x14ac:dyDescent="0.25">
      <c r="D134" s="49" t="s">
        <v>3389</v>
      </c>
    </row>
    <row r="136" spans="4:4" x14ac:dyDescent="0.25">
      <c r="D136" s="96" t="s">
        <v>3196</v>
      </c>
    </row>
    <row r="186" spans="2:4" x14ac:dyDescent="0.25">
      <c r="B186" s="48">
        <v>0</v>
      </c>
      <c r="D186" s="49" t="s">
        <v>3170</v>
      </c>
    </row>
    <row r="187" spans="2:4" x14ac:dyDescent="0.25">
      <c r="D187" s="57" t="s">
        <v>301</v>
      </c>
    </row>
    <row r="189" spans="2:4" x14ac:dyDescent="0.25">
      <c r="D189" s="96" t="s">
        <v>36</v>
      </c>
    </row>
    <row r="190" spans="2:4" x14ac:dyDescent="0.25">
      <c r="D190" s="52" t="s">
        <v>3219</v>
      </c>
    </row>
    <row r="192" spans="2:4" x14ac:dyDescent="0.25">
      <c r="D192" s="96" t="s">
        <v>3165</v>
      </c>
    </row>
    <row r="215" spans="4:48" x14ac:dyDescent="0.25">
      <c r="D215" s="49" t="s">
        <v>3080</v>
      </c>
    </row>
    <row r="217" spans="4:48" x14ac:dyDescent="0.25">
      <c r="D217" s="96" t="s">
        <v>307</v>
      </c>
      <c r="M217" s="96" t="s">
        <v>464</v>
      </c>
      <c r="V217" s="96" t="s">
        <v>465</v>
      </c>
    </row>
    <row r="218" spans="4:48" x14ac:dyDescent="0.25">
      <c r="D218" s="49" t="s">
        <v>3222</v>
      </c>
      <c r="M218" s="41" t="s">
        <v>3220</v>
      </c>
      <c r="N218" s="49"/>
      <c r="O218" s="49"/>
      <c r="P218" s="49"/>
      <c r="Q218" s="49"/>
      <c r="R218" s="49"/>
      <c r="S218" s="49"/>
      <c r="T218" s="49"/>
      <c r="U218" s="49"/>
      <c r="V218" s="41" t="s">
        <v>3221</v>
      </c>
    </row>
    <row r="219" spans="4:48" x14ac:dyDescent="0.25">
      <c r="M219" s="49" t="s">
        <v>3223</v>
      </c>
      <c r="V219" s="49" t="s">
        <v>3224</v>
      </c>
    </row>
    <row r="221" spans="4:48" x14ac:dyDescent="0.25">
      <c r="M221" s="96" t="s">
        <v>272</v>
      </c>
      <c r="AH221" s="96" t="s">
        <v>273</v>
      </c>
    </row>
    <row r="222" spans="4:48" x14ac:dyDescent="0.25">
      <c r="D222" s="49" t="s">
        <v>307</v>
      </c>
      <c r="M222" s="49" t="s">
        <v>464</v>
      </c>
      <c r="V222" s="49" t="s">
        <v>465</v>
      </c>
      <c r="AB222" s="49" t="s">
        <v>313</v>
      </c>
      <c r="AH222" s="49" t="s">
        <v>464</v>
      </c>
      <c r="AP222" s="49" t="s">
        <v>465</v>
      </c>
      <c r="AV222" s="49" t="s">
        <v>313</v>
      </c>
    </row>
    <row r="223" spans="4:48" x14ac:dyDescent="0.25">
      <c r="D223" s="49" t="s">
        <v>3222</v>
      </c>
      <c r="M223" s="41" t="s">
        <v>3220</v>
      </c>
      <c r="V223" s="41" t="s">
        <v>3221</v>
      </c>
      <c r="AB223" s="96" t="s">
        <v>702</v>
      </c>
      <c r="AH223" s="49" t="s">
        <v>3223</v>
      </c>
      <c r="AP223" s="49" t="s">
        <v>3224</v>
      </c>
    </row>
    <row r="225" spans="4:77" x14ac:dyDescent="0.25">
      <c r="D225" s="54" t="s">
        <v>364</v>
      </c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  <c r="BE225" s="50"/>
      <c r="BF225" s="50"/>
      <c r="BG225" s="50"/>
      <c r="BH225" s="50"/>
      <c r="BI225" s="50"/>
      <c r="BJ225" s="50"/>
      <c r="BK225" s="50"/>
      <c r="BL225" s="50"/>
      <c r="BM225" s="50"/>
      <c r="BN225" s="50"/>
      <c r="BO225" s="50"/>
      <c r="BP225" s="50"/>
      <c r="BQ225" s="50"/>
      <c r="BR225" s="50"/>
      <c r="BS225" s="50"/>
      <c r="BT225" s="50"/>
      <c r="BU225" s="50"/>
      <c r="BV225" s="50"/>
      <c r="BW225" s="50"/>
      <c r="BX225" s="50"/>
      <c r="BY225" s="50"/>
    </row>
    <row r="226" spans="4:77" x14ac:dyDescent="0.25">
      <c r="D226" s="54" t="s">
        <v>338</v>
      </c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  <c r="BD226" s="50"/>
      <c r="BE226" s="50"/>
      <c r="BF226" s="50"/>
      <c r="BG226" s="50"/>
      <c r="BH226" s="50"/>
      <c r="BI226" s="50"/>
      <c r="BJ226" s="50"/>
      <c r="BK226" s="50"/>
      <c r="BL226" s="50"/>
      <c r="BM226" s="50"/>
      <c r="BN226" s="50"/>
      <c r="BO226" s="50"/>
      <c r="BP226" s="50"/>
      <c r="BQ226" s="50"/>
      <c r="BR226" s="50"/>
      <c r="BS226" s="50"/>
      <c r="BT226" s="50"/>
      <c r="BU226" s="50"/>
      <c r="BV226" s="50"/>
      <c r="BW226" s="50"/>
      <c r="BX226" s="50"/>
      <c r="BY226" s="50"/>
    </row>
    <row r="227" spans="4:77" x14ac:dyDescent="0.25">
      <c r="D227" s="55" t="str">
        <f>"select '" &amp; TRIM(D223) &amp; "' AgreementNumber, '" &amp; TRIM(M223) &amp; "' bChassisNumber, '" &amp; TRIM(V223) &amp; "' bEngineNumber, '" &amp; TRIM(AH223) &amp; "' aChassisNumber, '" &amp; TRIM(AP223) &amp; "' aEngineNumber union all"</f>
        <v>select '0000477/4/10/06/2022' AgreementNumber, 'MK2NCWPARKJ002722' bChassisNumber, '4A91GP1946	' bEngineNumber, 'MHKAB1BY8NK022613' aChassisNumber, '2NRG837957' aEngineNumber union all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</row>
    <row r="228" spans="4:77" x14ac:dyDescent="0.25">
      <c r="D228" s="54" t="s">
        <v>339</v>
      </c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  <c r="BD228" s="50"/>
      <c r="BE228" s="50"/>
      <c r="BF228" s="50"/>
      <c r="BG228" s="50"/>
      <c r="BH228" s="50"/>
      <c r="BI228" s="50"/>
      <c r="BJ228" s="50"/>
      <c r="BK228" s="50"/>
      <c r="BL228" s="50"/>
      <c r="BM228" s="50"/>
      <c r="BN228" s="50"/>
      <c r="BO228" s="50"/>
      <c r="BP228" s="50"/>
      <c r="BQ228" s="50"/>
      <c r="BR228" s="50"/>
      <c r="BS228" s="50"/>
      <c r="BT228" s="50"/>
      <c r="BU228" s="50"/>
      <c r="BV228" s="50"/>
      <c r="BW228" s="50"/>
      <c r="BX228" s="50"/>
      <c r="BY228" s="50"/>
    </row>
    <row r="229" spans="4:77" x14ac:dyDescent="0.25">
      <c r="D229" s="54" t="s">
        <v>353</v>
      </c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  <c r="BD229" s="50"/>
      <c r="BE229" s="50"/>
      <c r="BF229" s="50"/>
      <c r="BG229" s="50"/>
      <c r="BH229" s="50"/>
      <c r="BI229" s="50"/>
      <c r="BJ229" s="50"/>
      <c r="BK229" s="50"/>
      <c r="BL229" s="50"/>
      <c r="BM229" s="50"/>
      <c r="BN229" s="50"/>
      <c r="BO229" s="50"/>
      <c r="BP229" s="50"/>
      <c r="BQ229" s="50"/>
      <c r="BR229" s="50"/>
      <c r="BS229" s="50"/>
      <c r="BT229" s="50"/>
      <c r="BU229" s="50"/>
      <c r="BV229" s="50"/>
      <c r="BW229" s="50"/>
      <c r="BX229" s="50"/>
      <c r="BY229" s="50"/>
    </row>
    <row r="230" spans="4:77" x14ac:dyDescent="0.25">
      <c r="D230" s="55" t="s">
        <v>341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</row>
    <row r="231" spans="4:77" x14ac:dyDescent="0.25">
      <c r="D231" s="55" t="s">
        <v>428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</row>
    <row r="232" spans="4:77" x14ac:dyDescent="0.25">
      <c r="D232" s="55" t="s">
        <v>441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</row>
    <row r="233" spans="4:77" x14ac:dyDescent="0.25">
      <c r="D233" s="55" t="s">
        <v>340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</row>
    <row r="234" spans="4:77" x14ac:dyDescent="0.25">
      <c r="D234" s="55" t="s">
        <v>433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</row>
    <row r="235" spans="4:77" x14ac:dyDescent="0.25">
      <c r="D235" s="37" t="s">
        <v>483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</row>
    <row r="236" spans="4:77" x14ac:dyDescent="0.25">
      <c r="D236" s="55" t="s">
        <v>257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</row>
    <row r="237" spans="4:77" x14ac:dyDescent="0.25">
      <c r="D237" s="55" t="s">
        <v>321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</row>
    <row r="238" spans="4:77" x14ac:dyDescent="0.25">
      <c r="D238" s="55" t="s">
        <v>277</v>
      </c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</row>
    <row r="239" spans="4:77" x14ac:dyDescent="0.25">
      <c r="D239" s="55" t="s">
        <v>324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</row>
    <row r="240" spans="4:77" x14ac:dyDescent="0.25">
      <c r="D240" s="55" t="s">
        <v>325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</row>
    <row r="241" spans="4:77" x14ac:dyDescent="0.25">
      <c r="D241" s="54" t="s">
        <v>354</v>
      </c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  <c r="BD241" s="50"/>
      <c r="BE241" s="50"/>
      <c r="BF241" s="50"/>
      <c r="BG241" s="50"/>
      <c r="BH241" s="50"/>
      <c r="BI241" s="50"/>
      <c r="BJ241" s="50"/>
      <c r="BK241" s="50"/>
      <c r="BL241" s="50"/>
      <c r="BM241" s="50"/>
      <c r="BN241" s="50"/>
      <c r="BO241" s="50"/>
      <c r="BP241" s="50"/>
      <c r="BQ241" s="50"/>
      <c r="BR241" s="50"/>
      <c r="BS241" s="50"/>
      <c r="BT241" s="50"/>
      <c r="BU241" s="50"/>
      <c r="BV241" s="50"/>
      <c r="BW241" s="50"/>
      <c r="BX241" s="50"/>
      <c r="BY241" s="50"/>
    </row>
    <row r="242" spans="4:77" x14ac:dyDescent="0.25">
      <c r="D242" s="54" t="s">
        <v>469</v>
      </c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  <c r="BT242" s="50"/>
      <c r="BU242" s="50"/>
      <c r="BV242" s="50"/>
      <c r="BW242" s="50"/>
      <c r="BX242" s="50"/>
      <c r="BY242" s="50"/>
    </row>
    <row r="243" spans="4:77" x14ac:dyDescent="0.25">
      <c r="D243" s="54" t="s">
        <v>470</v>
      </c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0"/>
      <c r="BW243" s="50"/>
      <c r="BX243" s="50"/>
      <c r="BY243" s="50"/>
    </row>
    <row r="244" spans="4:77" x14ac:dyDescent="0.25">
      <c r="D244" s="54" t="s">
        <v>471</v>
      </c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50"/>
      <c r="BX244" s="50"/>
      <c r="BY244" s="50"/>
    </row>
    <row r="246" spans="4:77" x14ac:dyDescent="0.25">
      <c r="D246" s="49" t="s">
        <v>307</v>
      </c>
      <c r="E246" s="49" t="s">
        <v>506</v>
      </c>
      <c r="F246" s="49" t="s">
        <v>507</v>
      </c>
      <c r="G246" s="49" t="s">
        <v>509</v>
      </c>
      <c r="H246" s="49" t="s">
        <v>510</v>
      </c>
      <c r="I246" s="49" t="s">
        <v>307</v>
      </c>
      <c r="J246" s="49" t="s">
        <v>512</v>
      </c>
      <c r="K246" s="49" t="s">
        <v>513</v>
      </c>
      <c r="L246" s="49" t="s">
        <v>514</v>
      </c>
      <c r="M246" s="49" t="s">
        <v>515</v>
      </c>
      <c r="N246" s="49" t="s">
        <v>516</v>
      </c>
      <c r="O246" s="49" t="s">
        <v>517</v>
      </c>
      <c r="P246" s="49">
        <v>1</v>
      </c>
    </row>
    <row r="247" spans="4:77" x14ac:dyDescent="0.25">
      <c r="D247" s="96" t="s">
        <v>3222</v>
      </c>
      <c r="E247" s="96" t="s">
        <v>3220</v>
      </c>
      <c r="F247" s="96" t="s">
        <v>3245</v>
      </c>
      <c r="G247" s="96" t="s">
        <v>3223</v>
      </c>
      <c r="H247" s="96" t="s">
        <v>3224</v>
      </c>
      <c r="I247" s="96" t="s">
        <v>3222</v>
      </c>
      <c r="J247" s="96">
        <v>16216</v>
      </c>
      <c r="K247" s="96" t="s">
        <v>3220</v>
      </c>
      <c r="L247" s="96" t="s">
        <v>3246</v>
      </c>
      <c r="M247" s="96">
        <v>14324</v>
      </c>
      <c r="N247" s="96" t="s">
        <v>3220</v>
      </c>
      <c r="O247" s="96" t="s">
        <v>3246</v>
      </c>
      <c r="P247" s="96">
        <v>1</v>
      </c>
    </row>
    <row r="249" spans="4:77" x14ac:dyDescent="0.25">
      <c r="D249" s="55" t="s">
        <v>344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</row>
    <row r="250" spans="4:77" x14ac:dyDescent="0.25">
      <c r="D250" s="55" t="s">
        <v>316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</row>
    <row r="251" spans="4:77" x14ac:dyDescent="0.25">
      <c r="D251" s="55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</row>
    <row r="252" spans="4:77" x14ac:dyDescent="0.25">
      <c r="D252" s="54" t="str">
        <f>"update Tb_OPL_Unit set ChassisNumber = '" &amp; TRIM(G247) &amp; "', EngineNumber = '" &amp; TRIM(H247) &amp; "' where IdTb_OPL_Unit = " &amp; M247 &amp; ";"</f>
        <v>update Tb_OPL_Unit set ChassisNumber = 'MHKAB1BY8NK022613', EngineNumber = '2NRG837957' where IdTb_OPL_Unit = 14324;</v>
      </c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 spans="4:77" x14ac:dyDescent="0.25">
      <c r="D253" s="55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</row>
    <row r="254" spans="4:77" x14ac:dyDescent="0.25">
      <c r="D254" s="54" t="str">
        <f>"update OPLUObjectLease set Remarks = '" &amp; TRIM(G247) &amp; "', EngineNumber = '" &amp; TRIM(H247) &amp; "' where IdUObjLease = " &amp; J247 &amp; ";"</f>
        <v>update OPLUObjectLease set Remarks = 'MHKAB1BY8NK022613', EngineNumber = '2NRG837957' where IdUObjLease = 16216;</v>
      </c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 spans="4:77" x14ac:dyDescent="0.25">
      <c r="D255" s="55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</row>
    <row r="256" spans="4:77" x14ac:dyDescent="0.25">
      <c r="D256" s="55" t="s">
        <v>261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</row>
    <row r="257" spans="4:50" x14ac:dyDescent="0.25">
      <c r="D257" s="55" t="s">
        <v>262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</row>
    <row r="258" spans="4:50" x14ac:dyDescent="0.25">
      <c r="D258" s="55" t="s">
        <v>345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</row>
    <row r="260" spans="4:50" x14ac:dyDescent="0.25">
      <c r="D260" s="96" t="s">
        <v>3254</v>
      </c>
    </row>
    <row r="275" spans="4:4" x14ac:dyDescent="0.25">
      <c r="D275" s="49" t="s">
        <v>3389</v>
      </c>
    </row>
    <row r="277" spans="4:4" x14ac:dyDescent="0.25">
      <c r="D277" s="96" t="s">
        <v>3254</v>
      </c>
    </row>
    <row r="304" spans="2:4" x14ac:dyDescent="0.25">
      <c r="B304" s="48">
        <v>0</v>
      </c>
      <c r="D304" s="49" t="s">
        <v>3175</v>
      </c>
    </row>
    <row r="305" spans="4:4" x14ac:dyDescent="0.25">
      <c r="D305" s="57" t="s">
        <v>301</v>
      </c>
    </row>
    <row r="307" spans="4:4" x14ac:dyDescent="0.25">
      <c r="D307" s="96" t="s">
        <v>36</v>
      </c>
    </row>
    <row r="308" spans="4:4" x14ac:dyDescent="0.25">
      <c r="D308" s="52" t="s">
        <v>3281</v>
      </c>
    </row>
    <row r="310" spans="4:4" x14ac:dyDescent="0.25">
      <c r="D310" s="96" t="s">
        <v>3159</v>
      </c>
    </row>
    <row r="340" spans="4:23" x14ac:dyDescent="0.25">
      <c r="D340" s="96" t="s">
        <v>307</v>
      </c>
      <c r="M340" s="96" t="s">
        <v>3161</v>
      </c>
    </row>
    <row r="341" spans="4:23" x14ac:dyDescent="0.25">
      <c r="D341" s="49" t="s">
        <v>3160</v>
      </c>
      <c r="M341" s="49" t="s">
        <v>3162</v>
      </c>
    </row>
    <row r="343" spans="4:23" x14ac:dyDescent="0.25">
      <c r="D343" s="54" t="s">
        <v>269</v>
      </c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</row>
    <row r="344" spans="4:23" x14ac:dyDescent="0.25">
      <c r="D344" s="54" t="s">
        <v>257</v>
      </c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</row>
    <row r="345" spans="4:23" x14ac:dyDescent="0.25">
      <c r="D345" s="54" t="s">
        <v>1157</v>
      </c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</row>
    <row r="346" spans="4:23" x14ac:dyDescent="0.25">
      <c r="D346" s="54" t="s">
        <v>277</v>
      </c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</row>
    <row r="347" spans="4:23" x14ac:dyDescent="0.25">
      <c r="D347" s="54" t="s">
        <v>3163</v>
      </c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</row>
    <row r="348" spans="4:23" x14ac:dyDescent="0.25">
      <c r="D348" s="54" t="s">
        <v>3164</v>
      </c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</row>
    <row r="350" spans="4:23" x14ac:dyDescent="0.25">
      <c r="D350" s="96" t="s">
        <v>3166</v>
      </c>
    </row>
    <row r="397" spans="4:23" x14ac:dyDescent="0.25">
      <c r="D397" s="49" t="s">
        <v>3080</v>
      </c>
    </row>
    <row r="399" spans="4:23" x14ac:dyDescent="0.25">
      <c r="D399" s="54" t="s">
        <v>3282</v>
      </c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</row>
    <row r="400" spans="4:23" x14ac:dyDescent="0.25">
      <c r="D400" s="54" t="s">
        <v>3283</v>
      </c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</row>
    <row r="401" spans="4:40" x14ac:dyDescent="0.25">
      <c r="D401" s="54" t="s">
        <v>257</v>
      </c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</row>
    <row r="402" spans="4:40" x14ac:dyDescent="0.25">
      <c r="D402" s="54" t="s">
        <v>1157</v>
      </c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</row>
    <row r="403" spans="4:40" x14ac:dyDescent="0.25">
      <c r="D403" s="54" t="s">
        <v>277</v>
      </c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</row>
    <row r="404" spans="4:40" x14ac:dyDescent="0.25">
      <c r="D404" s="54" t="s">
        <v>3163</v>
      </c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</row>
    <row r="405" spans="4:40" x14ac:dyDescent="0.25">
      <c r="D405" s="54" t="s">
        <v>3164</v>
      </c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</row>
    <row r="407" spans="4:40" x14ac:dyDescent="0.25">
      <c r="D407" s="55" t="s">
        <v>344</v>
      </c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spans="4:40" x14ac:dyDescent="0.25">
      <c r="D408" s="55" t="s">
        <v>316</v>
      </c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spans="4:40" x14ac:dyDescent="0.25">
      <c r="D409" s="55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spans="4:40" x14ac:dyDescent="0.25">
      <c r="D410" s="55" t="s">
        <v>759</v>
      </c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spans="4:40" x14ac:dyDescent="0.25">
      <c r="D411" s="55" t="s">
        <v>280</v>
      </c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spans="4:40" x14ac:dyDescent="0.25">
      <c r="D412" s="55" t="s">
        <v>857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spans="4:40" x14ac:dyDescent="0.25">
      <c r="D413" s="55" t="s">
        <v>3284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spans="4:40" x14ac:dyDescent="0.25">
      <c r="D414" s="55" t="s">
        <v>3285</v>
      </c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spans="4:40" x14ac:dyDescent="0.25">
      <c r="D415" s="55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spans="4:40" x14ac:dyDescent="0.25">
      <c r="D416" s="55" t="s">
        <v>261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spans="4:40" x14ac:dyDescent="0.25">
      <c r="D417" s="55" t="s">
        <v>262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spans="4:40" x14ac:dyDescent="0.25">
      <c r="D418" s="55" t="s">
        <v>345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20" spans="4:40" x14ac:dyDescent="0.25">
      <c r="D420" s="96" t="s">
        <v>3286</v>
      </c>
    </row>
    <row r="462" spans="2:4" x14ac:dyDescent="0.25">
      <c r="B462" s="48">
        <v>0</v>
      </c>
      <c r="D462" s="49" t="s">
        <v>3179</v>
      </c>
    </row>
    <row r="463" spans="2:4" x14ac:dyDescent="0.25">
      <c r="D463" s="57" t="s">
        <v>301</v>
      </c>
    </row>
    <row r="465" spans="4:4" x14ac:dyDescent="0.25">
      <c r="D465" s="96" t="s">
        <v>36</v>
      </c>
    </row>
    <row r="466" spans="4:4" x14ac:dyDescent="0.25">
      <c r="D466" s="52" t="s">
        <v>3287</v>
      </c>
    </row>
    <row r="468" spans="4:4" x14ac:dyDescent="0.25">
      <c r="D468" s="96" t="s">
        <v>3177</v>
      </c>
    </row>
    <row r="491" spans="4:19" x14ac:dyDescent="0.25">
      <c r="D491" s="96" t="s">
        <v>307</v>
      </c>
      <c r="M491" s="96" t="s">
        <v>313</v>
      </c>
    </row>
    <row r="492" spans="4:19" x14ac:dyDescent="0.25">
      <c r="D492" s="49" t="s">
        <v>3288</v>
      </c>
      <c r="M492" s="96" t="s">
        <v>3289</v>
      </c>
      <c r="S492" s="49" t="s">
        <v>3294</v>
      </c>
    </row>
    <row r="493" spans="4:19" x14ac:dyDescent="0.25">
      <c r="D493" s="49" t="s">
        <v>3288</v>
      </c>
      <c r="M493" s="96" t="s">
        <v>3290</v>
      </c>
      <c r="S493" s="49" t="s">
        <v>3295</v>
      </c>
    </row>
    <row r="494" spans="4:19" x14ac:dyDescent="0.25">
      <c r="D494" s="49" t="s">
        <v>3288</v>
      </c>
      <c r="M494" s="96" t="s">
        <v>3291</v>
      </c>
      <c r="S494" s="49" t="s">
        <v>3296</v>
      </c>
    </row>
    <row r="495" spans="4:19" x14ac:dyDescent="0.25">
      <c r="D495" s="49" t="s">
        <v>3288</v>
      </c>
      <c r="M495" s="96" t="s">
        <v>3292</v>
      </c>
      <c r="S495" s="49" t="s">
        <v>3297</v>
      </c>
    </row>
    <row r="496" spans="4:19" x14ac:dyDescent="0.25">
      <c r="D496" s="49" t="s">
        <v>3288</v>
      </c>
      <c r="M496" s="96" t="s">
        <v>3293</v>
      </c>
      <c r="S496" s="49" t="s">
        <v>3298</v>
      </c>
    </row>
    <row r="498" spans="4:77" x14ac:dyDescent="0.25">
      <c r="D498" s="54" t="s">
        <v>364</v>
      </c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  <c r="AY498" s="50"/>
      <c r="AZ498" s="50"/>
      <c r="BA498" s="50"/>
      <c r="BB498" s="50"/>
      <c r="BC498" s="50"/>
      <c r="BD498" s="50"/>
      <c r="BE498" s="50"/>
      <c r="BF498" s="50"/>
      <c r="BG498" s="50"/>
      <c r="BH498" s="50"/>
      <c r="BI498" s="50"/>
      <c r="BJ498" s="50"/>
      <c r="BK498" s="50"/>
      <c r="BL498" s="50"/>
      <c r="BM498" s="50"/>
      <c r="BN498" s="50"/>
      <c r="BO498" s="50"/>
      <c r="BP498" s="50"/>
      <c r="BQ498" s="50"/>
      <c r="BR498" s="50"/>
      <c r="BS498" s="50"/>
      <c r="BT498" s="50"/>
      <c r="BU498" s="50"/>
      <c r="BV498" s="50"/>
      <c r="BW498" s="50"/>
      <c r="BX498" s="50"/>
      <c r="BY498" s="50"/>
    </row>
    <row r="499" spans="4:77" x14ac:dyDescent="0.25">
      <c r="D499" s="54" t="s">
        <v>338</v>
      </c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  <c r="AZ499" s="50"/>
      <c r="BA499" s="50"/>
      <c r="BB499" s="50"/>
      <c r="BC499" s="50"/>
      <c r="BD499" s="50"/>
      <c r="BE499" s="50"/>
      <c r="BF499" s="50"/>
      <c r="BG499" s="50"/>
      <c r="BH499" s="50"/>
      <c r="BI499" s="50"/>
      <c r="BJ499" s="50"/>
      <c r="BK499" s="50"/>
      <c r="BL499" s="50"/>
      <c r="BM499" s="50"/>
      <c r="BN499" s="50"/>
      <c r="BO499" s="50"/>
      <c r="BP499" s="50"/>
      <c r="BQ499" s="50"/>
      <c r="BR499" s="50"/>
      <c r="BS499" s="50"/>
      <c r="BT499" s="50"/>
      <c r="BU499" s="50"/>
      <c r="BV499" s="50"/>
      <c r="BW499" s="50"/>
      <c r="BX499" s="50"/>
      <c r="BY499" s="50"/>
    </row>
    <row r="500" spans="4:77" x14ac:dyDescent="0.25">
      <c r="D500" s="55" t="str">
        <f>"select '" &amp; TRIM(D492) &amp; "' AgreementNumber, '" &amp; TRIM(SUBSTITUTE(M492, " ", "")) &amp; "' bPoliceNumber, '" &amp; TRIM(SUBSTITUTE(S492, " ", "")) &amp; "' aPoliceNumber union all"</f>
        <v>select '0000558/4/10/11/2022' AgreementNumber, 'D9364AL' bPoliceNumber, 'D9364AI' aPoliceNumber union all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</row>
    <row r="501" spans="4:77" x14ac:dyDescent="0.25">
      <c r="D501" s="55" t="str">
        <f>"select '" &amp; TRIM(D493) &amp; "' AgreementNumber, '" &amp; TRIM(SUBSTITUTE(M493, " ", "")) &amp; "' bPoliceNumber, '" &amp; TRIM(SUBSTITUTE(S493, " ", "")) &amp; "' aPoliceNumber union all"</f>
        <v>select '0000558/4/10/11/2022' AgreementNumber, 'D9360AL' bPoliceNumber, 'D9360AI' aPoliceNumber union all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</row>
    <row r="502" spans="4:77" x14ac:dyDescent="0.25">
      <c r="D502" s="55" t="str">
        <f>"select '" &amp; TRIM(D494) &amp; "' AgreementNumber, '" &amp; TRIM(SUBSTITUTE(M494, " ", "")) &amp; "' bPoliceNumber, '" &amp; TRIM(SUBSTITUTE(S494, " ", "")) &amp; "' aPoliceNumber union all"</f>
        <v>select '0000558/4/10/11/2022' AgreementNumber, 'D9368AL' bPoliceNumber, 'D9368AI' aPoliceNumber union all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</row>
    <row r="503" spans="4:77" x14ac:dyDescent="0.25">
      <c r="D503" s="55" t="str">
        <f>"select '" &amp; TRIM(D495) &amp; "' AgreementNumber, '" &amp; TRIM(SUBSTITUTE(M495, " ", "")) &amp; "' bPoliceNumber, '" &amp; TRIM(SUBSTITUTE(S495, " ", "")) &amp; "' aPoliceNumber union all"</f>
        <v>select '0000558/4/10/11/2022' AgreementNumber, 'D9363AL' bPoliceNumber, 'D9363AI' aPoliceNumber union all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</row>
    <row r="504" spans="4:77" x14ac:dyDescent="0.25">
      <c r="D504" s="55" t="str">
        <f>"select '" &amp; TRIM(D496) &amp; "' AgreementNumber, '" &amp; TRIM(SUBSTITUTE(M496, " ", "")) &amp; "' bPoliceNumber, '" &amp; TRIM(SUBSTITUTE(S496, " ", "")) &amp; "' aPoliceNumber union all"</f>
        <v>select '0000558/4/10/11/2022' AgreementNumber, 'D9367AL' bPoliceNumber, 'D9367AI' aPoliceNumber union all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</row>
    <row r="505" spans="4:77" x14ac:dyDescent="0.25">
      <c r="D505" s="54" t="s">
        <v>339</v>
      </c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  <c r="AZ505" s="50"/>
      <c r="BA505" s="50"/>
      <c r="BB505" s="50"/>
      <c r="BC505" s="50"/>
      <c r="BD505" s="50"/>
      <c r="BE505" s="50"/>
      <c r="BF505" s="50"/>
      <c r="BG505" s="50"/>
      <c r="BH505" s="50"/>
      <c r="BI505" s="50"/>
      <c r="BJ505" s="50"/>
      <c r="BK505" s="50"/>
      <c r="BL505" s="50"/>
      <c r="BM505" s="50"/>
      <c r="BN505" s="50"/>
      <c r="BO505" s="50"/>
      <c r="BP505" s="50"/>
      <c r="BQ505" s="50"/>
      <c r="BR505" s="50"/>
      <c r="BS505" s="50"/>
      <c r="BT505" s="50"/>
      <c r="BU505" s="50"/>
      <c r="BV505" s="50"/>
      <c r="BW505" s="50"/>
      <c r="BX505" s="50"/>
      <c r="BY505" s="50"/>
    </row>
    <row r="506" spans="4:77" x14ac:dyDescent="0.25">
      <c r="D506" s="54" t="s">
        <v>353</v>
      </c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  <c r="AY506" s="50"/>
      <c r="AZ506" s="50"/>
      <c r="BA506" s="50"/>
      <c r="BB506" s="50"/>
      <c r="BC506" s="50"/>
      <c r="BD506" s="50"/>
      <c r="BE506" s="50"/>
      <c r="BF506" s="50"/>
      <c r="BG506" s="50"/>
      <c r="BH506" s="50"/>
      <c r="BI506" s="50"/>
      <c r="BJ506" s="50"/>
      <c r="BK506" s="50"/>
      <c r="BL506" s="50"/>
      <c r="BM506" s="50"/>
      <c r="BN506" s="50"/>
      <c r="BO506" s="50"/>
      <c r="BP506" s="50"/>
      <c r="BQ506" s="50"/>
      <c r="BR506" s="50"/>
      <c r="BS506" s="50"/>
      <c r="BT506" s="50"/>
      <c r="BU506" s="50"/>
      <c r="BV506" s="50"/>
      <c r="BW506" s="50"/>
      <c r="BX506" s="50"/>
      <c r="BY506" s="50"/>
    </row>
    <row r="507" spans="4:77" x14ac:dyDescent="0.25">
      <c r="D507" s="55" t="s">
        <v>341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</row>
    <row r="508" spans="4:77" x14ac:dyDescent="0.25">
      <c r="D508" s="55" t="s">
        <v>428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</row>
    <row r="509" spans="4:77" x14ac:dyDescent="0.25">
      <c r="D509" s="37" t="s">
        <v>435</v>
      </c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</row>
    <row r="510" spans="4:77" x14ac:dyDescent="0.25">
      <c r="D510" s="55" t="s">
        <v>536</v>
      </c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</row>
    <row r="511" spans="4:77" x14ac:dyDescent="0.25">
      <c r="D511" s="55" t="s">
        <v>340</v>
      </c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</row>
    <row r="512" spans="4:77" x14ac:dyDescent="0.25">
      <c r="D512" s="37" t="s">
        <v>920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</row>
    <row r="513" spans="4:77" x14ac:dyDescent="0.25">
      <c r="D513" s="55" t="s">
        <v>3299</v>
      </c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</row>
    <row r="514" spans="4:77" x14ac:dyDescent="0.25">
      <c r="D514" s="37" t="s">
        <v>483</v>
      </c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</row>
    <row r="515" spans="4:77" x14ac:dyDescent="0.25">
      <c r="D515" s="55" t="s">
        <v>257</v>
      </c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</row>
    <row r="516" spans="4:77" x14ac:dyDescent="0.25">
      <c r="D516" s="55" t="s">
        <v>321</v>
      </c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</row>
    <row r="517" spans="4:77" x14ac:dyDescent="0.25">
      <c r="D517" s="55" t="s">
        <v>277</v>
      </c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</row>
    <row r="518" spans="4:77" x14ac:dyDescent="0.25">
      <c r="D518" s="55" t="s">
        <v>324</v>
      </c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</row>
    <row r="519" spans="4:77" x14ac:dyDescent="0.25">
      <c r="D519" s="55" t="s">
        <v>325</v>
      </c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</row>
    <row r="520" spans="4:77" x14ac:dyDescent="0.25">
      <c r="D520" s="54" t="s">
        <v>354</v>
      </c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  <c r="AY520" s="50"/>
      <c r="AZ520" s="50"/>
      <c r="BA520" s="50"/>
      <c r="BB520" s="50"/>
      <c r="BC520" s="50"/>
      <c r="BD520" s="50"/>
      <c r="BE520" s="50"/>
      <c r="BF520" s="50"/>
      <c r="BG520" s="50"/>
      <c r="BH520" s="50"/>
      <c r="BI520" s="50"/>
      <c r="BJ520" s="50"/>
      <c r="BK520" s="50"/>
      <c r="BL520" s="50"/>
      <c r="BM520" s="50"/>
      <c r="BN520" s="50"/>
      <c r="BO520" s="50"/>
      <c r="BP520" s="50"/>
      <c r="BQ520" s="50"/>
      <c r="BR520" s="50"/>
      <c r="BS520" s="50"/>
      <c r="BT520" s="50"/>
      <c r="BU520" s="50"/>
      <c r="BV520" s="50"/>
      <c r="BW520" s="50"/>
      <c r="BX520" s="50"/>
      <c r="BY520" s="50"/>
    </row>
    <row r="521" spans="4:77" x14ac:dyDescent="0.25">
      <c r="D521" s="54" t="s">
        <v>469</v>
      </c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  <c r="AY521" s="50"/>
      <c r="AZ521" s="50"/>
      <c r="BA521" s="50"/>
      <c r="BB521" s="50"/>
      <c r="BC521" s="50"/>
      <c r="BD521" s="50"/>
      <c r="BE521" s="50"/>
      <c r="BF521" s="50"/>
      <c r="BG521" s="50"/>
      <c r="BH521" s="50"/>
      <c r="BI521" s="50"/>
      <c r="BJ521" s="50"/>
      <c r="BK521" s="50"/>
      <c r="BL521" s="50"/>
      <c r="BM521" s="50"/>
      <c r="BN521" s="50"/>
      <c r="BO521" s="50"/>
      <c r="BP521" s="50"/>
      <c r="BQ521" s="50"/>
      <c r="BR521" s="50"/>
      <c r="BS521" s="50"/>
      <c r="BT521" s="50"/>
      <c r="BU521" s="50"/>
      <c r="BV521" s="50"/>
      <c r="BW521" s="50"/>
      <c r="BX521" s="50"/>
      <c r="BY521" s="50"/>
    </row>
    <row r="522" spans="4:77" x14ac:dyDescent="0.25">
      <c r="D522" s="54" t="s">
        <v>3300</v>
      </c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  <c r="AY522" s="50"/>
      <c r="AZ522" s="50"/>
      <c r="BA522" s="50"/>
      <c r="BB522" s="50"/>
      <c r="BC522" s="50"/>
      <c r="BD522" s="50"/>
      <c r="BE522" s="50"/>
      <c r="BF522" s="50"/>
      <c r="BG522" s="50"/>
      <c r="BH522" s="50"/>
      <c r="BI522" s="50"/>
      <c r="BJ522" s="50"/>
      <c r="BK522" s="50"/>
      <c r="BL522" s="50"/>
      <c r="BM522" s="50"/>
      <c r="BN522" s="50"/>
      <c r="BO522" s="50"/>
      <c r="BP522" s="50"/>
      <c r="BQ522" s="50"/>
      <c r="BR522" s="50"/>
      <c r="BS522" s="50"/>
      <c r="BT522" s="50"/>
      <c r="BU522" s="50"/>
      <c r="BV522" s="50"/>
      <c r="BW522" s="50"/>
      <c r="BX522" s="50"/>
      <c r="BY522" s="50"/>
    </row>
    <row r="524" spans="4:77" x14ac:dyDescent="0.25">
      <c r="D524" s="49" t="s">
        <v>307</v>
      </c>
      <c r="E524" s="49" t="s">
        <v>508</v>
      </c>
      <c r="F524" s="49" t="s">
        <v>511</v>
      </c>
      <c r="G524" s="49" t="s">
        <v>307</v>
      </c>
      <c r="H524" s="49" t="s">
        <v>512</v>
      </c>
      <c r="I524" s="49" t="s">
        <v>632</v>
      </c>
      <c r="J524" s="49" t="s">
        <v>515</v>
      </c>
      <c r="K524" s="49" t="s">
        <v>3301</v>
      </c>
      <c r="L524" s="49">
        <v>1</v>
      </c>
    </row>
    <row r="525" spans="4:77" x14ac:dyDescent="0.25">
      <c r="D525" s="96" t="s">
        <v>3288</v>
      </c>
      <c r="E525" s="96" t="s">
        <v>3289</v>
      </c>
      <c r="F525" s="96" t="s">
        <v>3294</v>
      </c>
      <c r="G525" s="96" t="s">
        <v>3288</v>
      </c>
      <c r="H525" s="96">
        <v>20151</v>
      </c>
      <c r="I525" s="96" t="s">
        <v>3289</v>
      </c>
      <c r="J525" s="96">
        <v>19467</v>
      </c>
      <c r="K525" s="96" t="s">
        <v>3289</v>
      </c>
      <c r="L525" s="96">
        <v>1</v>
      </c>
    </row>
    <row r="526" spans="4:77" x14ac:dyDescent="0.25">
      <c r="D526" s="96" t="s">
        <v>3288</v>
      </c>
      <c r="E526" s="96" t="s">
        <v>3290</v>
      </c>
      <c r="F526" s="96" t="s">
        <v>3295</v>
      </c>
      <c r="G526" s="96" t="s">
        <v>3288</v>
      </c>
      <c r="H526" s="96">
        <v>20150</v>
      </c>
      <c r="I526" s="96" t="s">
        <v>3290</v>
      </c>
      <c r="J526" s="96">
        <v>19466</v>
      </c>
      <c r="K526" s="96" t="s">
        <v>3290</v>
      </c>
      <c r="L526" s="96">
        <v>1</v>
      </c>
    </row>
    <row r="527" spans="4:77" x14ac:dyDescent="0.25">
      <c r="D527" s="96" t="s">
        <v>3288</v>
      </c>
      <c r="E527" s="96" t="s">
        <v>3291</v>
      </c>
      <c r="F527" s="96" t="s">
        <v>3296</v>
      </c>
      <c r="G527" s="96" t="s">
        <v>3288</v>
      </c>
      <c r="H527" s="96">
        <v>20148</v>
      </c>
      <c r="I527" s="96" t="s">
        <v>3291</v>
      </c>
      <c r="J527" s="96">
        <v>19464</v>
      </c>
      <c r="K527" s="96" t="s">
        <v>3291</v>
      </c>
      <c r="L527" s="96">
        <v>1</v>
      </c>
    </row>
    <row r="528" spans="4:77" x14ac:dyDescent="0.25">
      <c r="D528" s="96" t="s">
        <v>3288</v>
      </c>
      <c r="E528" s="96" t="s">
        <v>3292</v>
      </c>
      <c r="F528" s="96" t="s">
        <v>3297</v>
      </c>
      <c r="G528" s="96" t="s">
        <v>3288</v>
      </c>
      <c r="H528" s="96">
        <v>20146</v>
      </c>
      <c r="I528" s="96" t="s">
        <v>3292</v>
      </c>
      <c r="J528" s="96">
        <v>19462</v>
      </c>
      <c r="K528" s="96" t="s">
        <v>3292</v>
      </c>
      <c r="L528" s="96">
        <v>1</v>
      </c>
    </row>
    <row r="529" spans="4:50" x14ac:dyDescent="0.25">
      <c r="D529" s="96" t="s">
        <v>3288</v>
      </c>
      <c r="E529" s="96" t="s">
        <v>3293</v>
      </c>
      <c r="F529" s="96" t="s">
        <v>3298</v>
      </c>
      <c r="G529" s="96" t="s">
        <v>3288</v>
      </c>
      <c r="H529" s="96">
        <v>20144</v>
      </c>
      <c r="I529" s="96" t="s">
        <v>3293</v>
      </c>
      <c r="J529" s="96">
        <v>19460</v>
      </c>
      <c r="K529" s="96" t="s">
        <v>3293</v>
      </c>
      <c r="L529" s="96">
        <v>1</v>
      </c>
    </row>
    <row r="531" spans="4:50" x14ac:dyDescent="0.25">
      <c r="D531" s="55" t="s">
        <v>344</v>
      </c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</row>
    <row r="532" spans="4:50" x14ac:dyDescent="0.25">
      <c r="D532" s="55" t="s">
        <v>316</v>
      </c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</row>
    <row r="533" spans="4:50" x14ac:dyDescent="0.25">
      <c r="D533" s="55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</row>
    <row r="534" spans="4:50" x14ac:dyDescent="0.25">
      <c r="D534" s="54" t="str">
        <f>"update Tb_OPL_Unit set PoliceNumber = '" &amp; TRIM(F525) &amp; "', PoliceNumberAct = '" &amp; TRIM(F525) &amp; "' where IdTb_OPL_Unit = " &amp; J525 &amp; ";"</f>
        <v>update Tb_OPL_Unit set PoliceNumber = 'D9364AI', PoliceNumberAct = 'D9364AI' where IdTb_OPL_Unit = 19467;</v>
      </c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 spans="4:50" x14ac:dyDescent="0.25">
      <c r="D535" s="54" t="str">
        <f>"update Tb_OPL_Unit set PoliceNumber = '" &amp; TRIM(F526) &amp; "', PoliceNumberAct = '" &amp; TRIM(F526) &amp; "' where IdTb_OPL_Unit = " &amp; J526 &amp; ";"</f>
        <v>update Tb_OPL_Unit set PoliceNumber = 'D9360AI', PoliceNumberAct = 'D9360AI' where IdTb_OPL_Unit = 19466;</v>
      </c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 spans="4:50" x14ac:dyDescent="0.25">
      <c r="D536" s="54" t="str">
        <f>"update Tb_OPL_Unit set PoliceNumber = '" &amp; TRIM(F527) &amp; "', PoliceNumberAct = '" &amp; TRIM(F527) &amp; "' where IdTb_OPL_Unit = " &amp; J527 &amp; ";"</f>
        <v>update Tb_OPL_Unit set PoliceNumber = 'D9368AI', PoliceNumberAct = 'D9368AI' where IdTb_OPL_Unit = 19464;</v>
      </c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 spans="4:50" x14ac:dyDescent="0.25">
      <c r="D537" s="54" t="str">
        <f>"update Tb_OPL_Unit set PoliceNumber = '" &amp; TRIM(F528) &amp; "', PoliceNumberAct = '" &amp; TRIM(F528) &amp; "' where IdTb_OPL_Unit = " &amp; J528 &amp; ";"</f>
        <v>update Tb_OPL_Unit set PoliceNumber = 'D9363AI', PoliceNumberAct = 'D9363AI' where IdTb_OPL_Unit = 19462;</v>
      </c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 spans="4:50" x14ac:dyDescent="0.25">
      <c r="D538" s="54" t="str">
        <f>"update Tb_OPL_Unit set PoliceNumber = '" &amp; TRIM(F529) &amp; "', PoliceNumberAct = '" &amp; TRIM(F529) &amp; "' where IdTb_OPL_Unit = " &amp; J529 &amp; ";"</f>
        <v>update Tb_OPL_Unit set PoliceNumber = 'D9367AI', PoliceNumberAct = 'D9367AI' where IdTb_OPL_Unit = 19460;</v>
      </c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 spans="4:50" x14ac:dyDescent="0.25">
      <c r="D539" s="55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</row>
    <row r="540" spans="4:50" x14ac:dyDescent="0.25">
      <c r="D540" s="54" t="str">
        <f>"update OPLUObjectLease set IdentityPoliceNumber = '" &amp; TRIM(F525) &amp; "' where IdUObjLease = " &amp; H525 &amp; ";"</f>
        <v>update OPLUObjectLease set IdentityPoliceNumber = 'D9364AI' where IdUObjLease = 20151;</v>
      </c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 spans="4:50" x14ac:dyDescent="0.25">
      <c r="D541" s="54" t="str">
        <f>"update OPLUObjectLease set IdentityPoliceNumber = '" &amp; TRIM(F526) &amp; "' where IdUObjLease = " &amp; H526 &amp; ";"</f>
        <v>update OPLUObjectLease set IdentityPoliceNumber = 'D9360AI' where IdUObjLease = 20150;</v>
      </c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 spans="4:50" x14ac:dyDescent="0.25">
      <c r="D542" s="54" t="str">
        <f>"update OPLUObjectLease set IdentityPoliceNumber = '" &amp; TRIM(F527) &amp; "' where IdUObjLease = " &amp; H527 &amp; ";"</f>
        <v>update OPLUObjectLease set IdentityPoliceNumber = 'D9368AI' where IdUObjLease = 20148;</v>
      </c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 spans="4:50" x14ac:dyDescent="0.25">
      <c r="D543" s="54" t="str">
        <f>"update OPLUObjectLease set IdentityPoliceNumber = '" &amp; TRIM(F528) &amp; "' where IdUObjLease = " &amp; H528 &amp; ";"</f>
        <v>update OPLUObjectLease set IdentityPoliceNumber = 'D9363AI' where IdUObjLease = 20146;</v>
      </c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 spans="4:50" x14ac:dyDescent="0.25">
      <c r="D544" s="54" t="str">
        <f>"update OPLUObjectLease set IdentityPoliceNumber = '" &amp; TRIM(F529) &amp; "' where IdUObjLease = " &amp; H529 &amp; ";"</f>
        <v>update OPLUObjectLease set IdentityPoliceNumber = 'D9367AI' where IdUObjLease = 20144;</v>
      </c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 spans="4:50" x14ac:dyDescent="0.25">
      <c r="D545" s="55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</row>
    <row r="546" spans="4:50" x14ac:dyDescent="0.25">
      <c r="D546" s="55" t="s">
        <v>261</v>
      </c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</row>
    <row r="547" spans="4:50" x14ac:dyDescent="0.25">
      <c r="D547" s="55" t="s">
        <v>262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</row>
    <row r="548" spans="4:50" x14ac:dyDescent="0.25">
      <c r="D548" s="55" t="s">
        <v>345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</row>
    <row r="550" spans="4:50" x14ac:dyDescent="0.25">
      <c r="D550" s="96" t="s">
        <v>3302</v>
      </c>
    </row>
    <row r="584" spans="2:4" x14ac:dyDescent="0.25">
      <c r="B584" s="48">
        <v>0</v>
      </c>
      <c r="D584" s="49" t="s">
        <v>3191</v>
      </c>
    </row>
    <row r="585" spans="2:4" x14ac:dyDescent="0.25">
      <c r="D585" s="57" t="s">
        <v>301</v>
      </c>
    </row>
    <row r="586" spans="2:4" x14ac:dyDescent="0.25">
      <c r="D586" s="53" t="s">
        <v>35</v>
      </c>
    </row>
    <row r="646" spans="2:4" x14ac:dyDescent="0.25">
      <c r="B646" s="48">
        <v>0</v>
      </c>
      <c r="D646" s="49" t="s">
        <v>653</v>
      </c>
    </row>
    <row r="647" spans="2:4" x14ac:dyDescent="0.25">
      <c r="D647" s="57" t="s">
        <v>302</v>
      </c>
    </row>
    <row r="648" spans="2:4" x14ac:dyDescent="0.25">
      <c r="D648" s="53" t="s">
        <v>3197</v>
      </c>
    </row>
    <row r="650" spans="2:4" x14ac:dyDescent="0.25">
      <c r="D650" s="96" t="s">
        <v>3197</v>
      </c>
    </row>
    <row r="697" spans="4:4" x14ac:dyDescent="0.25">
      <c r="D697" s="96" t="s">
        <v>307</v>
      </c>
    </row>
    <row r="698" spans="4:4" x14ac:dyDescent="0.25">
      <c r="D698" s="49" t="s">
        <v>3198</v>
      </c>
    </row>
    <row r="700" spans="4:4" x14ac:dyDescent="0.25">
      <c r="D700" s="96" t="s">
        <v>3199</v>
      </c>
    </row>
    <row r="734" spans="4:13" x14ac:dyDescent="0.25">
      <c r="D734" s="96" t="s">
        <v>307</v>
      </c>
      <c r="M734" s="96" t="s">
        <v>351</v>
      </c>
    </row>
    <row r="735" spans="4:13" x14ac:dyDescent="0.25">
      <c r="D735" s="49" t="s">
        <v>3198</v>
      </c>
      <c r="M735" s="49" t="s">
        <v>3200</v>
      </c>
    </row>
    <row r="737" spans="4:4" x14ac:dyDescent="0.25">
      <c r="D737" s="96" t="s">
        <v>3199</v>
      </c>
    </row>
    <row r="781" spans="2:4" x14ac:dyDescent="0.25">
      <c r="B781" s="48">
        <v>0</v>
      </c>
      <c r="D781" s="49" t="s">
        <v>3215</v>
      </c>
    </row>
    <row r="782" spans="2:4" x14ac:dyDescent="0.25">
      <c r="D782" s="57" t="s">
        <v>301</v>
      </c>
    </row>
    <row r="783" spans="2:4" x14ac:dyDescent="0.25">
      <c r="D783" s="53" t="s">
        <v>35</v>
      </c>
    </row>
    <row r="906" spans="2:4" x14ac:dyDescent="0.25">
      <c r="B906" s="48">
        <v>0</v>
      </c>
      <c r="D906" s="49" t="s">
        <v>3230</v>
      </c>
    </row>
    <row r="907" spans="2:4" x14ac:dyDescent="0.25">
      <c r="D907" s="57" t="s">
        <v>301</v>
      </c>
    </row>
    <row r="908" spans="2:4" x14ac:dyDescent="0.25">
      <c r="D908" s="53" t="s">
        <v>1669</v>
      </c>
    </row>
    <row r="909" spans="2:4" x14ac:dyDescent="0.25">
      <c r="D909" s="66" t="s">
        <v>3215</v>
      </c>
    </row>
    <row r="911" spans="2:4" x14ac:dyDescent="0.25">
      <c r="D911" s="96" t="s">
        <v>3213</v>
      </c>
    </row>
    <row r="994" spans="2:4" x14ac:dyDescent="0.25">
      <c r="B994" s="48">
        <v>0</v>
      </c>
      <c r="D994" s="49" t="s">
        <v>3218</v>
      </c>
    </row>
    <row r="995" spans="2:4" x14ac:dyDescent="0.25">
      <c r="D995" s="57" t="s">
        <v>302</v>
      </c>
    </row>
    <row r="997" spans="2:4" x14ac:dyDescent="0.25">
      <c r="D997" s="96" t="s">
        <v>3203</v>
      </c>
    </row>
    <row r="1024" spans="4:4" x14ac:dyDescent="0.25">
      <c r="D1024" s="96" t="s">
        <v>307</v>
      </c>
    </row>
    <row r="1025" spans="4:4" x14ac:dyDescent="0.25">
      <c r="D1025" s="96" t="s">
        <v>505</v>
      </c>
    </row>
    <row r="1026" spans="4:4" x14ac:dyDescent="0.25">
      <c r="D1026" s="96" t="s">
        <v>3204</v>
      </c>
    </row>
    <row r="1027" spans="4:4" x14ac:dyDescent="0.25">
      <c r="D1027" s="96" t="s">
        <v>3205</v>
      </c>
    </row>
    <row r="1028" spans="4:4" x14ac:dyDescent="0.25">
      <c r="D1028" s="96" t="s">
        <v>3206</v>
      </c>
    </row>
    <row r="1029" spans="4:4" x14ac:dyDescent="0.25">
      <c r="D1029" s="96" t="s">
        <v>3207</v>
      </c>
    </row>
    <row r="1030" spans="4:4" x14ac:dyDescent="0.25">
      <c r="D1030" s="96" t="s">
        <v>3208</v>
      </c>
    </row>
    <row r="1031" spans="4:4" x14ac:dyDescent="0.25">
      <c r="D1031" s="96" t="s">
        <v>3209</v>
      </c>
    </row>
    <row r="1032" spans="4:4" x14ac:dyDescent="0.25">
      <c r="D1032" s="96" t="s">
        <v>3210</v>
      </c>
    </row>
    <row r="1034" spans="4:4" x14ac:dyDescent="0.25">
      <c r="D1034" s="96" t="s">
        <v>3279</v>
      </c>
    </row>
    <row r="1064" spans="4:4" x14ac:dyDescent="0.25">
      <c r="D1064" s="96" t="s">
        <v>3280</v>
      </c>
    </row>
    <row r="1107" spans="2:4" x14ac:dyDescent="0.25">
      <c r="B1107" s="48">
        <v>0</v>
      </c>
      <c r="D1107" s="49" t="s">
        <v>653</v>
      </c>
    </row>
    <row r="1108" spans="2:4" x14ac:dyDescent="0.25">
      <c r="D1108" s="57" t="s">
        <v>302</v>
      </c>
    </row>
    <row r="1109" spans="2:4" x14ac:dyDescent="0.25">
      <c r="D1109" s="53" t="s">
        <v>3211</v>
      </c>
    </row>
    <row r="1111" spans="2:4" x14ac:dyDescent="0.25">
      <c r="D1111" s="96" t="s">
        <v>3211</v>
      </c>
    </row>
    <row r="1158" spans="4:4" x14ac:dyDescent="0.25">
      <c r="D1158" s="96" t="s">
        <v>307</v>
      </c>
    </row>
    <row r="1159" spans="4:4" x14ac:dyDescent="0.25">
      <c r="D1159" s="49" t="s">
        <v>3212</v>
      </c>
    </row>
    <row r="1161" spans="4:4" x14ac:dyDescent="0.25">
      <c r="D1161" s="96" t="s">
        <v>3244</v>
      </c>
    </row>
    <row r="1236" spans="2:4" x14ac:dyDescent="0.25">
      <c r="B1236" s="48">
        <v>0</v>
      </c>
      <c r="D1236" s="49" t="s">
        <v>3234</v>
      </c>
    </row>
    <row r="1237" spans="2:4" x14ac:dyDescent="0.25">
      <c r="D1237" s="57" t="s">
        <v>301</v>
      </c>
    </row>
    <row r="1239" spans="2:4" x14ac:dyDescent="0.25">
      <c r="D1239" s="96" t="s">
        <v>36</v>
      </c>
    </row>
    <row r="1240" spans="2:4" x14ac:dyDescent="0.25">
      <c r="D1240" s="52" t="s">
        <v>3303</v>
      </c>
    </row>
    <row r="1242" spans="2:4" x14ac:dyDescent="0.25">
      <c r="D1242" s="96" t="s">
        <v>3225</v>
      </c>
    </row>
    <row r="1265" spans="4:26" x14ac:dyDescent="0.25">
      <c r="D1265" s="96" t="s">
        <v>267</v>
      </c>
      <c r="M1265" s="96" t="s">
        <v>498</v>
      </c>
    </row>
    <row r="1266" spans="4:26" x14ac:dyDescent="0.25">
      <c r="D1266" s="49" t="s">
        <v>3226</v>
      </c>
      <c r="M1266" s="96" t="s">
        <v>3304</v>
      </c>
      <c r="Y1266" s="49" t="s">
        <v>3305</v>
      </c>
    </row>
    <row r="1267" spans="4:26" x14ac:dyDescent="0.25">
      <c r="D1267" s="49" t="s">
        <v>3227</v>
      </c>
    </row>
    <row r="1269" spans="4:26" x14ac:dyDescent="0.25">
      <c r="D1269" s="54" t="s">
        <v>33</v>
      </c>
      <c r="E1269" s="50"/>
      <c r="F1269" s="50"/>
      <c r="G1269" s="50"/>
      <c r="H1269" s="50"/>
      <c r="I1269" s="50"/>
      <c r="J1269" s="50"/>
      <c r="K1269" s="50"/>
      <c r="L1269" s="50"/>
      <c r="M1269" s="50"/>
      <c r="N1269" s="50"/>
      <c r="O1269" s="50"/>
      <c r="P1269" s="50"/>
      <c r="Q1269" s="50"/>
      <c r="R1269" s="50"/>
      <c r="S1269" s="50"/>
      <c r="T1269" s="50"/>
      <c r="U1269" s="50"/>
      <c r="V1269" s="50"/>
      <c r="W1269" s="50"/>
      <c r="X1269" s="50"/>
      <c r="Y1269" s="50"/>
      <c r="Z1269" s="50"/>
    </row>
    <row r="1270" spans="4:26" x14ac:dyDescent="0.25">
      <c r="D1270" s="54" t="s">
        <v>3306</v>
      </c>
      <c r="E1270" s="50"/>
      <c r="F1270" s="50"/>
      <c r="G1270" s="50"/>
      <c r="H1270" s="50"/>
      <c r="I1270" s="50"/>
      <c r="J1270" s="50"/>
      <c r="K1270" s="50"/>
      <c r="L1270" s="50"/>
      <c r="M1270" s="50"/>
      <c r="N1270" s="50"/>
      <c r="O1270" s="50"/>
      <c r="P1270" s="50"/>
      <c r="Q1270" s="50"/>
      <c r="R1270" s="50"/>
      <c r="S1270" s="50"/>
      <c r="T1270" s="50"/>
      <c r="U1270" s="50"/>
      <c r="V1270" s="50"/>
      <c r="W1270" s="50"/>
      <c r="X1270" s="50"/>
      <c r="Y1270" s="50"/>
      <c r="Z1270" s="50"/>
    </row>
    <row r="1271" spans="4:26" x14ac:dyDescent="0.25">
      <c r="D1271" s="54" t="s">
        <v>3307</v>
      </c>
      <c r="E1271" s="50"/>
      <c r="F1271" s="50"/>
      <c r="G1271" s="50"/>
      <c r="H1271" s="50"/>
      <c r="I1271" s="50"/>
      <c r="J1271" s="50"/>
      <c r="K1271" s="50"/>
      <c r="L1271" s="50"/>
      <c r="M1271" s="50"/>
      <c r="N1271" s="50"/>
      <c r="O1271" s="50"/>
      <c r="P1271" s="50"/>
      <c r="Q1271" s="50"/>
      <c r="R1271" s="50"/>
      <c r="S1271" s="50"/>
      <c r="T1271" s="50"/>
      <c r="U1271" s="50"/>
      <c r="V1271" s="50"/>
      <c r="W1271" s="50"/>
      <c r="X1271" s="50"/>
      <c r="Y1271" s="50"/>
      <c r="Z1271" s="50"/>
    </row>
    <row r="1272" spans="4:26" x14ac:dyDescent="0.25">
      <c r="D1272" s="54" t="s">
        <v>264</v>
      </c>
      <c r="E1272" s="50"/>
      <c r="F1272" s="50"/>
      <c r="G1272" s="50"/>
      <c r="H1272" s="50"/>
      <c r="I1272" s="50"/>
      <c r="J1272" s="50"/>
      <c r="K1272" s="50"/>
      <c r="L1272" s="50"/>
      <c r="M1272" s="50"/>
      <c r="N1272" s="50"/>
      <c r="O1272" s="50"/>
      <c r="P1272" s="50"/>
      <c r="Q1272" s="50"/>
      <c r="R1272" s="50"/>
      <c r="S1272" s="50"/>
      <c r="T1272" s="50"/>
      <c r="U1272" s="50"/>
      <c r="V1272" s="50"/>
      <c r="W1272" s="50"/>
      <c r="X1272" s="50"/>
      <c r="Y1272" s="50"/>
      <c r="Z1272" s="50"/>
    </row>
    <row r="1273" spans="4:26" x14ac:dyDescent="0.25">
      <c r="D1273" s="54" t="s">
        <v>275</v>
      </c>
      <c r="E1273" s="50"/>
      <c r="F1273" s="50"/>
      <c r="G1273" s="50"/>
      <c r="H1273" s="50"/>
      <c r="I1273" s="50"/>
      <c r="J1273" s="50"/>
      <c r="K1273" s="50"/>
      <c r="L1273" s="50"/>
      <c r="M1273" s="50"/>
      <c r="N1273" s="50"/>
      <c r="O1273" s="50"/>
      <c r="P1273" s="50"/>
      <c r="Q1273" s="50"/>
      <c r="R1273" s="50"/>
      <c r="S1273" s="50"/>
      <c r="T1273" s="50"/>
      <c r="U1273" s="50"/>
      <c r="V1273" s="50"/>
      <c r="W1273" s="50"/>
      <c r="X1273" s="50"/>
      <c r="Y1273" s="50"/>
      <c r="Z1273" s="50"/>
    </row>
    <row r="1274" spans="4:26" x14ac:dyDescent="0.25">
      <c r="D1274" s="54" t="s">
        <v>271</v>
      </c>
      <c r="E1274" s="50"/>
      <c r="F1274" s="50"/>
      <c r="G1274" s="50"/>
      <c r="H1274" s="50"/>
      <c r="I1274" s="50"/>
      <c r="J1274" s="50"/>
      <c r="K1274" s="50"/>
      <c r="L1274" s="50"/>
      <c r="M1274" s="50"/>
      <c r="N1274" s="50"/>
      <c r="O1274" s="50"/>
      <c r="P1274" s="50"/>
      <c r="Q1274" s="50"/>
      <c r="R1274" s="50"/>
      <c r="S1274" s="50"/>
      <c r="T1274" s="50"/>
      <c r="U1274" s="50"/>
      <c r="V1274" s="50"/>
      <c r="W1274" s="50"/>
      <c r="X1274" s="50"/>
      <c r="Y1274" s="50"/>
      <c r="Z1274" s="50"/>
    </row>
    <row r="1275" spans="4:26" x14ac:dyDescent="0.25">
      <c r="D1275" s="54" t="s">
        <v>620</v>
      </c>
      <c r="E1275" s="50"/>
      <c r="F1275" s="50"/>
      <c r="G1275" s="50"/>
      <c r="H1275" s="50"/>
      <c r="I1275" s="50"/>
      <c r="J1275" s="50"/>
      <c r="K1275" s="50"/>
      <c r="L1275" s="50"/>
      <c r="M1275" s="50"/>
      <c r="N1275" s="50"/>
      <c r="O1275" s="50"/>
      <c r="P1275" s="50"/>
      <c r="Q1275" s="50"/>
      <c r="R1275" s="50"/>
      <c r="S1275" s="50"/>
      <c r="T1275" s="50"/>
      <c r="U1275" s="50"/>
      <c r="V1275" s="50"/>
      <c r="W1275" s="50"/>
      <c r="X1275" s="50"/>
      <c r="Y1275" s="50"/>
      <c r="Z1275" s="50"/>
    </row>
    <row r="1276" spans="4:26" x14ac:dyDescent="0.25">
      <c r="D1276" s="54" t="s">
        <v>621</v>
      </c>
      <c r="E1276" s="50"/>
      <c r="F1276" s="50"/>
      <c r="G1276" s="50"/>
      <c r="H1276" s="50"/>
      <c r="I1276" s="50"/>
      <c r="J1276" s="50"/>
      <c r="K1276" s="50"/>
      <c r="L1276" s="50"/>
      <c r="M1276" s="50"/>
      <c r="N1276" s="50"/>
      <c r="O1276" s="50"/>
      <c r="P1276" s="50"/>
      <c r="Q1276" s="50"/>
      <c r="R1276" s="50"/>
      <c r="S1276" s="50"/>
      <c r="T1276" s="50"/>
      <c r="U1276" s="50"/>
      <c r="V1276" s="50"/>
      <c r="W1276" s="50"/>
      <c r="X1276" s="50"/>
      <c r="Y1276" s="50"/>
      <c r="Z1276" s="50"/>
    </row>
    <row r="1277" spans="4:26" x14ac:dyDescent="0.25">
      <c r="D1277" s="54" t="s">
        <v>3308</v>
      </c>
      <c r="E1277" s="50"/>
      <c r="F1277" s="50"/>
      <c r="G1277" s="50"/>
      <c r="H1277" s="50"/>
      <c r="I1277" s="50"/>
      <c r="J1277" s="50"/>
      <c r="K1277" s="50"/>
      <c r="L1277" s="50"/>
      <c r="M1277" s="50"/>
      <c r="N1277" s="50"/>
      <c r="O1277" s="50"/>
      <c r="P1277" s="50"/>
      <c r="Q1277" s="50"/>
      <c r="R1277" s="50"/>
      <c r="S1277" s="50"/>
      <c r="T1277" s="50"/>
      <c r="U1277" s="50"/>
      <c r="V1277" s="50"/>
      <c r="W1277" s="50"/>
      <c r="X1277" s="50"/>
      <c r="Y1277" s="50"/>
      <c r="Z1277" s="50"/>
    </row>
    <row r="1278" spans="4:26" x14ac:dyDescent="0.25">
      <c r="D1278" s="54" t="s">
        <v>3309</v>
      </c>
      <c r="E1278" s="50"/>
      <c r="F1278" s="50"/>
      <c r="G1278" s="50"/>
      <c r="H1278" s="50"/>
      <c r="I1278" s="50"/>
      <c r="J1278" s="50"/>
      <c r="K1278" s="50"/>
      <c r="L1278" s="50"/>
      <c r="M1278" s="50"/>
      <c r="N1278" s="50"/>
      <c r="O1278" s="50"/>
      <c r="P1278" s="50"/>
      <c r="Q1278" s="50"/>
      <c r="R1278" s="50"/>
      <c r="S1278" s="50"/>
      <c r="T1278" s="50"/>
      <c r="U1278" s="50"/>
      <c r="V1278" s="50"/>
      <c r="W1278" s="50"/>
      <c r="X1278" s="50"/>
      <c r="Y1278" s="50"/>
      <c r="Z1278" s="50"/>
    </row>
    <row r="1279" spans="4:26" x14ac:dyDescent="0.25">
      <c r="D1279" s="54" t="s">
        <v>1433</v>
      </c>
      <c r="E1279" s="50"/>
      <c r="F1279" s="50"/>
      <c r="G1279" s="50"/>
      <c r="H1279" s="50"/>
      <c r="I1279" s="50"/>
      <c r="J1279" s="50"/>
      <c r="K1279" s="50"/>
      <c r="L1279" s="50"/>
      <c r="M1279" s="50"/>
      <c r="N1279" s="50"/>
      <c r="O1279" s="50"/>
      <c r="P1279" s="50"/>
      <c r="Q1279" s="50"/>
      <c r="R1279" s="50"/>
      <c r="S1279" s="50"/>
      <c r="T1279" s="50"/>
      <c r="U1279" s="50"/>
      <c r="V1279" s="50"/>
      <c r="W1279" s="50"/>
      <c r="X1279" s="50"/>
      <c r="Y1279" s="50"/>
      <c r="Z1279" s="50"/>
    </row>
    <row r="1280" spans="4:26" x14ac:dyDescent="0.25">
      <c r="D1280" s="54" t="s">
        <v>3310</v>
      </c>
      <c r="E1280" s="50"/>
      <c r="F1280" s="50"/>
      <c r="G1280" s="50"/>
      <c r="H1280" s="50"/>
      <c r="I1280" s="50"/>
      <c r="J1280" s="50"/>
      <c r="K1280" s="50"/>
      <c r="L1280" s="50"/>
      <c r="M1280" s="50"/>
      <c r="N1280" s="50"/>
      <c r="O1280" s="50"/>
      <c r="P1280" s="50"/>
      <c r="Q1280" s="50"/>
      <c r="R1280" s="50"/>
      <c r="S1280" s="50"/>
      <c r="T1280" s="50"/>
      <c r="U1280" s="50"/>
      <c r="V1280" s="50"/>
      <c r="W1280" s="50"/>
      <c r="X1280" s="50"/>
      <c r="Y1280" s="50"/>
      <c r="Z1280" s="50"/>
    </row>
    <row r="1281" spans="4:40" x14ac:dyDescent="0.25">
      <c r="D1281" s="54" t="s">
        <v>3311</v>
      </c>
      <c r="E1281" s="50"/>
      <c r="F1281" s="50"/>
      <c r="G1281" s="50"/>
      <c r="H1281" s="50"/>
      <c r="I1281" s="50"/>
      <c r="J1281" s="50"/>
      <c r="K1281" s="50"/>
      <c r="L1281" s="50"/>
      <c r="M1281" s="50"/>
      <c r="N1281" s="50"/>
      <c r="O1281" s="50"/>
      <c r="P1281" s="50"/>
      <c r="Q1281" s="50"/>
      <c r="R1281" s="50"/>
      <c r="S1281" s="50"/>
      <c r="T1281" s="50"/>
      <c r="U1281" s="50"/>
      <c r="V1281" s="50"/>
      <c r="W1281" s="50"/>
      <c r="X1281" s="50"/>
      <c r="Y1281" s="50"/>
      <c r="Z1281" s="50"/>
    </row>
    <row r="1282" spans="4:40" x14ac:dyDescent="0.25">
      <c r="D1282" s="54" t="s">
        <v>276</v>
      </c>
      <c r="E1282" s="50"/>
      <c r="F1282" s="50"/>
      <c r="G1282" s="50"/>
      <c r="H1282" s="50"/>
      <c r="I1282" s="50"/>
      <c r="J1282" s="50"/>
      <c r="K1282" s="50"/>
      <c r="L1282" s="50"/>
      <c r="M1282" s="50"/>
      <c r="N1282" s="50"/>
      <c r="O1282" s="50"/>
      <c r="P1282" s="50"/>
      <c r="Q1282" s="50"/>
      <c r="R1282" s="50"/>
      <c r="S1282" s="50"/>
      <c r="T1282" s="50"/>
      <c r="U1282" s="50"/>
      <c r="V1282" s="50"/>
      <c r="W1282" s="50"/>
      <c r="X1282" s="50"/>
      <c r="Y1282" s="50"/>
      <c r="Z1282" s="50"/>
    </row>
    <row r="1283" spans="4:40" x14ac:dyDescent="0.25">
      <c r="D1283" s="54" t="s">
        <v>3312</v>
      </c>
      <c r="E1283" s="50"/>
      <c r="F1283" s="50"/>
      <c r="G1283" s="50"/>
      <c r="H1283" s="50"/>
      <c r="I1283" s="50"/>
      <c r="J1283" s="50"/>
      <c r="K1283" s="50"/>
      <c r="L1283" s="50"/>
      <c r="M1283" s="50"/>
      <c r="N1283" s="50"/>
      <c r="O1283" s="50"/>
      <c r="P1283" s="50"/>
      <c r="Q1283" s="50"/>
      <c r="R1283" s="50"/>
      <c r="S1283" s="50"/>
      <c r="T1283" s="50"/>
      <c r="U1283" s="50"/>
      <c r="V1283" s="50"/>
      <c r="W1283" s="50"/>
      <c r="X1283" s="50"/>
      <c r="Y1283" s="50"/>
      <c r="Z1283" s="50"/>
    </row>
    <row r="1284" spans="4:40" x14ac:dyDescent="0.25">
      <c r="D1284" s="54" t="s">
        <v>3313</v>
      </c>
      <c r="E1284" s="50"/>
      <c r="F1284" s="50"/>
      <c r="G1284" s="50"/>
      <c r="H1284" s="50"/>
      <c r="I1284" s="50"/>
      <c r="J1284" s="50"/>
      <c r="K1284" s="50"/>
      <c r="L1284" s="50"/>
      <c r="M1284" s="50"/>
      <c r="N1284" s="50"/>
      <c r="O1284" s="50"/>
      <c r="P1284" s="50"/>
      <c r="Q1284" s="50"/>
      <c r="R1284" s="50"/>
      <c r="S1284" s="50"/>
      <c r="T1284" s="50"/>
      <c r="U1284" s="50"/>
      <c r="V1284" s="50"/>
      <c r="W1284" s="50"/>
      <c r="X1284" s="50"/>
      <c r="Y1284" s="50"/>
      <c r="Z1284" s="50"/>
    </row>
    <row r="1286" spans="4:40" x14ac:dyDescent="0.25">
      <c r="D1286" s="55" t="s">
        <v>344</v>
      </c>
      <c r="E1286" s="51"/>
      <c r="F1286" s="51"/>
      <c r="G1286" s="51"/>
      <c r="H1286" s="51"/>
      <c r="I1286" s="51"/>
      <c r="J1286" s="51"/>
      <c r="K1286" s="51"/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</row>
    <row r="1287" spans="4:40" x14ac:dyDescent="0.25">
      <c r="D1287" s="55" t="s">
        <v>316</v>
      </c>
      <c r="E1287" s="51"/>
      <c r="F1287" s="51"/>
      <c r="G1287" s="51"/>
      <c r="H1287" s="51"/>
      <c r="I1287" s="51"/>
      <c r="J1287" s="51"/>
      <c r="K1287" s="51"/>
      <c r="L1287" s="51"/>
      <c r="M1287" s="51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</row>
    <row r="1288" spans="4:40" x14ac:dyDescent="0.25">
      <c r="D1288" s="55"/>
      <c r="E1288" s="51"/>
      <c r="F1288" s="51"/>
      <c r="G1288" s="51"/>
      <c r="H1288" s="51"/>
      <c r="I1288" s="51"/>
      <c r="J1288" s="51"/>
      <c r="K1288" s="51"/>
      <c r="L1288" s="51"/>
      <c r="M1288" s="51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</row>
    <row r="1289" spans="4:40" x14ac:dyDescent="0.25">
      <c r="D1289" s="55" t="s">
        <v>853</v>
      </c>
      <c r="E1289" s="51"/>
      <c r="F1289" s="51"/>
      <c r="G1289" s="51"/>
      <c r="H1289" s="51"/>
      <c r="I1289" s="51"/>
      <c r="J1289" s="51"/>
      <c r="K1289" s="51"/>
      <c r="L1289" s="51"/>
      <c r="M1289" s="51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</row>
    <row r="1290" spans="4:40" x14ac:dyDescent="0.25">
      <c r="D1290" s="55" t="s">
        <v>280</v>
      </c>
      <c r="E1290" s="51"/>
      <c r="F1290" s="51"/>
      <c r="G1290" s="51"/>
      <c r="H1290" s="51"/>
      <c r="I1290" s="51"/>
      <c r="J1290" s="51"/>
      <c r="K1290" s="51"/>
      <c r="L1290" s="51"/>
      <c r="M1290" s="51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</row>
    <row r="1291" spans="4:40" x14ac:dyDescent="0.25">
      <c r="D1291" s="55" t="s">
        <v>3314</v>
      </c>
      <c r="E1291" s="51"/>
      <c r="F1291" s="51"/>
      <c r="G1291" s="51"/>
      <c r="H1291" s="51"/>
      <c r="I1291" s="51"/>
      <c r="J1291" s="51"/>
      <c r="K1291" s="51"/>
      <c r="L1291" s="51"/>
      <c r="M1291" s="51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</row>
    <row r="1292" spans="4:40" x14ac:dyDescent="0.25">
      <c r="D1292" s="55" t="s">
        <v>3317</v>
      </c>
      <c r="E1292" s="51"/>
      <c r="F1292" s="51"/>
      <c r="G1292" s="51"/>
      <c r="H1292" s="51"/>
      <c r="I1292" s="51"/>
      <c r="J1292" s="51"/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</row>
    <row r="1293" spans="4:40" x14ac:dyDescent="0.25">
      <c r="D1293" s="55"/>
      <c r="E1293" s="51"/>
      <c r="F1293" s="51"/>
      <c r="G1293" s="51"/>
      <c r="H1293" s="51"/>
      <c r="I1293" s="51"/>
      <c r="J1293" s="51"/>
      <c r="K1293" s="51"/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</row>
    <row r="1294" spans="4:40" x14ac:dyDescent="0.25">
      <c r="D1294" s="55" t="s">
        <v>726</v>
      </c>
      <c r="E1294" s="51"/>
      <c r="F1294" s="51"/>
      <c r="G1294" s="51"/>
      <c r="H1294" s="51"/>
      <c r="I1294" s="51"/>
      <c r="J1294" s="51"/>
      <c r="K1294" s="51"/>
      <c r="L1294" s="51"/>
      <c r="M1294" s="51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</row>
    <row r="1295" spans="4:40" x14ac:dyDescent="0.25">
      <c r="D1295" s="55" t="s">
        <v>280</v>
      </c>
      <c r="E1295" s="51"/>
      <c r="F1295" s="51"/>
      <c r="G1295" s="51"/>
      <c r="H1295" s="51"/>
      <c r="I1295" s="51"/>
      <c r="J1295" s="51"/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</row>
    <row r="1296" spans="4:40" x14ac:dyDescent="0.25">
      <c r="D1296" s="55" t="s">
        <v>3315</v>
      </c>
      <c r="E1296" s="51"/>
      <c r="F1296" s="51"/>
      <c r="G1296" s="51"/>
      <c r="H1296" s="51"/>
      <c r="I1296" s="51"/>
      <c r="J1296" s="51"/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</row>
    <row r="1297" spans="4:40" x14ac:dyDescent="0.25">
      <c r="D1297" s="55" t="s">
        <v>3316</v>
      </c>
      <c r="E1297" s="51"/>
      <c r="F1297" s="51"/>
      <c r="G1297" s="51"/>
      <c r="H1297" s="51"/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</row>
    <row r="1298" spans="4:40" x14ac:dyDescent="0.25">
      <c r="D1298" s="55"/>
      <c r="E1298" s="51"/>
      <c r="F1298" s="51"/>
      <c r="G1298" s="51"/>
      <c r="H1298" s="51"/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</row>
    <row r="1299" spans="4:40" x14ac:dyDescent="0.25">
      <c r="D1299" s="55" t="s">
        <v>261</v>
      </c>
      <c r="E1299" s="51"/>
      <c r="F1299" s="51"/>
      <c r="G1299" s="51"/>
      <c r="H1299" s="51"/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</row>
    <row r="1300" spans="4:40" x14ac:dyDescent="0.25">
      <c r="D1300" s="55" t="s">
        <v>262</v>
      </c>
      <c r="E1300" s="51"/>
      <c r="F1300" s="51"/>
      <c r="G1300" s="51"/>
      <c r="H1300" s="51"/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</row>
    <row r="1301" spans="4:40" x14ac:dyDescent="0.25">
      <c r="D1301" s="55" t="s">
        <v>345</v>
      </c>
      <c r="E1301" s="51"/>
      <c r="F1301" s="51"/>
      <c r="G1301" s="51"/>
      <c r="H1301" s="51"/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</row>
    <row r="1303" spans="4:40" x14ac:dyDescent="0.25">
      <c r="D1303" s="96" t="s">
        <v>3318</v>
      </c>
    </row>
    <row r="1318" spans="4:4" x14ac:dyDescent="0.25">
      <c r="D1318" s="49" t="s">
        <v>3389</v>
      </c>
    </row>
    <row r="1320" spans="4:4" x14ac:dyDescent="0.25">
      <c r="D1320" s="96" t="s">
        <v>3318</v>
      </c>
    </row>
    <row r="1350" spans="2:4" x14ac:dyDescent="0.25">
      <c r="B1350" s="48">
        <v>0</v>
      </c>
      <c r="D1350" s="49" t="s">
        <v>653</v>
      </c>
    </row>
    <row r="1351" spans="2:4" x14ac:dyDescent="0.25">
      <c r="D1351" s="57" t="s">
        <v>301</v>
      </c>
    </row>
    <row r="1352" spans="2:4" x14ac:dyDescent="0.25">
      <c r="D1352" s="53" t="s">
        <v>3235</v>
      </c>
    </row>
    <row r="1354" spans="2:4" x14ac:dyDescent="0.25">
      <c r="D1354" s="96" t="s">
        <v>3235</v>
      </c>
    </row>
    <row r="1373" spans="39:39" x14ac:dyDescent="0.25">
      <c r="AM1373" s="96" t="s">
        <v>3236</v>
      </c>
    </row>
    <row r="1374" spans="39:39" x14ac:dyDescent="0.25">
      <c r="AM1374" s="96" t="s">
        <v>3237</v>
      </c>
    </row>
    <row r="1375" spans="39:39" x14ac:dyDescent="0.25">
      <c r="AM1375" s="96" t="s">
        <v>3238</v>
      </c>
    </row>
    <row r="1376" spans="39:39" x14ac:dyDescent="0.25">
      <c r="AM1376" s="96" t="s">
        <v>3239</v>
      </c>
    </row>
    <row r="1377" spans="4:39" x14ac:dyDescent="0.25">
      <c r="AM1377" s="96" t="s">
        <v>3240</v>
      </c>
    </row>
    <row r="1378" spans="4:39" x14ac:dyDescent="0.25">
      <c r="AM1378" s="96" t="s">
        <v>3241</v>
      </c>
    </row>
    <row r="1379" spans="4:39" x14ac:dyDescent="0.25">
      <c r="AM1379" s="96" t="s">
        <v>1898</v>
      </c>
    </row>
    <row r="1380" spans="4:39" x14ac:dyDescent="0.25">
      <c r="AM1380" s="96" t="s">
        <v>3242</v>
      </c>
    </row>
    <row r="1391" spans="4:39" x14ac:dyDescent="0.25">
      <c r="D1391" s="96" t="s">
        <v>3255</v>
      </c>
    </row>
    <row r="1412" spans="4:37" x14ac:dyDescent="0.25">
      <c r="D1412" s="54" t="s">
        <v>364</v>
      </c>
      <c r="E1412" s="50"/>
      <c r="F1412" s="50"/>
      <c r="G1412" s="50"/>
      <c r="H1412" s="50"/>
      <c r="I1412" s="50"/>
      <c r="J1412" s="50"/>
      <c r="K1412" s="50"/>
      <c r="L1412" s="50"/>
      <c r="M1412" s="50"/>
      <c r="N1412" s="50"/>
      <c r="O1412" s="50"/>
      <c r="P1412" s="50"/>
      <c r="Q1412" s="50"/>
      <c r="R1412" s="50"/>
      <c r="S1412" s="50"/>
      <c r="T1412" s="50"/>
      <c r="U1412" s="50"/>
      <c r="V1412" s="50"/>
      <c r="W1412" s="50"/>
      <c r="X1412" s="50"/>
      <c r="Y1412" s="50"/>
      <c r="Z1412" s="50"/>
      <c r="AA1412" s="50"/>
      <c r="AB1412" s="50"/>
      <c r="AC1412" s="50"/>
      <c r="AD1412" s="50"/>
      <c r="AE1412" s="50"/>
      <c r="AF1412" s="50"/>
      <c r="AG1412" s="50"/>
      <c r="AH1412" s="50"/>
      <c r="AI1412" s="50"/>
      <c r="AJ1412" s="50"/>
      <c r="AK1412" s="50"/>
    </row>
    <row r="1413" spans="4:37" x14ac:dyDescent="0.25">
      <c r="D1413" s="54" t="s">
        <v>37</v>
      </c>
      <c r="E1413" s="50"/>
      <c r="F1413" s="50"/>
      <c r="G1413" s="50"/>
      <c r="H1413" s="50"/>
      <c r="I1413" s="50"/>
      <c r="J1413" s="50"/>
      <c r="K1413" s="50"/>
      <c r="L1413" s="50"/>
      <c r="M1413" s="50"/>
      <c r="N1413" s="50"/>
      <c r="O1413" s="50"/>
      <c r="P1413" s="50"/>
      <c r="Q1413" s="50"/>
      <c r="R1413" s="50"/>
      <c r="S1413" s="50"/>
      <c r="T1413" s="50"/>
      <c r="U1413" s="50"/>
      <c r="V1413" s="50"/>
      <c r="W1413" s="50"/>
      <c r="X1413" s="50"/>
      <c r="Y1413" s="50"/>
      <c r="Z1413" s="50"/>
      <c r="AA1413" s="50"/>
      <c r="AB1413" s="50"/>
      <c r="AC1413" s="50"/>
      <c r="AD1413" s="50"/>
      <c r="AE1413" s="50"/>
      <c r="AF1413" s="50"/>
      <c r="AG1413" s="50"/>
      <c r="AH1413" s="50"/>
      <c r="AI1413" s="50"/>
      <c r="AJ1413" s="50"/>
      <c r="AK1413" s="50"/>
    </row>
    <row r="1414" spans="4:37" x14ac:dyDescent="0.25">
      <c r="D1414" s="54" t="s">
        <v>350</v>
      </c>
      <c r="E1414" s="50"/>
      <c r="F1414" s="50"/>
      <c r="G1414" s="50"/>
      <c r="H1414" s="50"/>
      <c r="I1414" s="50"/>
      <c r="J1414" s="50"/>
      <c r="K1414" s="50"/>
      <c r="L1414" s="50"/>
      <c r="M1414" s="50"/>
      <c r="N1414" s="50"/>
      <c r="O1414" s="50"/>
      <c r="P1414" s="50"/>
      <c r="Q1414" s="50"/>
      <c r="R1414" s="50"/>
      <c r="S1414" s="50"/>
      <c r="T1414" s="50"/>
      <c r="U1414" s="50"/>
      <c r="V1414" s="50"/>
      <c r="W1414" s="50"/>
      <c r="X1414" s="50"/>
      <c r="Y1414" s="50"/>
      <c r="Z1414" s="50"/>
      <c r="AA1414" s="50"/>
      <c r="AB1414" s="50"/>
      <c r="AC1414" s="50"/>
      <c r="AD1414" s="50"/>
      <c r="AE1414" s="50"/>
      <c r="AF1414" s="50"/>
      <c r="AG1414" s="50"/>
      <c r="AH1414" s="50"/>
      <c r="AI1414" s="50"/>
      <c r="AJ1414" s="50"/>
      <c r="AK1414" s="50"/>
    </row>
    <row r="1415" spans="4:37" x14ac:dyDescent="0.25">
      <c r="D1415" s="54" t="s">
        <v>34</v>
      </c>
      <c r="E1415" s="50"/>
      <c r="F1415" s="50"/>
      <c r="G1415" s="50"/>
      <c r="H1415" s="50"/>
      <c r="I1415" s="50"/>
      <c r="J1415" s="50"/>
      <c r="K1415" s="50"/>
      <c r="L1415" s="50"/>
      <c r="M1415" s="50"/>
      <c r="N1415" s="50"/>
      <c r="O1415" s="50"/>
      <c r="P1415" s="50"/>
      <c r="Q1415" s="50"/>
      <c r="R1415" s="50"/>
      <c r="S1415" s="50"/>
      <c r="T1415" s="50"/>
      <c r="U1415" s="50"/>
      <c r="V1415" s="50"/>
      <c r="W1415" s="50"/>
      <c r="X1415" s="50"/>
      <c r="Y1415" s="50"/>
      <c r="Z1415" s="50"/>
      <c r="AA1415" s="50"/>
      <c r="AB1415" s="50"/>
      <c r="AC1415" s="50"/>
      <c r="AD1415" s="50"/>
      <c r="AE1415" s="50"/>
      <c r="AF1415" s="50"/>
      <c r="AG1415" s="50"/>
      <c r="AH1415" s="50"/>
      <c r="AI1415" s="50"/>
      <c r="AJ1415" s="50"/>
      <c r="AK1415" s="50"/>
    </row>
    <row r="1416" spans="4:37" x14ac:dyDescent="0.25">
      <c r="D1416" s="54" t="s">
        <v>705</v>
      </c>
      <c r="E1416" s="50"/>
      <c r="F1416" s="50"/>
      <c r="G1416" s="50"/>
      <c r="H1416" s="50"/>
      <c r="I1416" s="50"/>
      <c r="J1416" s="50"/>
      <c r="K1416" s="50"/>
      <c r="L1416" s="50"/>
      <c r="M1416" s="50"/>
      <c r="N1416" s="50"/>
      <c r="O1416" s="50"/>
      <c r="P1416" s="50"/>
      <c r="Q1416" s="50"/>
      <c r="R1416" s="50"/>
      <c r="S1416" s="50"/>
      <c r="T1416" s="50"/>
      <c r="U1416" s="50"/>
      <c r="V1416" s="50"/>
      <c r="W1416" s="50"/>
      <c r="X1416" s="50"/>
      <c r="Y1416" s="50"/>
      <c r="Z1416" s="50"/>
      <c r="AA1416" s="50"/>
      <c r="AB1416" s="50"/>
      <c r="AC1416" s="50"/>
      <c r="AD1416" s="50"/>
      <c r="AE1416" s="50"/>
      <c r="AF1416" s="50"/>
      <c r="AG1416" s="50"/>
      <c r="AH1416" s="50"/>
      <c r="AI1416" s="50"/>
      <c r="AJ1416" s="50"/>
      <c r="AK1416" s="50"/>
    </row>
    <row r="1417" spans="4:37" x14ac:dyDescent="0.25">
      <c r="D1417" s="54" t="s">
        <v>635</v>
      </c>
      <c r="E1417" s="50"/>
      <c r="F1417" s="50"/>
      <c r="G1417" s="50"/>
      <c r="H1417" s="50"/>
      <c r="I1417" s="50"/>
      <c r="J1417" s="50"/>
      <c r="K1417" s="50"/>
      <c r="L1417" s="50"/>
      <c r="M1417" s="50"/>
      <c r="N1417" s="50"/>
      <c r="O1417" s="50"/>
      <c r="P1417" s="50"/>
      <c r="Q1417" s="50"/>
      <c r="R1417" s="50"/>
      <c r="S1417" s="50"/>
      <c r="T1417" s="50"/>
      <c r="U1417" s="50"/>
      <c r="V1417" s="50"/>
      <c r="W1417" s="50"/>
      <c r="X1417" s="50"/>
      <c r="Y1417" s="50"/>
      <c r="Z1417" s="50"/>
      <c r="AA1417" s="50"/>
      <c r="AB1417" s="50"/>
      <c r="AC1417" s="50"/>
      <c r="AD1417" s="50"/>
      <c r="AE1417" s="50"/>
      <c r="AF1417" s="50"/>
      <c r="AG1417" s="50"/>
      <c r="AH1417" s="50"/>
      <c r="AI1417" s="50"/>
      <c r="AJ1417" s="50"/>
      <c r="AK1417" s="50"/>
    </row>
    <row r="1418" spans="4:37" x14ac:dyDescent="0.25">
      <c r="D1418" s="54" t="s">
        <v>3256</v>
      </c>
      <c r="E1418" s="50"/>
      <c r="F1418" s="50"/>
      <c r="G1418" s="50"/>
      <c r="H1418" s="50"/>
      <c r="I1418" s="50"/>
      <c r="J1418" s="50"/>
      <c r="K1418" s="50"/>
      <c r="L1418" s="50"/>
      <c r="M1418" s="50"/>
      <c r="N1418" s="50"/>
      <c r="O1418" s="50"/>
      <c r="P1418" s="50"/>
      <c r="Q1418" s="50"/>
      <c r="R1418" s="50"/>
      <c r="S1418" s="50"/>
      <c r="T1418" s="50"/>
      <c r="U1418" s="50"/>
      <c r="V1418" s="50"/>
      <c r="W1418" s="50"/>
      <c r="X1418" s="50"/>
      <c r="Y1418" s="50"/>
      <c r="Z1418" s="50"/>
      <c r="AA1418" s="50"/>
      <c r="AB1418" s="50"/>
      <c r="AC1418" s="50"/>
      <c r="AD1418" s="50"/>
      <c r="AE1418" s="50"/>
      <c r="AF1418" s="50"/>
      <c r="AG1418" s="50"/>
      <c r="AH1418" s="50"/>
      <c r="AI1418" s="50"/>
      <c r="AJ1418" s="50"/>
      <c r="AK1418" s="50"/>
    </row>
    <row r="1419" spans="4:37" x14ac:dyDescent="0.25">
      <c r="D1419" s="54" t="s">
        <v>3257</v>
      </c>
      <c r="E1419" s="50"/>
      <c r="F1419" s="50"/>
      <c r="G1419" s="50"/>
      <c r="H1419" s="50"/>
      <c r="I1419" s="50"/>
      <c r="J1419" s="50"/>
      <c r="K1419" s="50"/>
      <c r="L1419" s="50"/>
      <c r="M1419" s="50"/>
      <c r="N1419" s="50"/>
      <c r="O1419" s="50"/>
      <c r="P1419" s="50"/>
      <c r="Q1419" s="50"/>
      <c r="R1419" s="50"/>
      <c r="S1419" s="50"/>
      <c r="T1419" s="50"/>
      <c r="U1419" s="50"/>
      <c r="V1419" s="50"/>
      <c r="W1419" s="50"/>
      <c r="X1419" s="50"/>
      <c r="Y1419" s="50"/>
      <c r="Z1419" s="50"/>
      <c r="AA1419" s="50"/>
      <c r="AB1419" s="50"/>
      <c r="AC1419" s="50"/>
      <c r="AD1419" s="50"/>
      <c r="AE1419" s="50"/>
      <c r="AF1419" s="50"/>
      <c r="AG1419" s="50"/>
      <c r="AH1419" s="50"/>
      <c r="AI1419" s="50"/>
      <c r="AJ1419" s="50"/>
      <c r="AK1419" s="50"/>
    </row>
    <row r="1420" spans="4:37" x14ac:dyDescent="0.25">
      <c r="D1420" s="54" t="s">
        <v>3258</v>
      </c>
      <c r="E1420" s="50"/>
      <c r="F1420" s="50"/>
      <c r="G1420" s="50"/>
      <c r="H1420" s="50"/>
      <c r="I1420" s="50"/>
      <c r="J1420" s="50"/>
      <c r="K1420" s="50"/>
      <c r="L1420" s="50"/>
      <c r="M1420" s="50"/>
      <c r="N1420" s="50"/>
      <c r="O1420" s="50"/>
      <c r="P1420" s="50"/>
      <c r="Q1420" s="50"/>
      <c r="R1420" s="50"/>
      <c r="S1420" s="50"/>
      <c r="T1420" s="50"/>
      <c r="U1420" s="50"/>
      <c r="V1420" s="50"/>
      <c r="W1420" s="50"/>
      <c r="X1420" s="50"/>
      <c r="Y1420" s="50"/>
      <c r="Z1420" s="50"/>
      <c r="AA1420" s="50"/>
      <c r="AB1420" s="50"/>
      <c r="AC1420" s="50"/>
      <c r="AD1420" s="50"/>
      <c r="AE1420" s="50"/>
      <c r="AF1420" s="50"/>
      <c r="AG1420" s="50"/>
      <c r="AH1420" s="50"/>
      <c r="AI1420" s="50"/>
      <c r="AJ1420" s="50"/>
      <c r="AK1420" s="50"/>
    </row>
    <row r="1421" spans="4:37" x14ac:dyDescent="0.25">
      <c r="D1421" s="54" t="s">
        <v>3259</v>
      </c>
      <c r="E1421" s="50"/>
      <c r="F1421" s="50"/>
      <c r="G1421" s="50"/>
      <c r="H1421" s="50"/>
      <c r="I1421" s="50"/>
      <c r="J1421" s="50"/>
      <c r="K1421" s="50"/>
      <c r="L1421" s="50"/>
      <c r="M1421" s="50"/>
      <c r="N1421" s="50"/>
      <c r="O1421" s="50"/>
      <c r="P1421" s="50"/>
      <c r="Q1421" s="50"/>
      <c r="R1421" s="50"/>
      <c r="S1421" s="50"/>
      <c r="T1421" s="50"/>
      <c r="U1421" s="50"/>
      <c r="V1421" s="50"/>
      <c r="W1421" s="50"/>
      <c r="X1421" s="50"/>
      <c r="Y1421" s="50"/>
      <c r="Z1421" s="50"/>
      <c r="AA1421" s="50"/>
      <c r="AB1421" s="50"/>
      <c r="AC1421" s="50"/>
      <c r="AD1421" s="50"/>
      <c r="AE1421" s="50"/>
      <c r="AF1421" s="50"/>
      <c r="AG1421" s="50"/>
      <c r="AH1421" s="50"/>
      <c r="AI1421" s="50"/>
      <c r="AJ1421" s="50"/>
      <c r="AK1421" s="50"/>
    </row>
    <row r="1422" spans="4:37" x14ac:dyDescent="0.25">
      <c r="D1422" s="54" t="s">
        <v>3260</v>
      </c>
      <c r="E1422" s="50"/>
      <c r="F1422" s="50"/>
      <c r="G1422" s="50"/>
      <c r="H1422" s="50"/>
      <c r="I1422" s="50"/>
      <c r="J1422" s="50"/>
      <c r="K1422" s="50"/>
      <c r="L1422" s="50"/>
      <c r="M1422" s="50"/>
      <c r="N1422" s="50"/>
      <c r="O1422" s="50"/>
      <c r="P1422" s="50"/>
      <c r="Q1422" s="50"/>
      <c r="R1422" s="50"/>
      <c r="S1422" s="50"/>
      <c r="T1422" s="50"/>
      <c r="U1422" s="50"/>
      <c r="V1422" s="50"/>
      <c r="W1422" s="50"/>
      <c r="X1422" s="50"/>
      <c r="Y1422" s="50"/>
      <c r="Z1422" s="50"/>
      <c r="AA1422" s="50"/>
      <c r="AB1422" s="50"/>
      <c r="AC1422" s="50"/>
      <c r="AD1422" s="50"/>
      <c r="AE1422" s="50"/>
      <c r="AF1422" s="50"/>
      <c r="AG1422" s="50"/>
      <c r="AH1422" s="50"/>
      <c r="AI1422" s="50"/>
      <c r="AJ1422" s="50"/>
      <c r="AK1422" s="50"/>
    </row>
    <row r="1423" spans="4:37" x14ac:dyDescent="0.25">
      <c r="D1423" s="54" t="s">
        <v>3261</v>
      </c>
      <c r="E1423" s="50"/>
      <c r="F1423" s="50"/>
      <c r="G1423" s="50"/>
      <c r="H1423" s="50"/>
      <c r="I1423" s="50"/>
      <c r="J1423" s="50"/>
      <c r="K1423" s="50"/>
      <c r="L1423" s="50"/>
      <c r="M1423" s="50"/>
      <c r="N1423" s="50"/>
      <c r="O1423" s="50"/>
      <c r="P1423" s="50"/>
      <c r="Q1423" s="50"/>
      <c r="R1423" s="50"/>
      <c r="S1423" s="50"/>
      <c r="T1423" s="50"/>
      <c r="U1423" s="50"/>
      <c r="V1423" s="50"/>
      <c r="W1423" s="50"/>
      <c r="X1423" s="50"/>
      <c r="Y1423" s="50"/>
      <c r="Z1423" s="50"/>
      <c r="AA1423" s="50"/>
      <c r="AB1423" s="50"/>
      <c r="AC1423" s="50"/>
      <c r="AD1423" s="50"/>
      <c r="AE1423" s="50"/>
      <c r="AF1423" s="50"/>
      <c r="AG1423" s="50"/>
      <c r="AH1423" s="50"/>
      <c r="AI1423" s="50"/>
      <c r="AJ1423" s="50"/>
      <c r="AK1423" s="50"/>
    </row>
    <row r="1424" spans="4:37" x14ac:dyDescent="0.25">
      <c r="D1424" s="54" t="s">
        <v>3262</v>
      </c>
      <c r="E1424" s="50"/>
      <c r="F1424" s="50"/>
      <c r="G1424" s="50"/>
      <c r="H1424" s="50"/>
      <c r="I1424" s="50"/>
      <c r="J1424" s="50"/>
      <c r="K1424" s="50"/>
      <c r="L1424" s="50"/>
      <c r="M1424" s="50"/>
      <c r="N1424" s="50"/>
      <c r="O1424" s="50"/>
      <c r="P1424" s="50"/>
      <c r="Q1424" s="50"/>
      <c r="R1424" s="50"/>
      <c r="S1424" s="50"/>
      <c r="T1424" s="50"/>
      <c r="U1424" s="50"/>
      <c r="V1424" s="50"/>
      <c r="W1424" s="50"/>
      <c r="X1424" s="50"/>
      <c r="Y1424" s="50"/>
      <c r="Z1424" s="50"/>
      <c r="AA1424" s="50"/>
      <c r="AB1424" s="50"/>
      <c r="AC1424" s="50"/>
      <c r="AD1424" s="50"/>
      <c r="AE1424" s="50"/>
      <c r="AF1424" s="50"/>
      <c r="AG1424" s="50"/>
      <c r="AH1424" s="50"/>
      <c r="AI1424" s="50"/>
      <c r="AJ1424" s="50"/>
      <c r="AK1424" s="50"/>
    </row>
    <row r="1425" spans="4:37" x14ac:dyDescent="0.25">
      <c r="D1425" s="54" t="s">
        <v>3263</v>
      </c>
      <c r="E1425" s="50"/>
      <c r="F1425" s="50"/>
      <c r="G1425" s="50"/>
      <c r="H1425" s="50"/>
      <c r="I1425" s="50"/>
      <c r="J1425" s="50"/>
      <c r="K1425" s="50"/>
      <c r="L1425" s="50"/>
      <c r="M1425" s="50"/>
      <c r="N1425" s="50"/>
      <c r="O1425" s="50"/>
      <c r="P1425" s="50"/>
      <c r="Q1425" s="50"/>
      <c r="R1425" s="50"/>
      <c r="S1425" s="50"/>
      <c r="T1425" s="50"/>
      <c r="U1425" s="50"/>
      <c r="V1425" s="50"/>
      <c r="W1425" s="50"/>
      <c r="X1425" s="50"/>
      <c r="Y1425" s="50"/>
      <c r="Z1425" s="50"/>
      <c r="AA1425" s="50"/>
      <c r="AB1425" s="50"/>
      <c r="AC1425" s="50"/>
      <c r="AD1425" s="50"/>
      <c r="AE1425" s="50"/>
      <c r="AF1425" s="50"/>
      <c r="AG1425" s="50"/>
      <c r="AH1425" s="50"/>
      <c r="AI1425" s="50"/>
      <c r="AJ1425" s="50"/>
      <c r="AK1425" s="50"/>
    </row>
    <row r="1426" spans="4:37" x14ac:dyDescent="0.25">
      <c r="D1426" s="54" t="s">
        <v>276</v>
      </c>
      <c r="E1426" s="50"/>
      <c r="F1426" s="50"/>
      <c r="G1426" s="50"/>
      <c r="H1426" s="50"/>
      <c r="I1426" s="50"/>
      <c r="J1426" s="50"/>
      <c r="K1426" s="50"/>
      <c r="L1426" s="50"/>
      <c r="M1426" s="50"/>
      <c r="N1426" s="50"/>
      <c r="O1426" s="50"/>
      <c r="P1426" s="50"/>
      <c r="Q1426" s="50"/>
      <c r="R1426" s="50"/>
      <c r="S1426" s="50"/>
      <c r="T1426" s="50"/>
      <c r="U1426" s="50"/>
      <c r="V1426" s="50"/>
      <c r="W1426" s="50"/>
      <c r="X1426" s="50"/>
      <c r="Y1426" s="50"/>
      <c r="Z1426" s="50"/>
      <c r="AA1426" s="50"/>
      <c r="AB1426" s="50"/>
      <c r="AC1426" s="50"/>
      <c r="AD1426" s="50"/>
      <c r="AE1426" s="50"/>
      <c r="AF1426" s="50"/>
      <c r="AG1426" s="50"/>
      <c r="AH1426" s="50"/>
      <c r="AI1426" s="50"/>
      <c r="AJ1426" s="50"/>
      <c r="AK1426" s="50"/>
    </row>
    <row r="1427" spans="4:37" x14ac:dyDescent="0.25">
      <c r="D1427" s="54" t="s">
        <v>3264</v>
      </c>
      <c r="E1427" s="50"/>
      <c r="F1427" s="50"/>
      <c r="G1427" s="50"/>
      <c r="H1427" s="50"/>
      <c r="I1427" s="50"/>
      <c r="J1427" s="50"/>
      <c r="K1427" s="50"/>
      <c r="L1427" s="50"/>
      <c r="M1427" s="50"/>
      <c r="N1427" s="50"/>
      <c r="O1427" s="50"/>
      <c r="P1427" s="50"/>
      <c r="Q1427" s="50"/>
      <c r="R1427" s="50"/>
      <c r="S1427" s="50"/>
      <c r="T1427" s="50"/>
      <c r="U1427" s="50"/>
      <c r="V1427" s="50"/>
      <c r="W1427" s="50"/>
      <c r="X1427" s="50"/>
      <c r="Y1427" s="50"/>
      <c r="Z1427" s="50"/>
      <c r="AA1427" s="50"/>
      <c r="AB1427" s="50"/>
      <c r="AC1427" s="50"/>
      <c r="AD1427" s="50"/>
      <c r="AE1427" s="50"/>
      <c r="AF1427" s="50"/>
      <c r="AG1427" s="50"/>
      <c r="AH1427" s="50"/>
      <c r="AI1427" s="50"/>
      <c r="AJ1427" s="50"/>
      <c r="AK1427" s="50"/>
    </row>
    <row r="1428" spans="4:37" x14ac:dyDescent="0.25">
      <c r="D1428" s="54" t="s">
        <v>339</v>
      </c>
      <c r="E1428" s="50"/>
      <c r="F1428" s="50"/>
      <c r="G1428" s="50"/>
      <c r="H1428" s="50"/>
      <c r="I1428" s="50"/>
      <c r="J1428" s="50"/>
      <c r="K1428" s="50"/>
      <c r="L1428" s="50"/>
      <c r="M1428" s="50"/>
      <c r="N1428" s="50"/>
      <c r="O1428" s="50"/>
      <c r="P1428" s="50"/>
      <c r="Q1428" s="50"/>
      <c r="R1428" s="50"/>
      <c r="S1428" s="50"/>
      <c r="T1428" s="50"/>
      <c r="U1428" s="50"/>
      <c r="V1428" s="50"/>
      <c r="W1428" s="50"/>
      <c r="X1428" s="50"/>
      <c r="Y1428" s="50"/>
      <c r="Z1428" s="50"/>
      <c r="AA1428" s="50"/>
      <c r="AB1428" s="50"/>
      <c r="AC1428" s="50"/>
      <c r="AD1428" s="50"/>
      <c r="AE1428" s="50"/>
      <c r="AF1428" s="50"/>
      <c r="AG1428" s="50"/>
      <c r="AH1428" s="50"/>
      <c r="AI1428" s="50"/>
      <c r="AJ1428" s="50"/>
      <c r="AK1428" s="50"/>
    </row>
    <row r="1429" spans="4:37" x14ac:dyDescent="0.25">
      <c r="D1429" s="54" t="s">
        <v>442</v>
      </c>
      <c r="E1429" s="50"/>
      <c r="F1429" s="50"/>
      <c r="G1429" s="50"/>
      <c r="H1429" s="50"/>
      <c r="I1429" s="50"/>
      <c r="J1429" s="50"/>
      <c r="K1429" s="50"/>
      <c r="L1429" s="50"/>
      <c r="M1429" s="50"/>
      <c r="N1429" s="50"/>
      <c r="O1429" s="50"/>
      <c r="P1429" s="50"/>
      <c r="Q1429" s="50"/>
      <c r="R1429" s="50"/>
      <c r="S1429" s="50"/>
      <c r="T1429" s="50"/>
      <c r="U1429" s="50"/>
      <c r="V1429" s="50"/>
      <c r="W1429" s="50"/>
      <c r="X1429" s="50"/>
      <c r="Y1429" s="50"/>
      <c r="Z1429" s="50"/>
      <c r="AA1429" s="50"/>
      <c r="AB1429" s="50"/>
      <c r="AC1429" s="50"/>
      <c r="AD1429" s="50"/>
      <c r="AE1429" s="50"/>
      <c r="AF1429" s="50"/>
      <c r="AG1429" s="50"/>
      <c r="AH1429" s="50"/>
      <c r="AI1429" s="50"/>
      <c r="AJ1429" s="50"/>
      <c r="AK1429" s="50"/>
    </row>
    <row r="1430" spans="4:37" x14ac:dyDescent="0.25">
      <c r="D1430" s="54" t="s">
        <v>350</v>
      </c>
      <c r="E1430" s="50"/>
      <c r="F1430" s="50"/>
      <c r="G1430" s="50"/>
      <c r="H1430" s="50"/>
      <c r="I1430" s="50"/>
      <c r="J1430" s="50"/>
      <c r="K1430" s="50"/>
      <c r="L1430" s="50"/>
      <c r="M1430" s="50"/>
      <c r="N1430" s="50"/>
      <c r="O1430" s="50"/>
      <c r="P1430" s="50"/>
      <c r="Q1430" s="50"/>
      <c r="R1430" s="50"/>
      <c r="S1430" s="50"/>
      <c r="T1430" s="50"/>
      <c r="U1430" s="50"/>
      <c r="V1430" s="50"/>
      <c r="W1430" s="50"/>
      <c r="X1430" s="50"/>
      <c r="Y1430" s="50"/>
      <c r="Z1430" s="50"/>
      <c r="AA1430" s="50"/>
      <c r="AB1430" s="50"/>
      <c r="AC1430" s="50"/>
      <c r="AD1430" s="50"/>
      <c r="AE1430" s="50"/>
      <c r="AF1430" s="50"/>
      <c r="AG1430" s="50"/>
      <c r="AH1430" s="50"/>
      <c r="AI1430" s="50"/>
      <c r="AJ1430" s="50"/>
      <c r="AK1430" s="50"/>
    </row>
    <row r="1431" spans="4:37" x14ac:dyDescent="0.25">
      <c r="D1431" s="54" t="s">
        <v>494</v>
      </c>
      <c r="E1431" s="50"/>
      <c r="F1431" s="50"/>
      <c r="G1431" s="50"/>
      <c r="H1431" s="50"/>
      <c r="I1431" s="50"/>
      <c r="J1431" s="50"/>
      <c r="K1431" s="50"/>
      <c r="L1431" s="50"/>
      <c r="M1431" s="50"/>
      <c r="N1431" s="50"/>
      <c r="O1431" s="50"/>
      <c r="P1431" s="50"/>
      <c r="Q1431" s="50"/>
      <c r="R1431" s="50"/>
      <c r="S1431" s="50"/>
      <c r="T1431" s="50"/>
      <c r="U1431" s="50"/>
      <c r="V1431" s="50"/>
      <c r="W1431" s="50"/>
      <c r="X1431" s="50"/>
      <c r="Y1431" s="50"/>
      <c r="Z1431" s="50"/>
      <c r="AA1431" s="50"/>
      <c r="AB1431" s="50"/>
      <c r="AC1431" s="50"/>
      <c r="AD1431" s="50"/>
      <c r="AE1431" s="50"/>
      <c r="AF1431" s="50"/>
      <c r="AG1431" s="50"/>
      <c r="AH1431" s="50"/>
      <c r="AI1431" s="50"/>
      <c r="AJ1431" s="50"/>
      <c r="AK1431" s="50"/>
    </row>
    <row r="1432" spans="4:37" x14ac:dyDescent="0.25">
      <c r="D1432" s="54" t="s">
        <v>341</v>
      </c>
      <c r="E1432" s="50"/>
      <c r="F1432" s="50"/>
      <c r="G1432" s="50"/>
      <c r="H1432" s="50"/>
      <c r="I1432" s="50"/>
      <c r="J1432" s="50"/>
      <c r="K1432" s="50"/>
      <c r="L1432" s="50"/>
      <c r="M1432" s="50"/>
      <c r="N1432" s="50"/>
      <c r="O1432" s="50"/>
      <c r="P1432" s="50"/>
      <c r="Q1432" s="50"/>
      <c r="R1432" s="50"/>
      <c r="S1432" s="50"/>
      <c r="T1432" s="50"/>
      <c r="U1432" s="50"/>
      <c r="V1432" s="50"/>
      <c r="W1432" s="50"/>
      <c r="X1432" s="50"/>
      <c r="Y1432" s="50"/>
      <c r="Z1432" s="50"/>
      <c r="AA1432" s="50"/>
      <c r="AB1432" s="50"/>
      <c r="AC1432" s="50"/>
      <c r="AD1432" s="50"/>
      <c r="AE1432" s="50"/>
      <c r="AF1432" s="50"/>
      <c r="AG1432" s="50"/>
      <c r="AH1432" s="50"/>
      <c r="AI1432" s="50"/>
      <c r="AJ1432" s="50"/>
      <c r="AK1432" s="50"/>
    </row>
    <row r="1433" spans="4:37" x14ac:dyDescent="0.25">
      <c r="D1433" s="54" t="s">
        <v>446</v>
      </c>
      <c r="E1433" s="50"/>
      <c r="F1433" s="50"/>
      <c r="G1433" s="50"/>
      <c r="H1433" s="50"/>
      <c r="I1433" s="50"/>
      <c r="J1433" s="50"/>
      <c r="K1433" s="50"/>
      <c r="L1433" s="50"/>
      <c r="M1433" s="50"/>
      <c r="N1433" s="50"/>
      <c r="O1433" s="50"/>
      <c r="P1433" s="50"/>
      <c r="Q1433" s="50"/>
      <c r="R1433" s="50"/>
      <c r="S1433" s="50"/>
      <c r="T1433" s="50"/>
      <c r="U1433" s="50"/>
      <c r="V1433" s="50"/>
      <c r="W1433" s="50"/>
      <c r="X1433" s="50"/>
      <c r="Y1433" s="50"/>
      <c r="Z1433" s="50"/>
      <c r="AA1433" s="50"/>
      <c r="AB1433" s="50"/>
      <c r="AC1433" s="50"/>
      <c r="AD1433" s="50"/>
      <c r="AE1433" s="50"/>
      <c r="AF1433" s="50"/>
      <c r="AG1433" s="50"/>
      <c r="AH1433" s="50"/>
      <c r="AI1433" s="50"/>
      <c r="AJ1433" s="50"/>
      <c r="AK1433" s="50"/>
    </row>
    <row r="1434" spans="4:37" x14ac:dyDescent="0.25">
      <c r="D1434" s="54" t="s">
        <v>447</v>
      </c>
      <c r="E1434" s="50"/>
      <c r="F1434" s="50"/>
      <c r="G1434" s="50"/>
      <c r="H1434" s="50"/>
      <c r="I1434" s="50"/>
      <c r="J1434" s="50"/>
      <c r="K1434" s="50"/>
      <c r="L1434" s="50"/>
      <c r="M1434" s="50"/>
      <c r="N1434" s="50"/>
      <c r="O1434" s="50"/>
      <c r="P1434" s="50"/>
      <c r="Q1434" s="50"/>
      <c r="R1434" s="50"/>
      <c r="S1434" s="50"/>
      <c r="T1434" s="50"/>
      <c r="U1434" s="50"/>
      <c r="V1434" s="50"/>
      <c r="W1434" s="50"/>
      <c r="X1434" s="50"/>
      <c r="Y1434" s="50"/>
      <c r="Z1434" s="50"/>
      <c r="AA1434" s="50"/>
      <c r="AB1434" s="50"/>
      <c r="AC1434" s="50"/>
      <c r="AD1434" s="50"/>
      <c r="AE1434" s="50"/>
      <c r="AF1434" s="50"/>
      <c r="AG1434" s="50"/>
      <c r="AH1434" s="50"/>
      <c r="AI1434" s="50"/>
      <c r="AJ1434" s="50"/>
      <c r="AK1434" s="50"/>
    </row>
    <row r="1435" spans="4:37" x14ac:dyDescent="0.25">
      <c r="D1435" s="54" t="s">
        <v>448</v>
      </c>
      <c r="E1435" s="50"/>
      <c r="F1435" s="50"/>
      <c r="G1435" s="50"/>
      <c r="H1435" s="50"/>
      <c r="I1435" s="50"/>
      <c r="J1435" s="50"/>
      <c r="K1435" s="50"/>
      <c r="L1435" s="50"/>
      <c r="M1435" s="50"/>
      <c r="N1435" s="50"/>
      <c r="O1435" s="50"/>
      <c r="P1435" s="50"/>
      <c r="Q1435" s="50"/>
      <c r="R1435" s="50"/>
      <c r="S1435" s="50"/>
      <c r="T1435" s="50"/>
      <c r="U1435" s="50"/>
      <c r="V1435" s="50"/>
      <c r="W1435" s="50"/>
      <c r="X1435" s="50"/>
      <c r="Y1435" s="50"/>
      <c r="Z1435" s="50"/>
      <c r="AA1435" s="50"/>
      <c r="AB1435" s="50"/>
      <c r="AC1435" s="50"/>
      <c r="AD1435" s="50"/>
      <c r="AE1435" s="50"/>
      <c r="AF1435" s="50"/>
      <c r="AG1435" s="50"/>
      <c r="AH1435" s="50"/>
      <c r="AI1435" s="50"/>
      <c r="AJ1435" s="50"/>
      <c r="AK1435" s="50"/>
    </row>
    <row r="1436" spans="4:37" x14ac:dyDescent="0.25">
      <c r="D1436" s="54" t="s">
        <v>676</v>
      </c>
      <c r="E1436" s="50"/>
      <c r="F1436" s="50"/>
      <c r="G1436" s="50"/>
      <c r="H1436" s="50"/>
      <c r="I1436" s="50"/>
      <c r="J1436" s="50"/>
      <c r="K1436" s="50"/>
      <c r="L1436" s="50"/>
      <c r="M1436" s="50"/>
      <c r="N1436" s="50"/>
      <c r="O1436" s="50"/>
      <c r="P1436" s="50"/>
      <c r="Q1436" s="50"/>
      <c r="R1436" s="50"/>
      <c r="S1436" s="50"/>
      <c r="T1436" s="50"/>
      <c r="U1436" s="50"/>
      <c r="V1436" s="50"/>
      <c r="W1436" s="50"/>
      <c r="X1436" s="50"/>
      <c r="Y1436" s="50"/>
      <c r="Z1436" s="50"/>
      <c r="AA1436" s="50"/>
      <c r="AB1436" s="50"/>
      <c r="AC1436" s="50"/>
      <c r="AD1436" s="50"/>
      <c r="AE1436" s="50"/>
      <c r="AF1436" s="50"/>
      <c r="AG1436" s="50"/>
      <c r="AH1436" s="50"/>
      <c r="AI1436" s="50"/>
      <c r="AJ1436" s="50"/>
      <c r="AK1436" s="50"/>
    </row>
    <row r="1437" spans="4:37" x14ac:dyDescent="0.25">
      <c r="D1437" s="54" t="s">
        <v>2829</v>
      </c>
      <c r="E1437" s="50"/>
      <c r="F1437" s="50"/>
      <c r="G1437" s="50"/>
      <c r="H1437" s="50"/>
      <c r="I1437" s="50"/>
      <c r="J1437" s="50"/>
      <c r="K1437" s="50"/>
      <c r="L1437" s="50"/>
      <c r="M1437" s="50"/>
      <c r="N1437" s="50"/>
      <c r="O1437" s="50"/>
      <c r="P1437" s="50"/>
      <c r="Q1437" s="50"/>
      <c r="R1437" s="50"/>
      <c r="S1437" s="50"/>
      <c r="T1437" s="50"/>
      <c r="U1437" s="50"/>
      <c r="V1437" s="50"/>
      <c r="W1437" s="50"/>
      <c r="X1437" s="50"/>
      <c r="Y1437" s="50"/>
      <c r="Z1437" s="50"/>
      <c r="AA1437" s="50"/>
      <c r="AB1437" s="50"/>
      <c r="AC1437" s="50"/>
      <c r="AD1437" s="50"/>
      <c r="AE1437" s="50"/>
      <c r="AF1437" s="50"/>
      <c r="AG1437" s="50"/>
      <c r="AH1437" s="50"/>
      <c r="AI1437" s="50"/>
      <c r="AJ1437" s="50"/>
      <c r="AK1437" s="50"/>
    </row>
    <row r="1438" spans="4:37" x14ac:dyDescent="0.25">
      <c r="D1438" s="54" t="s">
        <v>3265</v>
      </c>
      <c r="E1438" s="50"/>
      <c r="F1438" s="50"/>
      <c r="G1438" s="50"/>
      <c r="H1438" s="50"/>
      <c r="I1438" s="50"/>
      <c r="J1438" s="50"/>
      <c r="K1438" s="50"/>
      <c r="L1438" s="50"/>
      <c r="M1438" s="50"/>
      <c r="N1438" s="50"/>
      <c r="O1438" s="50"/>
      <c r="P1438" s="50"/>
      <c r="Q1438" s="50"/>
      <c r="R1438" s="50"/>
      <c r="S1438" s="50"/>
      <c r="T1438" s="50"/>
      <c r="U1438" s="50"/>
      <c r="V1438" s="50"/>
      <c r="W1438" s="50"/>
      <c r="X1438" s="50"/>
      <c r="Y1438" s="50"/>
      <c r="Z1438" s="50"/>
      <c r="AA1438" s="50"/>
      <c r="AB1438" s="50"/>
      <c r="AC1438" s="50"/>
      <c r="AD1438" s="50"/>
      <c r="AE1438" s="50"/>
      <c r="AF1438" s="50"/>
      <c r="AG1438" s="50"/>
      <c r="AH1438" s="50"/>
      <c r="AI1438" s="50"/>
      <c r="AJ1438" s="50"/>
      <c r="AK1438" s="50"/>
    </row>
    <row r="1439" spans="4:37" x14ac:dyDescent="0.25">
      <c r="D1439" s="54" t="s">
        <v>3266</v>
      </c>
      <c r="E1439" s="50"/>
      <c r="F1439" s="50"/>
      <c r="G1439" s="50"/>
      <c r="H1439" s="50"/>
      <c r="I1439" s="50"/>
      <c r="J1439" s="50"/>
      <c r="K1439" s="50"/>
      <c r="L1439" s="50"/>
      <c r="M1439" s="50"/>
      <c r="N1439" s="50"/>
      <c r="O1439" s="50"/>
      <c r="P1439" s="50"/>
      <c r="Q1439" s="50"/>
      <c r="R1439" s="50"/>
      <c r="S1439" s="50"/>
      <c r="T1439" s="50"/>
      <c r="U1439" s="50"/>
      <c r="V1439" s="50"/>
      <c r="W1439" s="50"/>
      <c r="X1439" s="50"/>
      <c r="Y1439" s="50"/>
      <c r="Z1439" s="50"/>
      <c r="AA1439" s="50"/>
      <c r="AB1439" s="50"/>
      <c r="AC1439" s="50"/>
      <c r="AD1439" s="50"/>
      <c r="AE1439" s="50"/>
      <c r="AF1439" s="50"/>
      <c r="AG1439" s="50"/>
      <c r="AH1439" s="50"/>
      <c r="AI1439" s="50"/>
      <c r="AJ1439" s="50"/>
      <c r="AK1439" s="50"/>
    </row>
    <row r="1440" spans="4:37" x14ac:dyDescent="0.25">
      <c r="D1440" s="54" t="s">
        <v>3267</v>
      </c>
      <c r="E1440" s="50"/>
      <c r="F1440" s="50"/>
      <c r="G1440" s="50"/>
      <c r="H1440" s="50"/>
      <c r="I1440" s="50"/>
      <c r="J1440" s="50"/>
      <c r="K1440" s="50"/>
      <c r="L1440" s="50"/>
      <c r="M1440" s="50"/>
      <c r="N1440" s="50"/>
      <c r="O1440" s="50"/>
      <c r="P1440" s="50"/>
      <c r="Q1440" s="50"/>
      <c r="R1440" s="50"/>
      <c r="S1440" s="50"/>
      <c r="T1440" s="50"/>
      <c r="U1440" s="50"/>
      <c r="V1440" s="50"/>
      <c r="W1440" s="50"/>
      <c r="X1440" s="50"/>
      <c r="Y1440" s="50"/>
      <c r="Z1440" s="50"/>
      <c r="AA1440" s="50"/>
      <c r="AB1440" s="50"/>
      <c r="AC1440" s="50"/>
      <c r="AD1440" s="50"/>
      <c r="AE1440" s="50"/>
      <c r="AF1440" s="50"/>
      <c r="AG1440" s="50"/>
      <c r="AH1440" s="50"/>
      <c r="AI1440" s="50"/>
      <c r="AJ1440" s="50"/>
      <c r="AK1440" s="50"/>
    </row>
    <row r="1441" spans="4:37" x14ac:dyDescent="0.25">
      <c r="D1441" s="54" t="s">
        <v>3268</v>
      </c>
      <c r="E1441" s="50"/>
      <c r="F1441" s="50"/>
      <c r="G1441" s="50"/>
      <c r="H1441" s="50"/>
      <c r="I1441" s="50"/>
      <c r="J1441" s="50"/>
      <c r="K1441" s="50"/>
      <c r="L1441" s="50"/>
      <c r="M1441" s="50"/>
      <c r="N1441" s="50"/>
      <c r="O1441" s="50"/>
      <c r="P1441" s="50"/>
      <c r="Q1441" s="50"/>
      <c r="R1441" s="50"/>
      <c r="S1441" s="50"/>
      <c r="T1441" s="50"/>
      <c r="U1441" s="50"/>
      <c r="V1441" s="50"/>
      <c r="W1441" s="50"/>
      <c r="X1441" s="50"/>
      <c r="Y1441" s="50"/>
      <c r="Z1441" s="50"/>
      <c r="AA1441" s="50"/>
      <c r="AB1441" s="50"/>
      <c r="AC1441" s="50"/>
      <c r="AD1441" s="50"/>
      <c r="AE1441" s="50"/>
      <c r="AF1441" s="50"/>
      <c r="AG1441" s="50"/>
      <c r="AH1441" s="50"/>
      <c r="AI1441" s="50"/>
      <c r="AJ1441" s="50"/>
      <c r="AK1441" s="50"/>
    </row>
    <row r="1442" spans="4:37" x14ac:dyDescent="0.25">
      <c r="D1442" s="54" t="s">
        <v>257</v>
      </c>
      <c r="E1442" s="50"/>
      <c r="F1442" s="50"/>
      <c r="G1442" s="50"/>
      <c r="H1442" s="50"/>
      <c r="I1442" s="50"/>
      <c r="J1442" s="50"/>
      <c r="K1442" s="50"/>
      <c r="L1442" s="50"/>
      <c r="M1442" s="50"/>
      <c r="N1442" s="50"/>
      <c r="O1442" s="50"/>
      <c r="P1442" s="50"/>
      <c r="Q1442" s="50"/>
      <c r="R1442" s="50"/>
      <c r="S1442" s="50"/>
      <c r="T1442" s="50"/>
      <c r="U1442" s="50"/>
      <c r="V1442" s="50"/>
      <c r="W1442" s="50"/>
      <c r="X1442" s="50"/>
      <c r="Y1442" s="50"/>
      <c r="Z1442" s="50"/>
      <c r="AA1442" s="50"/>
      <c r="AB1442" s="50"/>
      <c r="AC1442" s="50"/>
      <c r="AD1442" s="50"/>
      <c r="AE1442" s="50"/>
      <c r="AF1442" s="50"/>
      <c r="AG1442" s="50"/>
      <c r="AH1442" s="50"/>
      <c r="AI1442" s="50"/>
      <c r="AJ1442" s="50"/>
      <c r="AK1442" s="50"/>
    </row>
    <row r="1443" spans="4:37" x14ac:dyDescent="0.25">
      <c r="D1443" s="54" t="s">
        <v>1315</v>
      </c>
      <c r="E1443" s="50"/>
      <c r="F1443" s="50"/>
      <c r="G1443" s="50"/>
      <c r="H1443" s="50"/>
      <c r="I1443" s="50"/>
      <c r="J1443" s="50"/>
      <c r="K1443" s="50"/>
      <c r="L1443" s="50"/>
      <c r="M1443" s="50"/>
      <c r="N1443" s="50"/>
      <c r="O1443" s="50"/>
      <c r="P1443" s="50"/>
      <c r="Q1443" s="50"/>
      <c r="R1443" s="50"/>
      <c r="S1443" s="50"/>
      <c r="T1443" s="50"/>
      <c r="U1443" s="50"/>
      <c r="V1443" s="50"/>
      <c r="W1443" s="50"/>
      <c r="X1443" s="50"/>
      <c r="Y1443" s="50"/>
      <c r="Z1443" s="50"/>
      <c r="AA1443" s="50"/>
      <c r="AB1443" s="50"/>
      <c r="AC1443" s="50"/>
      <c r="AD1443" s="50"/>
      <c r="AE1443" s="50"/>
      <c r="AF1443" s="50"/>
      <c r="AG1443" s="50"/>
      <c r="AH1443" s="50"/>
      <c r="AI1443" s="50"/>
      <c r="AJ1443" s="50"/>
      <c r="AK1443" s="50"/>
    </row>
    <row r="1444" spans="4:37" x14ac:dyDescent="0.25">
      <c r="D1444" s="54" t="s">
        <v>277</v>
      </c>
      <c r="E1444" s="50"/>
      <c r="F1444" s="50"/>
      <c r="G1444" s="50"/>
      <c r="H1444" s="50"/>
      <c r="I1444" s="50"/>
      <c r="J1444" s="50"/>
      <c r="K1444" s="50"/>
      <c r="L1444" s="50"/>
      <c r="M1444" s="50"/>
      <c r="N1444" s="50"/>
      <c r="O1444" s="50"/>
      <c r="P1444" s="50"/>
      <c r="Q1444" s="50"/>
      <c r="R1444" s="50"/>
      <c r="S1444" s="50"/>
      <c r="T1444" s="50"/>
      <c r="U1444" s="50"/>
      <c r="V1444" s="50"/>
      <c r="W1444" s="50"/>
      <c r="X1444" s="50"/>
      <c r="Y1444" s="50"/>
      <c r="Z1444" s="50"/>
      <c r="AA1444" s="50"/>
      <c r="AB1444" s="50"/>
      <c r="AC1444" s="50"/>
      <c r="AD1444" s="50"/>
      <c r="AE1444" s="50"/>
      <c r="AF1444" s="50"/>
      <c r="AG1444" s="50"/>
      <c r="AH1444" s="50"/>
      <c r="AI1444" s="50"/>
      <c r="AJ1444" s="50"/>
      <c r="AK1444" s="50"/>
    </row>
    <row r="1445" spans="4:37" x14ac:dyDescent="0.25">
      <c r="D1445" s="54" t="s">
        <v>1316</v>
      </c>
      <c r="E1445" s="50"/>
      <c r="F1445" s="50"/>
      <c r="G1445" s="50"/>
      <c r="H1445" s="50"/>
      <c r="I1445" s="50"/>
      <c r="J1445" s="50"/>
      <c r="K1445" s="50"/>
      <c r="L1445" s="50"/>
      <c r="M1445" s="50"/>
      <c r="N1445" s="50"/>
      <c r="O1445" s="50"/>
      <c r="P1445" s="50"/>
      <c r="Q1445" s="50"/>
      <c r="R1445" s="50"/>
      <c r="S1445" s="50"/>
      <c r="T1445" s="50"/>
      <c r="U1445" s="50"/>
      <c r="V1445" s="50"/>
      <c r="W1445" s="50"/>
      <c r="X1445" s="50"/>
      <c r="Y1445" s="50"/>
      <c r="Z1445" s="50"/>
      <c r="AA1445" s="50"/>
      <c r="AB1445" s="50"/>
      <c r="AC1445" s="50"/>
      <c r="AD1445" s="50"/>
      <c r="AE1445" s="50"/>
      <c r="AF1445" s="50"/>
      <c r="AG1445" s="50"/>
      <c r="AH1445" s="50"/>
      <c r="AI1445" s="50"/>
      <c r="AJ1445" s="50"/>
      <c r="AK1445" s="50"/>
    </row>
    <row r="1446" spans="4:37" x14ac:dyDescent="0.25">
      <c r="D1446" s="54" t="s">
        <v>342</v>
      </c>
      <c r="E1446" s="50"/>
      <c r="F1446" s="50"/>
      <c r="G1446" s="50"/>
      <c r="H1446" s="50"/>
      <c r="I1446" s="50"/>
      <c r="J1446" s="50"/>
      <c r="K1446" s="50"/>
      <c r="L1446" s="50"/>
      <c r="M1446" s="50"/>
      <c r="N1446" s="50"/>
      <c r="O1446" s="50"/>
      <c r="P1446" s="50"/>
      <c r="Q1446" s="50"/>
      <c r="R1446" s="50"/>
      <c r="S1446" s="50"/>
      <c r="T1446" s="50"/>
      <c r="U1446" s="50"/>
      <c r="V1446" s="50"/>
      <c r="W1446" s="50"/>
      <c r="X1446" s="50"/>
      <c r="Y1446" s="50"/>
      <c r="Z1446" s="50"/>
      <c r="AA1446" s="50"/>
      <c r="AB1446" s="50"/>
      <c r="AC1446" s="50"/>
      <c r="AD1446" s="50"/>
      <c r="AE1446" s="50"/>
      <c r="AF1446" s="50"/>
      <c r="AG1446" s="50"/>
      <c r="AH1446" s="50"/>
      <c r="AI1446" s="50"/>
      <c r="AJ1446" s="50"/>
      <c r="AK1446" s="50"/>
    </row>
    <row r="1447" spans="4:37" x14ac:dyDescent="0.25">
      <c r="D1447" s="54" t="s">
        <v>1317</v>
      </c>
      <c r="E1447" s="50"/>
      <c r="F1447" s="50"/>
      <c r="G1447" s="50"/>
      <c r="H1447" s="50"/>
      <c r="I1447" s="50"/>
      <c r="J1447" s="50"/>
      <c r="K1447" s="50"/>
      <c r="L1447" s="50"/>
      <c r="M1447" s="50"/>
      <c r="N1447" s="50"/>
      <c r="O1447" s="50"/>
      <c r="P1447" s="50"/>
      <c r="Q1447" s="50"/>
      <c r="R1447" s="50"/>
      <c r="S1447" s="50"/>
      <c r="T1447" s="50"/>
      <c r="U1447" s="50"/>
      <c r="V1447" s="50"/>
      <c r="W1447" s="50"/>
      <c r="X1447" s="50"/>
      <c r="Y1447" s="50"/>
      <c r="Z1447" s="50"/>
      <c r="AA1447" s="50"/>
      <c r="AB1447" s="50"/>
      <c r="AC1447" s="50"/>
      <c r="AD1447" s="50"/>
      <c r="AE1447" s="50"/>
      <c r="AF1447" s="50"/>
      <c r="AG1447" s="50"/>
      <c r="AH1447" s="50"/>
      <c r="AI1447" s="50"/>
      <c r="AJ1447" s="50"/>
      <c r="AK1447" s="50"/>
    </row>
    <row r="1448" spans="4:37" x14ac:dyDescent="0.25">
      <c r="D1448" s="54" t="s">
        <v>346</v>
      </c>
      <c r="E1448" s="50"/>
      <c r="F1448" s="50"/>
      <c r="G1448" s="50"/>
      <c r="H1448" s="50"/>
      <c r="I1448" s="50"/>
      <c r="J1448" s="50"/>
      <c r="K1448" s="50"/>
      <c r="L1448" s="50"/>
      <c r="M1448" s="50"/>
      <c r="N1448" s="50"/>
      <c r="O1448" s="50"/>
      <c r="P1448" s="50"/>
      <c r="Q1448" s="50"/>
      <c r="R1448" s="50"/>
      <c r="S1448" s="50"/>
      <c r="T1448" s="50"/>
      <c r="U1448" s="50"/>
      <c r="V1448" s="50"/>
      <c r="W1448" s="50"/>
      <c r="X1448" s="50"/>
      <c r="Y1448" s="50"/>
      <c r="Z1448" s="50"/>
      <c r="AA1448" s="50"/>
      <c r="AB1448" s="50"/>
      <c r="AC1448" s="50"/>
      <c r="AD1448" s="50"/>
      <c r="AE1448" s="50"/>
      <c r="AF1448" s="50"/>
      <c r="AG1448" s="50"/>
      <c r="AH1448" s="50"/>
      <c r="AI1448" s="50"/>
      <c r="AJ1448" s="50"/>
      <c r="AK1448" s="50"/>
    </row>
    <row r="1449" spans="4:37" x14ac:dyDescent="0.25">
      <c r="D1449" s="54" t="s">
        <v>2837</v>
      </c>
      <c r="E1449" s="50"/>
      <c r="F1449" s="50"/>
      <c r="G1449" s="50"/>
      <c r="H1449" s="50"/>
      <c r="I1449" s="50"/>
      <c r="J1449" s="50"/>
      <c r="K1449" s="50"/>
      <c r="L1449" s="50"/>
      <c r="M1449" s="50"/>
      <c r="N1449" s="50"/>
      <c r="O1449" s="50"/>
      <c r="P1449" s="50"/>
      <c r="Q1449" s="50"/>
      <c r="R1449" s="50"/>
      <c r="S1449" s="50"/>
      <c r="T1449" s="50"/>
      <c r="U1449" s="50"/>
      <c r="V1449" s="50"/>
      <c r="W1449" s="50"/>
      <c r="X1449" s="50"/>
      <c r="Y1449" s="50"/>
      <c r="Z1449" s="50"/>
      <c r="AA1449" s="50"/>
      <c r="AB1449" s="50"/>
      <c r="AC1449" s="50"/>
      <c r="AD1449" s="50"/>
      <c r="AE1449" s="50"/>
      <c r="AF1449" s="50"/>
      <c r="AG1449" s="50"/>
      <c r="AH1449" s="50"/>
      <c r="AI1449" s="50"/>
      <c r="AJ1449" s="50"/>
      <c r="AK1449" s="50"/>
    </row>
    <row r="1450" spans="4:37" x14ac:dyDescent="0.25">
      <c r="D1450" s="54" t="s">
        <v>2838</v>
      </c>
      <c r="E1450" s="50"/>
      <c r="F1450" s="50"/>
      <c r="G1450" s="50"/>
      <c r="H1450" s="50"/>
      <c r="I1450" s="50"/>
      <c r="J1450" s="50"/>
      <c r="K1450" s="50"/>
      <c r="L1450" s="50"/>
      <c r="M1450" s="50"/>
      <c r="N1450" s="50"/>
      <c r="O1450" s="50"/>
      <c r="P1450" s="50"/>
      <c r="Q1450" s="50"/>
      <c r="R1450" s="50"/>
      <c r="S1450" s="50"/>
      <c r="T1450" s="50"/>
      <c r="U1450" s="50"/>
      <c r="V1450" s="50"/>
      <c r="W1450" s="50"/>
      <c r="X1450" s="50"/>
      <c r="Y1450" s="50"/>
      <c r="Z1450" s="50"/>
      <c r="AA1450" s="50"/>
      <c r="AB1450" s="50"/>
      <c r="AC1450" s="50"/>
      <c r="AD1450" s="50"/>
      <c r="AE1450" s="50"/>
      <c r="AF1450" s="50"/>
      <c r="AG1450" s="50"/>
      <c r="AH1450" s="50"/>
      <c r="AI1450" s="50"/>
      <c r="AJ1450" s="50"/>
      <c r="AK1450" s="50"/>
    </row>
    <row r="1451" spans="4:37" x14ac:dyDescent="0.25">
      <c r="D1451" s="54" t="s">
        <v>354</v>
      </c>
      <c r="E1451" s="50"/>
      <c r="F1451" s="50"/>
      <c r="G1451" s="50"/>
      <c r="H1451" s="50"/>
      <c r="I1451" s="50"/>
      <c r="J1451" s="50"/>
      <c r="K1451" s="50"/>
      <c r="L1451" s="50"/>
      <c r="M1451" s="50"/>
      <c r="N1451" s="50"/>
      <c r="O1451" s="50"/>
      <c r="P1451" s="50"/>
      <c r="Q1451" s="50"/>
      <c r="R1451" s="50"/>
      <c r="S1451" s="50"/>
      <c r="T1451" s="50"/>
      <c r="U1451" s="50"/>
      <c r="V1451" s="50"/>
      <c r="W1451" s="50"/>
      <c r="X1451" s="50"/>
      <c r="Y1451" s="50"/>
      <c r="Z1451" s="50"/>
      <c r="AA1451" s="50"/>
      <c r="AB1451" s="50"/>
      <c r="AC1451" s="50"/>
      <c r="AD1451" s="50"/>
      <c r="AE1451" s="50"/>
      <c r="AF1451" s="50"/>
      <c r="AG1451" s="50"/>
      <c r="AH1451" s="50"/>
      <c r="AI1451" s="50"/>
      <c r="AJ1451" s="50"/>
      <c r="AK1451" s="50"/>
    </row>
    <row r="1452" spans="4:37" x14ac:dyDescent="0.25">
      <c r="D1452" s="54" t="s">
        <v>848</v>
      </c>
      <c r="E1452" s="50"/>
      <c r="F1452" s="50"/>
      <c r="G1452" s="50"/>
      <c r="H1452" s="50"/>
      <c r="I1452" s="50"/>
      <c r="J1452" s="50"/>
      <c r="K1452" s="50"/>
      <c r="L1452" s="50"/>
      <c r="M1452" s="50"/>
      <c r="N1452" s="50"/>
      <c r="O1452" s="50"/>
      <c r="P1452" s="50"/>
      <c r="Q1452" s="50"/>
      <c r="R1452" s="50"/>
      <c r="S1452" s="50"/>
      <c r="T1452" s="50"/>
      <c r="U1452" s="50"/>
      <c r="V1452" s="50"/>
      <c r="W1452" s="50"/>
      <c r="X1452" s="50"/>
      <c r="Y1452" s="50"/>
      <c r="Z1452" s="50"/>
      <c r="AA1452" s="50"/>
      <c r="AB1452" s="50"/>
      <c r="AC1452" s="50"/>
      <c r="AD1452" s="50"/>
      <c r="AE1452" s="50"/>
      <c r="AF1452" s="50"/>
      <c r="AG1452" s="50"/>
      <c r="AH1452" s="50"/>
      <c r="AI1452" s="50"/>
      <c r="AJ1452" s="50"/>
      <c r="AK1452" s="50"/>
    </row>
    <row r="1453" spans="4:37" x14ac:dyDescent="0.25">
      <c r="D1453" s="54" t="s">
        <v>3269</v>
      </c>
      <c r="E1453" s="50"/>
      <c r="F1453" s="50"/>
      <c r="G1453" s="50"/>
      <c r="H1453" s="50"/>
      <c r="I1453" s="50"/>
      <c r="J1453" s="50"/>
      <c r="K1453" s="50"/>
      <c r="L1453" s="50"/>
      <c r="M1453" s="50"/>
      <c r="N1453" s="50"/>
      <c r="O1453" s="50"/>
      <c r="P1453" s="50"/>
      <c r="Q1453" s="50"/>
      <c r="R1453" s="50"/>
      <c r="S1453" s="50"/>
      <c r="T1453" s="50"/>
      <c r="U1453" s="50"/>
      <c r="V1453" s="50"/>
      <c r="W1453" s="50"/>
      <c r="X1453" s="50"/>
      <c r="Y1453" s="50"/>
      <c r="Z1453" s="50"/>
      <c r="AA1453" s="50"/>
      <c r="AB1453" s="50"/>
      <c r="AC1453" s="50"/>
      <c r="AD1453" s="50"/>
      <c r="AE1453" s="50"/>
      <c r="AF1453" s="50"/>
      <c r="AG1453" s="50"/>
      <c r="AH1453" s="50"/>
      <c r="AI1453" s="50"/>
      <c r="AJ1453" s="50"/>
      <c r="AK1453" s="50"/>
    </row>
    <row r="1455" spans="4:37" x14ac:dyDescent="0.25">
      <c r="D1455" s="96" t="s">
        <v>3255</v>
      </c>
    </row>
    <row r="1507" spans="2:4" x14ac:dyDescent="0.25">
      <c r="B1507" s="48">
        <v>0</v>
      </c>
      <c r="D1507" s="49" t="s">
        <v>653</v>
      </c>
    </row>
    <row r="1508" spans="2:4" x14ac:dyDescent="0.25">
      <c r="D1508" s="57" t="s">
        <v>301</v>
      </c>
    </row>
    <row r="1509" spans="2:4" x14ac:dyDescent="0.25">
      <c r="D1509" s="53" t="s">
        <v>3247</v>
      </c>
    </row>
    <row r="1511" spans="2:4" x14ac:dyDescent="0.25">
      <c r="D1511" s="96" t="s">
        <v>3247</v>
      </c>
    </row>
    <row r="1531" spans="39:39" x14ac:dyDescent="0.25">
      <c r="AM1531" s="96" t="s">
        <v>307</v>
      </c>
    </row>
    <row r="1532" spans="39:39" x14ac:dyDescent="0.25">
      <c r="AM1532" s="49" t="s">
        <v>3248</v>
      </c>
    </row>
    <row r="1533" spans="39:39" x14ac:dyDescent="0.25">
      <c r="AM1533" s="49" t="s">
        <v>3249</v>
      </c>
    </row>
    <row r="1534" spans="39:39" x14ac:dyDescent="0.25">
      <c r="AM1534" s="49" t="s">
        <v>3250</v>
      </c>
    </row>
    <row r="1535" spans="39:39" x14ac:dyDescent="0.25">
      <c r="AM1535" s="49" t="s">
        <v>3251</v>
      </c>
    </row>
    <row r="1536" spans="39:39" x14ac:dyDescent="0.25">
      <c r="AM1536" s="49" t="s">
        <v>3252</v>
      </c>
    </row>
    <row r="1537" spans="4:39" x14ac:dyDescent="0.25">
      <c r="AM1537" s="49" t="s">
        <v>3253</v>
      </c>
    </row>
    <row r="1546" spans="4:39" x14ac:dyDescent="0.25">
      <c r="D1546" s="96" t="s">
        <v>3270</v>
      </c>
    </row>
    <row r="1620" spans="2:25" x14ac:dyDescent="0.25">
      <c r="B1620" s="46">
        <v>0</v>
      </c>
      <c r="D1620" s="49" t="s">
        <v>2550</v>
      </c>
    </row>
    <row r="1621" spans="2:25" x14ac:dyDescent="0.25">
      <c r="D1621" s="57" t="s">
        <v>303</v>
      </c>
    </row>
    <row r="1627" spans="2:25" x14ac:dyDescent="0.25">
      <c r="D1627" s="96" t="s">
        <v>267</v>
      </c>
      <c r="M1627" s="96" t="s">
        <v>328</v>
      </c>
    </row>
    <row r="1628" spans="2:25" x14ac:dyDescent="0.25">
      <c r="D1628" s="49" t="s">
        <v>2557</v>
      </c>
      <c r="M1628" s="49" t="s">
        <v>2093</v>
      </c>
    </row>
    <row r="1630" spans="2:25" x14ac:dyDescent="0.25">
      <c r="D1630" s="54" t="s">
        <v>329</v>
      </c>
      <c r="E1630" s="50"/>
      <c r="F1630" s="50"/>
      <c r="G1630" s="50"/>
      <c r="H1630" s="50"/>
      <c r="I1630" s="50"/>
      <c r="J1630" s="50"/>
      <c r="K1630" s="50"/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</row>
    <row r="1631" spans="2:25" x14ac:dyDescent="0.25">
      <c r="D1631" s="54" t="s">
        <v>337</v>
      </c>
      <c r="E1631" s="50"/>
      <c r="F1631" s="50"/>
      <c r="G1631" s="50"/>
      <c r="H1631" s="50"/>
      <c r="I1631" s="50"/>
      <c r="J1631" s="50"/>
      <c r="K1631" s="50"/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</row>
    <row r="1632" spans="2:25" x14ac:dyDescent="0.25">
      <c r="D1632" s="54" t="s">
        <v>623</v>
      </c>
      <c r="E1632" s="50"/>
      <c r="F1632" s="50"/>
      <c r="G1632" s="50"/>
      <c r="H1632" s="50"/>
      <c r="I1632" s="50"/>
      <c r="J1632" s="50"/>
      <c r="K1632" s="50"/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</row>
    <row r="1633" spans="4:25" x14ac:dyDescent="0.25">
      <c r="D1633" s="54" t="s">
        <v>2094</v>
      </c>
      <c r="E1633" s="50"/>
      <c r="F1633" s="50"/>
      <c r="G1633" s="50"/>
      <c r="H1633" s="50"/>
      <c r="I1633" s="50"/>
      <c r="J1633" s="50"/>
      <c r="K1633" s="50"/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</row>
    <row r="1635" spans="4:25" x14ac:dyDescent="0.25">
      <c r="D1635" s="55" t="s">
        <v>344</v>
      </c>
      <c r="E1635" s="51"/>
      <c r="F1635" s="51"/>
      <c r="G1635" s="51"/>
      <c r="H1635" s="51"/>
      <c r="I1635" s="51"/>
      <c r="J1635" s="51"/>
      <c r="K1635" s="51"/>
      <c r="L1635" s="51"/>
      <c r="M1635" s="51"/>
      <c r="N1635" s="51"/>
      <c r="O1635" s="51"/>
      <c r="P1635" s="51"/>
      <c r="Q1635" s="51"/>
      <c r="R1635" s="51"/>
      <c r="S1635" s="51"/>
    </row>
    <row r="1636" spans="4:25" x14ac:dyDescent="0.25">
      <c r="D1636" s="55" t="s">
        <v>316</v>
      </c>
      <c r="E1636" s="51"/>
      <c r="F1636" s="51"/>
      <c r="G1636" s="51"/>
      <c r="H1636" s="51"/>
      <c r="I1636" s="51"/>
      <c r="J1636" s="51"/>
      <c r="K1636" s="51"/>
      <c r="L1636" s="51"/>
      <c r="M1636" s="51"/>
      <c r="N1636" s="51"/>
      <c r="O1636" s="51"/>
      <c r="P1636" s="51"/>
      <c r="Q1636" s="51"/>
      <c r="R1636" s="51"/>
      <c r="S1636" s="51"/>
    </row>
    <row r="1637" spans="4:25" x14ac:dyDescent="0.25">
      <c r="D1637" s="55"/>
      <c r="E1637" s="51"/>
      <c r="F1637" s="51"/>
      <c r="G1637" s="51"/>
      <c r="H1637" s="51"/>
      <c r="I1637" s="51"/>
      <c r="J1637" s="51"/>
      <c r="K1637" s="51"/>
      <c r="L1637" s="51"/>
      <c r="M1637" s="51"/>
      <c r="N1637" s="51"/>
      <c r="O1637" s="51"/>
      <c r="P1637" s="51"/>
      <c r="Q1637" s="51"/>
      <c r="R1637" s="51"/>
      <c r="S1637" s="51"/>
    </row>
    <row r="1638" spans="4:25" x14ac:dyDescent="0.25">
      <c r="D1638" s="55" t="s">
        <v>626</v>
      </c>
      <c r="E1638" s="51"/>
      <c r="F1638" s="51"/>
      <c r="G1638" s="51"/>
      <c r="H1638" s="51"/>
      <c r="I1638" s="51"/>
      <c r="J1638" s="51"/>
      <c r="K1638" s="51"/>
      <c r="L1638" s="51"/>
      <c r="M1638" s="51"/>
      <c r="N1638" s="51"/>
      <c r="O1638" s="51"/>
      <c r="P1638" s="51"/>
      <c r="Q1638" s="51"/>
      <c r="R1638" s="51"/>
      <c r="S1638" s="51"/>
    </row>
    <row r="1639" spans="4:25" x14ac:dyDescent="0.25">
      <c r="D1639" s="55" t="s">
        <v>280</v>
      </c>
      <c r="E1639" s="51"/>
      <c r="F1639" s="51"/>
      <c r="G1639" s="51"/>
      <c r="H1639" s="51"/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</row>
    <row r="1640" spans="4:25" x14ac:dyDescent="0.25">
      <c r="D1640" s="55" t="s">
        <v>624</v>
      </c>
      <c r="E1640" s="51"/>
      <c r="F1640" s="51"/>
      <c r="G1640" s="51"/>
      <c r="H1640" s="51"/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</row>
    <row r="1641" spans="4:25" x14ac:dyDescent="0.25">
      <c r="D1641" s="55" t="s">
        <v>625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</row>
    <row r="1642" spans="4:25" x14ac:dyDescent="0.25">
      <c r="D1642" s="55" t="s">
        <v>2095</v>
      </c>
      <c r="E1642" s="51"/>
      <c r="F1642" s="51"/>
      <c r="G1642" s="51"/>
      <c r="H1642" s="51"/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</row>
    <row r="1643" spans="4:25" x14ac:dyDescent="0.25">
      <c r="D1643" s="55"/>
      <c r="E1643" s="51"/>
      <c r="F1643" s="51"/>
      <c r="G1643" s="51"/>
      <c r="H1643" s="51"/>
      <c r="I1643" s="51"/>
      <c r="J1643" s="51"/>
      <c r="K1643" s="51"/>
      <c r="L1643" s="51"/>
      <c r="M1643" s="51"/>
      <c r="N1643" s="51"/>
      <c r="O1643" s="51"/>
      <c r="P1643" s="51"/>
      <c r="Q1643" s="51"/>
      <c r="R1643" s="51"/>
      <c r="S1643" s="51"/>
    </row>
    <row r="1644" spans="4:25" x14ac:dyDescent="0.25">
      <c r="D1644" s="55" t="s">
        <v>261</v>
      </c>
      <c r="E1644" s="51"/>
      <c r="F1644" s="51"/>
      <c r="G1644" s="51"/>
      <c r="H1644" s="51"/>
      <c r="I1644" s="51"/>
      <c r="J1644" s="51"/>
      <c r="K1644" s="51"/>
      <c r="L1644" s="51"/>
      <c r="M1644" s="51"/>
      <c r="N1644" s="51"/>
      <c r="O1644" s="51"/>
      <c r="P1644" s="51"/>
      <c r="Q1644" s="51"/>
      <c r="R1644" s="51"/>
      <c r="S1644" s="51"/>
    </row>
    <row r="1645" spans="4:25" x14ac:dyDescent="0.25">
      <c r="D1645" s="55" t="s">
        <v>262</v>
      </c>
      <c r="E1645" s="51"/>
      <c r="F1645" s="51"/>
      <c r="G1645" s="51"/>
      <c r="H1645" s="51"/>
      <c r="I1645" s="51"/>
      <c r="J1645" s="51"/>
      <c r="K1645" s="51"/>
      <c r="L1645" s="51"/>
      <c r="M1645" s="51"/>
      <c r="N1645" s="51"/>
      <c r="O1645" s="51"/>
      <c r="P1645" s="51"/>
      <c r="Q1645" s="51"/>
      <c r="R1645" s="51"/>
      <c r="S1645" s="51"/>
    </row>
    <row r="1646" spans="4:25" x14ac:dyDescent="0.25">
      <c r="D1646" s="55" t="s">
        <v>345</v>
      </c>
      <c r="E1646" s="51"/>
      <c r="F1646" s="51"/>
      <c r="G1646" s="51"/>
      <c r="H1646" s="51"/>
      <c r="I1646" s="51"/>
      <c r="J1646" s="51"/>
      <c r="K1646" s="51"/>
      <c r="L1646" s="51"/>
      <c r="M1646" s="51"/>
      <c r="N1646" s="51"/>
      <c r="O1646" s="51"/>
      <c r="P1646" s="51"/>
      <c r="Q1646" s="51"/>
      <c r="R1646" s="51"/>
      <c r="S1646" s="51"/>
    </row>
    <row r="1663" spans="2:4" x14ac:dyDescent="0.25">
      <c r="B1663" s="48">
        <v>0</v>
      </c>
      <c r="D1663" s="49" t="s">
        <v>3274</v>
      </c>
    </row>
    <row r="1664" spans="2:4" x14ac:dyDescent="0.25">
      <c r="D1664" s="57" t="s">
        <v>301</v>
      </c>
    </row>
    <row r="1666" spans="4:4" x14ac:dyDescent="0.25">
      <c r="D1666" s="96" t="s">
        <v>36</v>
      </c>
    </row>
    <row r="1667" spans="4:4" x14ac:dyDescent="0.25">
      <c r="D1667" s="52" t="s">
        <v>3277</v>
      </c>
    </row>
    <row r="1669" spans="4:4" x14ac:dyDescent="0.25">
      <c r="D1669" s="96" t="s">
        <v>3271</v>
      </c>
    </row>
    <row r="1715" spans="4:27" x14ac:dyDescent="0.25">
      <c r="D1715" s="96" t="s">
        <v>267</v>
      </c>
    </row>
    <row r="1716" spans="4:27" x14ac:dyDescent="0.25">
      <c r="D1716" s="96" t="s">
        <v>1310</v>
      </c>
      <c r="N1716" s="49" t="s">
        <v>3272</v>
      </c>
    </row>
    <row r="1718" spans="4:27" x14ac:dyDescent="0.25">
      <c r="D1718" s="54" t="s">
        <v>269</v>
      </c>
      <c r="E1718" s="50"/>
      <c r="F1718" s="50"/>
      <c r="G1718" s="50"/>
      <c r="H1718" s="50"/>
      <c r="I1718" s="50"/>
      <c r="J1718" s="50"/>
      <c r="K1718" s="50"/>
      <c r="L1718" s="50"/>
      <c r="M1718" s="50"/>
      <c r="N1718" s="50"/>
      <c r="O1718" s="50"/>
      <c r="P1718" s="50"/>
      <c r="Q1718" s="50"/>
      <c r="R1718" s="50"/>
      <c r="S1718" s="50"/>
      <c r="T1718" s="50"/>
      <c r="U1718" s="50"/>
      <c r="V1718" s="50"/>
      <c r="W1718" s="50"/>
      <c r="X1718" s="50"/>
      <c r="Y1718" s="50"/>
      <c r="Z1718" s="50"/>
      <c r="AA1718" s="50"/>
    </row>
    <row r="1719" spans="4:27" x14ac:dyDescent="0.25">
      <c r="D1719" s="54" t="s">
        <v>1465</v>
      </c>
      <c r="E1719" s="50"/>
      <c r="F1719" s="50"/>
      <c r="G1719" s="50"/>
      <c r="H1719" s="50"/>
      <c r="I1719" s="50"/>
      <c r="J1719" s="50"/>
      <c r="K1719" s="50"/>
      <c r="L1719" s="50"/>
      <c r="M1719" s="50"/>
      <c r="N1719" s="50"/>
      <c r="O1719" s="50"/>
      <c r="P1719" s="50"/>
      <c r="Q1719" s="50"/>
      <c r="R1719" s="50"/>
      <c r="S1719" s="50"/>
      <c r="T1719" s="50"/>
      <c r="U1719" s="50"/>
      <c r="V1719" s="50"/>
      <c r="W1719" s="50"/>
      <c r="X1719" s="50"/>
      <c r="Y1719" s="50"/>
      <c r="Z1719" s="50"/>
      <c r="AA1719" s="50"/>
    </row>
    <row r="1720" spans="4:27" x14ac:dyDescent="0.25">
      <c r="D1720" s="54" t="s">
        <v>1466</v>
      </c>
      <c r="E1720" s="50"/>
      <c r="F1720" s="50"/>
      <c r="G1720" s="50"/>
      <c r="H1720" s="50"/>
      <c r="I1720" s="50"/>
      <c r="J1720" s="50"/>
      <c r="K1720" s="50"/>
      <c r="L1720" s="50"/>
      <c r="M1720" s="50"/>
      <c r="N1720" s="50"/>
      <c r="O1720" s="50"/>
      <c r="P1720" s="50"/>
      <c r="Q1720" s="50"/>
      <c r="R1720" s="50"/>
      <c r="S1720" s="50"/>
      <c r="T1720" s="50"/>
      <c r="U1720" s="50"/>
      <c r="V1720" s="50"/>
      <c r="W1720" s="50"/>
      <c r="X1720" s="50"/>
      <c r="Y1720" s="50"/>
      <c r="Z1720" s="50"/>
      <c r="AA1720" s="50"/>
    </row>
    <row r="1721" spans="4:27" x14ac:dyDescent="0.25">
      <c r="D1721" s="54" t="s">
        <v>1467</v>
      </c>
      <c r="E1721" s="50"/>
      <c r="F1721" s="50"/>
      <c r="G1721" s="50"/>
      <c r="H1721" s="50"/>
      <c r="I1721" s="50"/>
      <c r="J1721" s="50"/>
      <c r="K1721" s="50"/>
      <c r="L1721" s="50"/>
      <c r="M1721" s="50"/>
      <c r="N1721" s="50"/>
      <c r="O1721" s="50"/>
      <c r="P1721" s="50"/>
      <c r="Q1721" s="50"/>
      <c r="R1721" s="50"/>
      <c r="S1721" s="50"/>
      <c r="T1721" s="50"/>
      <c r="U1721" s="50"/>
      <c r="V1721" s="50"/>
      <c r="W1721" s="50"/>
      <c r="X1721" s="50"/>
      <c r="Y1721" s="50"/>
      <c r="Z1721" s="50"/>
      <c r="AA1721" s="50"/>
    </row>
    <row r="1722" spans="4:27" x14ac:dyDescent="0.25">
      <c r="D1722" s="54" t="s">
        <v>1468</v>
      </c>
      <c r="E1722" s="50"/>
      <c r="F1722" s="50"/>
      <c r="G1722" s="50"/>
      <c r="H1722" s="50"/>
      <c r="I1722" s="50"/>
      <c r="J1722" s="50"/>
      <c r="K1722" s="50"/>
      <c r="L1722" s="50"/>
      <c r="M1722" s="50"/>
      <c r="N1722" s="50"/>
      <c r="O1722" s="50"/>
      <c r="P1722" s="50"/>
      <c r="Q1722" s="50"/>
      <c r="R1722" s="50"/>
      <c r="S1722" s="50"/>
      <c r="T1722" s="50"/>
      <c r="U1722" s="50"/>
      <c r="V1722" s="50"/>
      <c r="W1722" s="50"/>
      <c r="X1722" s="50"/>
      <c r="Y1722" s="50"/>
      <c r="Z1722" s="50"/>
      <c r="AA1722" s="50"/>
    </row>
    <row r="1723" spans="4:27" x14ac:dyDescent="0.25">
      <c r="D1723" s="54" t="s">
        <v>1469</v>
      </c>
      <c r="E1723" s="50"/>
      <c r="F1723" s="50"/>
      <c r="G1723" s="50"/>
      <c r="H1723" s="50"/>
      <c r="I1723" s="50"/>
      <c r="J1723" s="50"/>
      <c r="K1723" s="50"/>
      <c r="L1723" s="50"/>
      <c r="M1723" s="50"/>
      <c r="N1723" s="50"/>
      <c r="O1723" s="50"/>
      <c r="P1723" s="50"/>
      <c r="Q1723" s="50"/>
      <c r="R1723" s="50"/>
      <c r="S1723" s="50"/>
      <c r="T1723" s="50"/>
      <c r="U1723" s="50"/>
      <c r="V1723" s="50"/>
      <c r="W1723" s="50"/>
      <c r="X1723" s="50"/>
      <c r="Y1723" s="50"/>
      <c r="Z1723" s="50"/>
      <c r="AA1723" s="50"/>
    </row>
    <row r="1724" spans="4:27" x14ac:dyDescent="0.25">
      <c r="D1724" s="54" t="s">
        <v>3276</v>
      </c>
      <c r="E1724" s="50"/>
      <c r="F1724" s="50"/>
      <c r="G1724" s="50"/>
      <c r="H1724" s="50"/>
      <c r="I1724" s="50"/>
      <c r="J1724" s="50"/>
      <c r="K1724" s="50"/>
      <c r="L1724" s="50"/>
      <c r="M1724" s="50"/>
      <c r="N1724" s="50"/>
      <c r="O1724" s="50"/>
      <c r="P1724" s="50"/>
      <c r="Q1724" s="50"/>
      <c r="R1724" s="50"/>
      <c r="S1724" s="50"/>
      <c r="T1724" s="50"/>
      <c r="U1724" s="50"/>
      <c r="V1724" s="50"/>
      <c r="W1724" s="50"/>
      <c r="X1724" s="50"/>
      <c r="Y1724" s="50"/>
      <c r="Z1724" s="50"/>
      <c r="AA1724" s="50"/>
    </row>
    <row r="1726" spans="4:27" x14ac:dyDescent="0.25">
      <c r="D1726" s="96" t="s">
        <v>3278</v>
      </c>
    </row>
    <row r="1771" spans="2:4" x14ac:dyDescent="0.25">
      <c r="B1771" s="48">
        <v>0</v>
      </c>
      <c r="D1771" s="49" t="s">
        <v>2400</v>
      </c>
    </row>
    <row r="1772" spans="2:4" x14ac:dyDescent="0.25">
      <c r="D1772" s="57" t="s">
        <v>301</v>
      </c>
    </row>
    <row r="1774" spans="2:4" x14ac:dyDescent="0.25">
      <c r="D1774" s="96" t="s">
        <v>36</v>
      </c>
    </row>
    <row r="1775" spans="2:4" x14ac:dyDescent="0.25">
      <c r="D1775" s="52" t="s">
        <v>2401</v>
      </c>
    </row>
    <row r="1777" spans="4:4" x14ac:dyDescent="0.25">
      <c r="D1777" s="96" t="s">
        <v>2344</v>
      </c>
    </row>
    <row r="1805" spans="4:23" x14ac:dyDescent="0.25">
      <c r="D1805" s="54" t="s">
        <v>33</v>
      </c>
      <c r="E1805" s="50"/>
      <c r="F1805" s="50"/>
      <c r="G1805" s="50"/>
      <c r="H1805" s="50"/>
      <c r="I1805" s="50"/>
      <c r="J1805" s="50"/>
      <c r="K1805" s="50"/>
      <c r="L1805" s="50"/>
      <c r="M1805" s="50"/>
      <c r="N1805" s="50"/>
      <c r="O1805" s="50"/>
      <c r="P1805" s="50"/>
      <c r="Q1805" s="50"/>
      <c r="R1805" s="50"/>
      <c r="S1805" s="50"/>
      <c r="T1805" s="50"/>
      <c r="U1805" s="50"/>
      <c r="V1805" s="50"/>
      <c r="W1805" s="50"/>
    </row>
    <row r="1806" spans="4:23" x14ac:dyDescent="0.25">
      <c r="D1806" s="54" t="s">
        <v>365</v>
      </c>
      <c r="E1806" s="50"/>
      <c r="F1806" s="50"/>
      <c r="G1806" s="50"/>
      <c r="H1806" s="50"/>
      <c r="I1806" s="50"/>
      <c r="J1806" s="50"/>
      <c r="K1806" s="50"/>
      <c r="L1806" s="50"/>
      <c r="M1806" s="50"/>
      <c r="N1806" s="50"/>
      <c r="O1806" s="50"/>
      <c r="P1806" s="50"/>
      <c r="Q1806" s="50"/>
      <c r="R1806" s="50"/>
      <c r="S1806" s="50"/>
      <c r="T1806" s="50"/>
      <c r="U1806" s="50"/>
      <c r="V1806" s="50"/>
      <c r="W1806" s="50"/>
    </row>
    <row r="1807" spans="4:23" x14ac:dyDescent="0.25">
      <c r="D1807" s="54" t="s">
        <v>627</v>
      </c>
      <c r="E1807" s="50"/>
      <c r="F1807" s="50"/>
      <c r="G1807" s="50"/>
      <c r="H1807" s="50"/>
      <c r="I1807" s="50"/>
      <c r="J1807" s="50"/>
      <c r="K1807" s="50"/>
      <c r="L1807" s="50"/>
      <c r="M1807" s="50"/>
      <c r="N1807" s="50"/>
      <c r="O1807" s="50"/>
      <c r="P1807" s="50"/>
      <c r="Q1807" s="50"/>
      <c r="R1807" s="50"/>
      <c r="S1807" s="50"/>
      <c r="T1807" s="50"/>
      <c r="U1807" s="50"/>
      <c r="V1807" s="50"/>
      <c r="W1807" s="50"/>
    </row>
    <row r="1808" spans="4:23" x14ac:dyDescent="0.25">
      <c r="D1808" s="54" t="s">
        <v>1327</v>
      </c>
      <c r="E1808" s="50"/>
      <c r="F1808" s="50"/>
      <c r="G1808" s="50"/>
      <c r="H1808" s="50"/>
      <c r="I1808" s="50"/>
      <c r="J1808" s="50"/>
      <c r="K1808" s="50"/>
      <c r="L1808" s="50"/>
      <c r="M1808" s="50"/>
      <c r="N1808" s="50"/>
      <c r="O1808" s="50"/>
      <c r="P1808" s="50"/>
      <c r="Q1808" s="50"/>
      <c r="R1808" s="50"/>
      <c r="S1808" s="50"/>
      <c r="T1808" s="50"/>
      <c r="U1808" s="50"/>
      <c r="V1808" s="50"/>
      <c r="W1808" s="50"/>
    </row>
    <row r="1809" spans="4:40" x14ac:dyDescent="0.25">
      <c r="D1809" s="54" t="s">
        <v>1477</v>
      </c>
      <c r="E1809" s="50"/>
      <c r="F1809" s="50"/>
      <c r="G1809" s="50"/>
      <c r="H1809" s="50"/>
      <c r="I1809" s="50"/>
      <c r="J1809" s="50"/>
      <c r="K1809" s="50"/>
      <c r="L1809" s="50"/>
      <c r="M1809" s="50"/>
      <c r="N1809" s="50"/>
      <c r="O1809" s="50"/>
      <c r="P1809" s="50"/>
      <c r="Q1809" s="50"/>
      <c r="R1809" s="50"/>
      <c r="S1809" s="50"/>
      <c r="T1809" s="50"/>
      <c r="U1809" s="50"/>
      <c r="V1809" s="50"/>
      <c r="W1809" s="50"/>
    </row>
    <row r="1810" spans="4:40" x14ac:dyDescent="0.25">
      <c r="D1810" s="54" t="s">
        <v>1478</v>
      </c>
      <c r="E1810" s="50"/>
      <c r="F1810" s="50"/>
      <c r="G1810" s="50"/>
      <c r="H1810" s="50"/>
      <c r="I1810" s="50"/>
      <c r="J1810" s="50"/>
      <c r="K1810" s="50"/>
      <c r="L1810" s="50"/>
      <c r="M1810" s="50"/>
      <c r="N1810" s="50"/>
      <c r="O1810" s="50"/>
      <c r="P1810" s="50"/>
      <c r="Q1810" s="50"/>
      <c r="R1810" s="50"/>
      <c r="S1810" s="50"/>
      <c r="T1810" s="50"/>
      <c r="U1810" s="50"/>
      <c r="V1810" s="50"/>
      <c r="W1810" s="50"/>
    </row>
    <row r="1811" spans="4:40" x14ac:dyDescent="0.25">
      <c r="D1811" s="54" t="s">
        <v>1479</v>
      </c>
      <c r="E1811" s="50"/>
      <c r="F1811" s="50"/>
      <c r="G1811" s="50"/>
      <c r="H1811" s="50"/>
      <c r="I1811" s="50"/>
      <c r="J1811" s="50"/>
      <c r="K1811" s="50"/>
      <c r="L1811" s="50"/>
      <c r="M1811" s="50"/>
      <c r="N1811" s="50"/>
      <c r="O1811" s="50"/>
      <c r="P1811" s="50"/>
      <c r="Q1811" s="50"/>
      <c r="R1811" s="50"/>
      <c r="S1811" s="50"/>
      <c r="T1811" s="50"/>
      <c r="U1811" s="50"/>
      <c r="V1811" s="50"/>
      <c r="W1811" s="50"/>
    </row>
    <row r="1812" spans="4:40" x14ac:dyDescent="0.25">
      <c r="D1812" s="54" t="s">
        <v>1480</v>
      </c>
      <c r="E1812" s="50"/>
      <c r="F1812" s="50"/>
      <c r="G1812" s="50"/>
      <c r="H1812" s="50"/>
      <c r="I1812" s="50"/>
      <c r="J1812" s="50"/>
      <c r="K1812" s="50"/>
      <c r="L1812" s="50"/>
      <c r="M1812" s="50"/>
      <c r="N1812" s="50"/>
      <c r="O1812" s="50"/>
      <c r="P1812" s="50"/>
      <c r="Q1812" s="50"/>
      <c r="R1812" s="50"/>
      <c r="S1812" s="50"/>
      <c r="T1812" s="50"/>
      <c r="U1812" s="50"/>
      <c r="V1812" s="50"/>
      <c r="W1812" s="50"/>
    </row>
    <row r="1813" spans="4:40" x14ac:dyDescent="0.25">
      <c r="D1813" s="54" t="s">
        <v>483</v>
      </c>
      <c r="E1813" s="50"/>
      <c r="F1813" s="50"/>
      <c r="G1813" s="50"/>
      <c r="H1813" s="50"/>
      <c r="I1813" s="50"/>
      <c r="J1813" s="50"/>
      <c r="K1813" s="50"/>
      <c r="L1813" s="50"/>
      <c r="M1813" s="50"/>
      <c r="N1813" s="50"/>
      <c r="O1813" s="50"/>
      <c r="P1813" s="50"/>
      <c r="Q1813" s="50"/>
      <c r="R1813" s="50"/>
      <c r="S1813" s="50"/>
      <c r="T1813" s="50"/>
      <c r="U1813" s="50"/>
      <c r="V1813" s="50"/>
      <c r="W1813" s="50"/>
    </row>
    <row r="1814" spans="4:40" x14ac:dyDescent="0.25">
      <c r="D1814" s="54" t="s">
        <v>822</v>
      </c>
      <c r="E1814" s="50"/>
      <c r="F1814" s="50"/>
      <c r="G1814" s="50"/>
      <c r="H1814" s="50"/>
      <c r="I1814" s="50"/>
      <c r="J1814" s="50"/>
      <c r="K1814" s="50"/>
      <c r="L1814" s="50"/>
      <c r="M1814" s="50"/>
      <c r="N1814" s="50"/>
      <c r="O1814" s="50"/>
      <c r="P1814" s="50"/>
      <c r="Q1814" s="50"/>
      <c r="R1814" s="50"/>
      <c r="S1814" s="50"/>
      <c r="T1814" s="50"/>
      <c r="U1814" s="50"/>
      <c r="V1814" s="50"/>
      <c r="W1814" s="50"/>
    </row>
    <row r="1815" spans="4:40" x14ac:dyDescent="0.25">
      <c r="D1815" s="54" t="s">
        <v>2387</v>
      </c>
      <c r="E1815" s="50"/>
      <c r="F1815" s="50"/>
      <c r="G1815" s="50"/>
      <c r="H1815" s="50"/>
      <c r="I1815" s="50"/>
      <c r="J1815" s="50"/>
      <c r="K1815" s="50"/>
      <c r="L1815" s="50"/>
      <c r="M1815" s="50"/>
      <c r="N1815" s="50"/>
      <c r="O1815" s="50"/>
      <c r="P1815" s="50"/>
      <c r="Q1815" s="50"/>
      <c r="R1815" s="50"/>
      <c r="S1815" s="50"/>
      <c r="T1815" s="50"/>
      <c r="U1815" s="50"/>
      <c r="V1815" s="50"/>
      <c r="W1815" s="50"/>
    </row>
    <row r="1816" spans="4:40" x14ac:dyDescent="0.25">
      <c r="D1816" s="54" t="s">
        <v>277</v>
      </c>
      <c r="E1816" s="50"/>
      <c r="F1816" s="50"/>
      <c r="G1816" s="50"/>
      <c r="H1816" s="50"/>
      <c r="I1816" s="50"/>
      <c r="J1816" s="50"/>
      <c r="K1816" s="50"/>
      <c r="L1816" s="50"/>
      <c r="M1816" s="50"/>
      <c r="N1816" s="50"/>
      <c r="O1816" s="50"/>
      <c r="P1816" s="50"/>
      <c r="Q1816" s="50"/>
      <c r="R1816" s="50"/>
      <c r="S1816" s="50"/>
      <c r="T1816" s="50"/>
      <c r="U1816" s="50"/>
      <c r="V1816" s="50"/>
      <c r="W1816" s="50"/>
    </row>
    <row r="1817" spans="4:40" x14ac:dyDescent="0.25">
      <c r="D1817" s="54" t="s">
        <v>2380</v>
      </c>
      <c r="E1817" s="50"/>
      <c r="F1817" s="50"/>
      <c r="G1817" s="50"/>
      <c r="H1817" s="50"/>
      <c r="I1817" s="50"/>
      <c r="J1817" s="50"/>
      <c r="K1817" s="50"/>
      <c r="L1817" s="50"/>
      <c r="M1817" s="50"/>
      <c r="N1817" s="50"/>
      <c r="O1817" s="50"/>
      <c r="P1817" s="50"/>
      <c r="Q1817" s="50"/>
      <c r="R1817" s="50"/>
      <c r="S1817" s="50"/>
      <c r="T1817" s="50"/>
      <c r="U1817" s="50"/>
      <c r="V1817" s="50"/>
      <c r="W1817" s="50"/>
    </row>
    <row r="1819" spans="4:40" x14ac:dyDescent="0.25">
      <c r="D1819" s="55" t="s">
        <v>344</v>
      </c>
      <c r="E1819" s="51"/>
      <c r="F1819" s="51"/>
      <c r="G1819" s="51"/>
      <c r="H1819" s="51"/>
      <c r="I1819" s="51"/>
      <c r="J1819" s="51"/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</row>
    <row r="1820" spans="4:40" x14ac:dyDescent="0.25">
      <c r="D1820" s="55" t="s">
        <v>316</v>
      </c>
      <c r="E1820" s="51"/>
      <c r="F1820" s="51"/>
      <c r="G1820" s="51"/>
      <c r="H1820" s="51"/>
      <c r="I1820" s="51"/>
      <c r="J1820" s="51"/>
      <c r="K1820" s="51"/>
      <c r="L1820" s="51"/>
      <c r="M1820" s="51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</row>
    <row r="1821" spans="4:40" x14ac:dyDescent="0.25">
      <c r="D1821" s="55"/>
      <c r="E1821" s="51"/>
      <c r="F1821" s="51"/>
      <c r="G1821" s="51"/>
      <c r="H1821" s="51"/>
      <c r="I1821" s="51"/>
      <c r="J1821" s="51"/>
      <c r="K1821" s="51"/>
      <c r="L1821" s="51"/>
      <c r="M1821" s="51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</row>
    <row r="1822" spans="4:40" x14ac:dyDescent="0.25">
      <c r="D1822" s="55" t="s">
        <v>900</v>
      </c>
      <c r="E1822" s="51"/>
      <c r="F1822" s="51"/>
      <c r="G1822" s="51"/>
      <c r="H1822" s="51"/>
      <c r="I1822" s="51"/>
      <c r="J1822" s="51"/>
      <c r="K1822" s="51"/>
      <c r="L1822" s="51"/>
      <c r="M1822" s="51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</row>
    <row r="1823" spans="4:40" x14ac:dyDescent="0.25">
      <c r="D1823" s="55" t="s">
        <v>280</v>
      </c>
      <c r="E1823" s="51"/>
      <c r="F1823" s="51"/>
      <c r="G1823" s="51"/>
      <c r="H1823" s="51"/>
      <c r="I1823" s="51"/>
      <c r="J1823" s="51"/>
      <c r="K1823" s="51"/>
      <c r="L1823" s="51"/>
      <c r="M1823" s="51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</row>
    <row r="1824" spans="4:40" x14ac:dyDescent="0.25">
      <c r="D1824" s="55" t="s">
        <v>2379</v>
      </c>
      <c r="E1824" s="51"/>
      <c r="F1824" s="51"/>
      <c r="G1824" s="51"/>
      <c r="H1824" s="51"/>
      <c r="I1824" s="51"/>
      <c r="J1824" s="51"/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</row>
    <row r="1825" spans="4:40" x14ac:dyDescent="0.25">
      <c r="D1825" s="55" t="s">
        <v>2377</v>
      </c>
      <c r="E1825" s="51"/>
      <c r="F1825" s="51"/>
      <c r="G1825" s="51"/>
      <c r="H1825" s="51"/>
      <c r="I1825" s="51"/>
      <c r="J1825" s="51"/>
      <c r="K1825" s="51"/>
      <c r="L1825" s="51"/>
      <c r="M1825" s="51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</row>
    <row r="1826" spans="4:40" x14ac:dyDescent="0.25">
      <c r="D1826" s="55" t="s">
        <v>2381</v>
      </c>
      <c r="E1826" s="51"/>
      <c r="F1826" s="51"/>
      <c r="G1826" s="51"/>
      <c r="H1826" s="51"/>
      <c r="I1826" s="51"/>
      <c r="J1826" s="51"/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</row>
    <row r="1827" spans="4:40" x14ac:dyDescent="0.25">
      <c r="D1827" s="55" t="s">
        <v>2378</v>
      </c>
      <c r="E1827" s="51"/>
      <c r="F1827" s="51"/>
      <c r="G1827" s="51"/>
      <c r="H1827" s="51"/>
      <c r="I1827" s="51"/>
      <c r="J1827" s="51"/>
      <c r="K1827" s="51"/>
      <c r="L1827" s="51"/>
      <c r="M1827" s="51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</row>
    <row r="1828" spans="4:40" x14ac:dyDescent="0.25">
      <c r="D1828" s="55" t="s">
        <v>2383</v>
      </c>
      <c r="E1828" s="51"/>
      <c r="F1828" s="51"/>
      <c r="G1828" s="51"/>
      <c r="H1828" s="51"/>
      <c r="I1828" s="51"/>
      <c r="J1828" s="51"/>
      <c r="K1828" s="51"/>
      <c r="L1828" s="51"/>
      <c r="M1828" s="51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</row>
    <row r="1829" spans="4:40" x14ac:dyDescent="0.25">
      <c r="D1829" s="55"/>
      <c r="E1829" s="51"/>
      <c r="F1829" s="51"/>
      <c r="G1829" s="51"/>
      <c r="H1829" s="51"/>
      <c r="I1829" s="51"/>
      <c r="J1829" s="51"/>
      <c r="K1829" s="51"/>
      <c r="L1829" s="51"/>
      <c r="M1829" s="51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</row>
    <row r="1830" spans="4:40" x14ac:dyDescent="0.25">
      <c r="D1830" s="55" t="s">
        <v>2386</v>
      </c>
      <c r="E1830" s="51"/>
      <c r="F1830" s="51"/>
      <c r="G1830" s="51"/>
      <c r="H1830" s="51"/>
      <c r="I1830" s="51"/>
      <c r="J1830" s="51"/>
      <c r="K1830" s="51"/>
      <c r="L1830" s="51"/>
      <c r="M1830" s="51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</row>
    <row r="1831" spans="4:40" x14ac:dyDescent="0.25">
      <c r="D1831" s="55" t="s">
        <v>280</v>
      </c>
      <c r="E1831" s="51"/>
      <c r="F1831" s="51"/>
      <c r="G1831" s="51"/>
      <c r="H1831" s="51"/>
      <c r="I1831" s="51"/>
      <c r="J1831" s="51"/>
      <c r="K1831" s="51"/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</row>
    <row r="1832" spans="4:40" x14ac:dyDescent="0.25">
      <c r="D1832" s="55" t="s">
        <v>2382</v>
      </c>
      <c r="E1832" s="51"/>
      <c r="F1832" s="51"/>
      <c r="G1832" s="51"/>
      <c r="H1832" s="51"/>
      <c r="I1832" s="51"/>
      <c r="J1832" s="51"/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</row>
    <row r="1833" spans="4:40" x14ac:dyDescent="0.25">
      <c r="D1833" s="55" t="s">
        <v>2378</v>
      </c>
      <c r="E1833" s="51"/>
      <c r="F1833" s="51"/>
      <c r="G1833" s="51"/>
      <c r="H1833" s="51"/>
      <c r="I1833" s="51"/>
      <c r="J1833" s="51"/>
      <c r="K1833" s="51"/>
      <c r="L1833" s="51"/>
      <c r="M1833" s="51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</row>
    <row r="1834" spans="4:40" x14ac:dyDescent="0.25">
      <c r="D1834" s="55" t="s">
        <v>2384</v>
      </c>
      <c r="E1834" s="51"/>
      <c r="F1834" s="51"/>
      <c r="G1834" s="51"/>
      <c r="H1834" s="51"/>
      <c r="I1834" s="51"/>
      <c r="J1834" s="51"/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</row>
    <row r="1835" spans="4:40" x14ac:dyDescent="0.25">
      <c r="D1835" s="55"/>
      <c r="E1835" s="51"/>
      <c r="F1835" s="51"/>
      <c r="G1835" s="51"/>
      <c r="H1835" s="51"/>
      <c r="I1835" s="51"/>
      <c r="J1835" s="51"/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</row>
    <row r="1836" spans="4:40" x14ac:dyDescent="0.25">
      <c r="D1836" s="55" t="s">
        <v>261</v>
      </c>
      <c r="E1836" s="51"/>
      <c r="F1836" s="51"/>
      <c r="G1836" s="51"/>
      <c r="H1836" s="51"/>
      <c r="I1836" s="51"/>
      <c r="J1836" s="51"/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</row>
    <row r="1837" spans="4:40" x14ac:dyDescent="0.25">
      <c r="D1837" s="55" t="s">
        <v>262</v>
      </c>
      <c r="E1837" s="51"/>
      <c r="F1837" s="51"/>
      <c r="G1837" s="51"/>
      <c r="H1837" s="51"/>
      <c r="I1837" s="51"/>
      <c r="J1837" s="51"/>
      <c r="K1837" s="51"/>
      <c r="L1837" s="51"/>
      <c r="M1837" s="51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</row>
    <row r="1838" spans="4:40" x14ac:dyDescent="0.25">
      <c r="D1838" s="55" t="s">
        <v>345</v>
      </c>
      <c r="E1838" s="51"/>
      <c r="F1838" s="51"/>
      <c r="G1838" s="51"/>
      <c r="H1838" s="51"/>
      <c r="I1838" s="51"/>
      <c r="J1838" s="51"/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</row>
    <row r="1840" spans="4:40" x14ac:dyDescent="0.25">
      <c r="D1840" s="96" t="s">
        <v>2402</v>
      </c>
    </row>
    <row r="1856" spans="4:4" x14ac:dyDescent="0.25">
      <c r="D1856" s="49" t="s">
        <v>3080</v>
      </c>
    </row>
    <row r="1858" spans="4:4" x14ac:dyDescent="0.25">
      <c r="D1858" s="96" t="s">
        <v>2402</v>
      </c>
    </row>
    <row r="1892" spans="4:4" x14ac:dyDescent="0.25">
      <c r="D1892" s="49" t="s">
        <v>3084</v>
      </c>
    </row>
    <row r="1894" spans="4:4" x14ac:dyDescent="0.25">
      <c r="D1894" s="96" t="s">
        <v>2385</v>
      </c>
    </row>
    <row r="1929" spans="2:4" x14ac:dyDescent="0.25">
      <c r="B1929" s="48">
        <v>0</v>
      </c>
      <c r="D1929" s="49" t="s">
        <v>3320</v>
      </c>
    </row>
    <row r="1930" spans="2:4" x14ac:dyDescent="0.25">
      <c r="D1930" s="57" t="s">
        <v>301</v>
      </c>
    </row>
    <row r="1932" spans="2:4" x14ac:dyDescent="0.25">
      <c r="D1932" s="96" t="s">
        <v>36</v>
      </c>
    </row>
    <row r="1933" spans="2:4" x14ac:dyDescent="0.25">
      <c r="D1933" s="52" t="s">
        <v>3322</v>
      </c>
    </row>
    <row r="1935" spans="2:4" x14ac:dyDescent="0.25">
      <c r="D1935" s="96" t="s">
        <v>2344</v>
      </c>
    </row>
    <row r="1966" spans="4:20" x14ac:dyDescent="0.25">
      <c r="D1966" s="96" t="s">
        <v>307</v>
      </c>
      <c r="M1966" s="96" t="s">
        <v>542</v>
      </c>
    </row>
    <row r="1967" spans="4:20" x14ac:dyDescent="0.25">
      <c r="D1967" s="49" t="s">
        <v>799</v>
      </c>
      <c r="M1967" s="92" t="s">
        <v>2346</v>
      </c>
      <c r="T1967" s="28" t="s">
        <v>3323</v>
      </c>
    </row>
    <row r="1969" spans="4:40" x14ac:dyDescent="0.25">
      <c r="D1969" s="54" t="s">
        <v>330</v>
      </c>
      <c r="E1969" s="50"/>
      <c r="F1969" s="50"/>
      <c r="G1969" s="50"/>
      <c r="H1969" s="50"/>
      <c r="I1969" s="50"/>
      <c r="J1969" s="50"/>
      <c r="K1969" s="50"/>
      <c r="L1969" s="50"/>
      <c r="M1969" s="50"/>
      <c r="N1969" s="50"/>
      <c r="O1969" s="50"/>
      <c r="P1969" s="50"/>
      <c r="Q1969" s="50"/>
      <c r="R1969" s="50"/>
      <c r="S1969" s="50"/>
      <c r="T1969" s="50"/>
      <c r="U1969" s="50"/>
      <c r="V1969" s="50"/>
      <c r="W1969" s="50"/>
    </row>
    <row r="1970" spans="4:40" x14ac:dyDescent="0.25">
      <c r="D1970" s="54" t="s">
        <v>3192</v>
      </c>
      <c r="E1970" s="50"/>
      <c r="F1970" s="50"/>
      <c r="G1970" s="50"/>
      <c r="H1970" s="50"/>
      <c r="I1970" s="50"/>
      <c r="J1970" s="50"/>
      <c r="K1970" s="50"/>
      <c r="L1970" s="50"/>
      <c r="M1970" s="50"/>
      <c r="N1970" s="50"/>
      <c r="O1970" s="50"/>
      <c r="P1970" s="50"/>
      <c r="Q1970" s="50"/>
      <c r="R1970" s="50"/>
      <c r="S1970" s="50"/>
      <c r="T1970" s="50"/>
      <c r="U1970" s="50"/>
      <c r="V1970" s="50"/>
      <c r="W1970" s="50"/>
    </row>
    <row r="1971" spans="4:40" x14ac:dyDescent="0.25">
      <c r="D1971" s="54" t="s">
        <v>257</v>
      </c>
      <c r="E1971" s="50"/>
      <c r="F1971" s="50"/>
      <c r="G1971" s="50"/>
      <c r="H1971" s="50"/>
      <c r="I1971" s="50"/>
      <c r="J1971" s="50"/>
      <c r="K1971" s="50"/>
      <c r="L1971" s="50"/>
      <c r="M1971" s="50"/>
      <c r="N1971" s="50"/>
      <c r="O1971" s="50"/>
      <c r="P1971" s="50"/>
      <c r="Q1971" s="50"/>
      <c r="R1971" s="50"/>
      <c r="S1971" s="50"/>
      <c r="T1971" s="50"/>
      <c r="U1971" s="50"/>
      <c r="V1971" s="50"/>
      <c r="W1971" s="50"/>
    </row>
    <row r="1972" spans="4:40" x14ac:dyDescent="0.25">
      <c r="D1972" s="54" t="s">
        <v>2360</v>
      </c>
      <c r="E1972" s="50"/>
      <c r="F1972" s="50"/>
      <c r="G1972" s="50"/>
      <c r="H1972" s="50"/>
      <c r="I1972" s="50"/>
      <c r="J1972" s="50"/>
      <c r="K1972" s="50"/>
      <c r="L1972" s="50"/>
      <c r="M1972" s="50"/>
      <c r="N1972" s="50"/>
      <c r="O1972" s="50"/>
      <c r="P1972" s="50"/>
      <c r="Q1972" s="50"/>
      <c r="R1972" s="50"/>
      <c r="S1972" s="50"/>
      <c r="T1972" s="50"/>
      <c r="U1972" s="50"/>
      <c r="V1972" s="50"/>
      <c r="W1972" s="50"/>
    </row>
    <row r="1974" spans="4:40" x14ac:dyDescent="0.25">
      <c r="D1974" s="55" t="s">
        <v>344</v>
      </c>
      <c r="E1974" s="51"/>
      <c r="F1974" s="51"/>
      <c r="G1974" s="51"/>
      <c r="H1974" s="51"/>
      <c r="I1974" s="51"/>
      <c r="J1974" s="51"/>
      <c r="K1974" s="51"/>
      <c r="L1974" s="51"/>
      <c r="M1974" s="51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</row>
    <row r="1975" spans="4:40" x14ac:dyDescent="0.25">
      <c r="D1975" s="55" t="s">
        <v>316</v>
      </c>
      <c r="E1975" s="51"/>
      <c r="F1975" s="51"/>
      <c r="G1975" s="51"/>
      <c r="H1975" s="51"/>
      <c r="I1975" s="51"/>
      <c r="J1975" s="51"/>
      <c r="K1975" s="51"/>
      <c r="L1975" s="51"/>
      <c r="M1975" s="51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</row>
    <row r="1976" spans="4:40" x14ac:dyDescent="0.25">
      <c r="D1976" s="55"/>
      <c r="E1976" s="51"/>
      <c r="F1976" s="51"/>
      <c r="G1976" s="51"/>
      <c r="H1976" s="51"/>
      <c r="I1976" s="51"/>
      <c r="J1976" s="51"/>
      <c r="K1976" s="51"/>
      <c r="L1976" s="51"/>
      <c r="M1976" s="51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</row>
    <row r="1977" spans="4:40" x14ac:dyDescent="0.25">
      <c r="D1977" s="55" t="s">
        <v>278</v>
      </c>
      <c r="E1977" s="51"/>
      <c r="F1977" s="51"/>
      <c r="G1977" s="51"/>
      <c r="H1977" s="51"/>
      <c r="I1977" s="51"/>
      <c r="J1977" s="51"/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</row>
    <row r="1978" spans="4:40" x14ac:dyDescent="0.25">
      <c r="D1978" s="55" t="s">
        <v>280</v>
      </c>
      <c r="E1978" s="51"/>
      <c r="F1978" s="51"/>
      <c r="G1978" s="51"/>
      <c r="H1978" s="51"/>
      <c r="I1978" s="51"/>
      <c r="J1978" s="51"/>
      <c r="K1978" s="51"/>
      <c r="L1978" s="51"/>
      <c r="M1978" s="51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</row>
    <row r="1979" spans="4:40" x14ac:dyDescent="0.25">
      <c r="D1979" s="55" t="s">
        <v>3324</v>
      </c>
      <c r="E1979" s="51"/>
      <c r="F1979" s="51"/>
      <c r="G1979" s="51"/>
      <c r="H1979" s="51"/>
      <c r="I1979" s="51"/>
      <c r="J1979" s="51"/>
      <c r="K1979" s="51"/>
      <c r="L1979" s="51"/>
      <c r="M1979" s="51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</row>
    <row r="1980" spans="4:40" x14ac:dyDescent="0.25">
      <c r="D1980" s="55" t="s">
        <v>3325</v>
      </c>
      <c r="E1980" s="51"/>
      <c r="F1980" s="51"/>
      <c r="G1980" s="51"/>
      <c r="H1980" s="51"/>
      <c r="I1980" s="51"/>
      <c r="J1980" s="51"/>
      <c r="K1980" s="51"/>
      <c r="L1980" s="51"/>
      <c r="M1980" s="51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</row>
    <row r="1981" spans="4:40" x14ac:dyDescent="0.25">
      <c r="D1981" s="55" t="s">
        <v>2364</v>
      </c>
      <c r="E1981" s="51"/>
      <c r="F1981" s="51"/>
      <c r="G1981" s="51"/>
      <c r="H1981" s="51"/>
      <c r="I1981" s="51"/>
      <c r="J1981" s="51"/>
      <c r="K1981" s="51"/>
      <c r="L1981" s="51"/>
      <c r="M1981" s="51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</row>
    <row r="1982" spans="4:40" x14ac:dyDescent="0.25">
      <c r="D1982" s="55"/>
      <c r="E1982" s="51"/>
      <c r="F1982" s="51"/>
      <c r="G1982" s="51"/>
      <c r="H1982" s="51"/>
      <c r="I1982" s="51"/>
      <c r="J1982" s="51"/>
      <c r="K1982" s="51"/>
      <c r="L1982" s="51"/>
      <c r="M1982" s="51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</row>
    <row r="1983" spans="4:40" x14ac:dyDescent="0.25">
      <c r="D1983" s="55" t="s">
        <v>261</v>
      </c>
      <c r="E1983" s="51"/>
      <c r="F1983" s="51"/>
      <c r="G1983" s="51"/>
      <c r="H1983" s="51"/>
      <c r="I1983" s="51"/>
      <c r="J1983" s="51"/>
      <c r="K1983" s="51"/>
      <c r="L1983" s="51"/>
      <c r="M1983" s="51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</row>
    <row r="1984" spans="4:40" x14ac:dyDescent="0.25">
      <c r="D1984" s="55" t="s">
        <v>262</v>
      </c>
      <c r="E1984" s="51"/>
      <c r="F1984" s="51"/>
      <c r="G1984" s="51"/>
      <c r="H1984" s="51"/>
      <c r="I1984" s="51"/>
      <c r="J1984" s="51"/>
      <c r="K1984" s="51"/>
      <c r="L1984" s="51"/>
      <c r="M1984" s="51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</row>
    <row r="1985" spans="4:40" x14ac:dyDescent="0.25">
      <c r="D1985" s="55" t="s">
        <v>345</v>
      </c>
      <c r="E1985" s="51"/>
      <c r="F1985" s="51"/>
      <c r="G1985" s="51"/>
      <c r="H1985" s="51"/>
      <c r="I1985" s="51"/>
      <c r="J1985" s="51"/>
      <c r="K1985" s="51"/>
      <c r="L1985" s="51"/>
      <c r="M1985" s="51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</row>
    <row r="1987" spans="4:40" x14ac:dyDescent="0.25">
      <c r="D1987" s="96" t="s">
        <v>3326</v>
      </c>
    </row>
    <row r="2028" spans="2:4" x14ac:dyDescent="0.25">
      <c r="B2028" s="46">
        <v>0</v>
      </c>
      <c r="D2028" s="49" t="s">
        <v>3337</v>
      </c>
    </row>
    <row r="2029" spans="2:4" x14ac:dyDescent="0.25">
      <c r="D2029" s="57" t="s">
        <v>303</v>
      </c>
    </row>
    <row r="2030" spans="2:4" x14ac:dyDescent="0.25">
      <c r="D2030" s="53" t="s">
        <v>35</v>
      </c>
    </row>
    <row r="2071" spans="2:4" x14ac:dyDescent="0.25">
      <c r="B2071" s="46">
        <v>0</v>
      </c>
      <c r="D2071" s="49" t="s">
        <v>851</v>
      </c>
    </row>
    <row r="2072" spans="2:4" x14ac:dyDescent="0.25">
      <c r="D2072" s="57" t="s">
        <v>303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ADF1-2A90-4449-83BF-E70731CE79BC}">
  <dimension ref="A2:J33"/>
  <sheetViews>
    <sheetView topLeftCell="A10" workbookViewId="0">
      <selection activeCell="C29" sqref="C29:D29"/>
    </sheetView>
  </sheetViews>
  <sheetFormatPr defaultColWidth="2.85546875" defaultRowHeight="15" x14ac:dyDescent="0.25"/>
  <cols>
    <col min="1" max="1" width="9.140625" style="244" bestFit="1" customWidth="1"/>
    <col min="2" max="2" width="39.85546875" style="244" bestFit="1" customWidth="1"/>
    <col min="3" max="3" width="15.28515625" style="244" bestFit="1" customWidth="1"/>
    <col min="4" max="4" width="17" style="244" bestFit="1" customWidth="1"/>
    <col min="5" max="5" width="17.5703125" style="244" bestFit="1" customWidth="1"/>
    <col min="6" max="7" width="10.7109375" style="244" bestFit="1" customWidth="1"/>
    <col min="8" max="8" width="8.5703125" style="244" bestFit="1" customWidth="1"/>
    <col min="9" max="9" width="7.5703125" style="244" bestFit="1" customWidth="1"/>
    <col min="10" max="10" width="10.7109375" style="244" bestFit="1" customWidth="1"/>
    <col min="11" max="16384" width="2.85546875" style="244"/>
  </cols>
  <sheetData>
    <row r="2" spans="1:10" ht="18.75" x14ac:dyDescent="0.25">
      <c r="A2" s="273" t="s">
        <v>674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3173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63" t="s">
        <v>312</v>
      </c>
      <c r="B5" s="63" t="s">
        <v>311</v>
      </c>
      <c r="C5" s="63" t="s">
        <v>310</v>
      </c>
      <c r="D5" s="63" t="s">
        <v>322</v>
      </c>
      <c r="E5" s="63" t="s">
        <v>274</v>
      </c>
      <c r="F5" s="75">
        <v>44673.446527777996</v>
      </c>
      <c r="G5" s="75">
        <v>45077.708333333001</v>
      </c>
      <c r="H5" s="63" t="s">
        <v>309</v>
      </c>
      <c r="I5" s="63" t="s">
        <v>18</v>
      </c>
      <c r="J5" s="63" t="s">
        <v>17</v>
      </c>
    </row>
    <row r="6" spans="1:10" ht="45" x14ac:dyDescent="0.25">
      <c r="A6" s="43" t="s">
        <v>670</v>
      </c>
      <c r="B6" s="61" t="s">
        <v>672</v>
      </c>
      <c r="C6" s="61" t="s">
        <v>440</v>
      </c>
      <c r="D6" s="61" t="s">
        <v>322</v>
      </c>
      <c r="E6" s="61" t="s">
        <v>274</v>
      </c>
      <c r="F6" s="74">
        <v>44903.420833333003</v>
      </c>
      <c r="G6" s="74">
        <v>45336.661805556003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72" t="s">
        <v>775</v>
      </c>
      <c r="B7" s="65" t="s">
        <v>774</v>
      </c>
      <c r="C7" s="65" t="s">
        <v>573</v>
      </c>
      <c r="D7" s="65" t="s">
        <v>322</v>
      </c>
      <c r="E7" s="65" t="s">
        <v>274</v>
      </c>
      <c r="F7" s="73">
        <v>44930.588194443997</v>
      </c>
      <c r="G7" s="73">
        <v>45366.546527778002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61" t="s">
        <v>2370</v>
      </c>
      <c r="B8" s="61" t="s">
        <v>2371</v>
      </c>
      <c r="C8" s="61" t="s">
        <v>343</v>
      </c>
      <c r="D8" s="61" t="s">
        <v>322</v>
      </c>
      <c r="E8" s="61" t="s">
        <v>274</v>
      </c>
      <c r="F8" s="74">
        <v>44979.546527778002</v>
      </c>
      <c r="G8" s="74">
        <v>45426.546527778002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65" t="s">
        <v>2398</v>
      </c>
      <c r="B9" s="65" t="s">
        <v>2399</v>
      </c>
      <c r="C9" s="65" t="s">
        <v>416</v>
      </c>
      <c r="D9" s="65" t="s">
        <v>322</v>
      </c>
      <c r="E9" s="65" t="s">
        <v>274</v>
      </c>
      <c r="F9" s="73">
        <v>44979.676388888998</v>
      </c>
      <c r="G9" s="73">
        <v>45426.634722221999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1" t="s">
        <v>2410</v>
      </c>
      <c r="B10" s="61" t="s">
        <v>2411</v>
      </c>
      <c r="C10" s="61" t="s">
        <v>2063</v>
      </c>
      <c r="D10" s="61" t="s">
        <v>322</v>
      </c>
      <c r="E10" s="61" t="s">
        <v>274</v>
      </c>
      <c r="F10" s="74">
        <v>44980.614583333001</v>
      </c>
      <c r="G10" s="74">
        <v>45427.572916666999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5" t="s">
        <v>2535</v>
      </c>
      <c r="B11" s="65" t="s">
        <v>2544</v>
      </c>
      <c r="C11" s="65" t="s">
        <v>348</v>
      </c>
      <c r="D11" s="65" t="s">
        <v>322</v>
      </c>
      <c r="E11" s="65" t="s">
        <v>274</v>
      </c>
      <c r="F11" s="73">
        <v>44984.40625</v>
      </c>
      <c r="G11" s="73">
        <v>45432.364583333001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1" t="s">
        <v>2569</v>
      </c>
      <c r="B12" s="61" t="s">
        <v>2573</v>
      </c>
      <c r="C12" s="61" t="s">
        <v>343</v>
      </c>
      <c r="D12" s="61" t="s">
        <v>322</v>
      </c>
      <c r="E12" s="61" t="s">
        <v>274</v>
      </c>
      <c r="F12" s="74">
        <v>44984.55</v>
      </c>
      <c r="G12" s="74">
        <v>45432.55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5" t="s">
        <v>2570</v>
      </c>
      <c r="B13" s="65" t="s">
        <v>2572</v>
      </c>
      <c r="C13" s="65" t="s">
        <v>2663</v>
      </c>
      <c r="D13" s="65" t="s">
        <v>322</v>
      </c>
      <c r="E13" s="65" t="s">
        <v>274</v>
      </c>
      <c r="F13" s="73">
        <v>44984.551388888998</v>
      </c>
      <c r="G13" s="73">
        <v>45432.551388888998</v>
      </c>
      <c r="H13" s="65" t="s">
        <v>23</v>
      </c>
      <c r="I13" s="65" t="s">
        <v>18</v>
      </c>
      <c r="J13" s="65" t="s">
        <v>260</v>
      </c>
    </row>
    <row r="14" spans="1:10" ht="45" x14ac:dyDescent="0.25">
      <c r="A14" s="61" t="s">
        <v>2673</v>
      </c>
      <c r="B14" s="61" t="s">
        <v>2675</v>
      </c>
      <c r="C14" s="61" t="s">
        <v>3037</v>
      </c>
      <c r="D14" s="61" t="s">
        <v>322</v>
      </c>
      <c r="E14" s="61" t="s">
        <v>274</v>
      </c>
      <c r="F14" s="74">
        <v>44985.373611110997</v>
      </c>
      <c r="G14" s="74">
        <v>45433.373611110997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5" t="s">
        <v>2705</v>
      </c>
      <c r="B15" s="65" t="s">
        <v>2706</v>
      </c>
      <c r="C15" s="65" t="s">
        <v>343</v>
      </c>
      <c r="D15" s="65" t="s">
        <v>322</v>
      </c>
      <c r="E15" s="65" t="s">
        <v>274</v>
      </c>
      <c r="F15" s="73">
        <v>44985.390277778002</v>
      </c>
      <c r="G15" s="73">
        <v>45433.348611111003</v>
      </c>
      <c r="H15" s="65" t="s">
        <v>23</v>
      </c>
      <c r="I15" s="65" t="s">
        <v>18</v>
      </c>
      <c r="J15" s="65" t="s">
        <v>260</v>
      </c>
    </row>
    <row r="16" spans="1:10" ht="45" x14ac:dyDescent="0.25">
      <c r="A16" s="61" t="s">
        <v>2933</v>
      </c>
      <c r="B16" s="61" t="s">
        <v>2934</v>
      </c>
      <c r="C16" s="61" t="s">
        <v>343</v>
      </c>
      <c r="D16" s="61" t="s">
        <v>322</v>
      </c>
      <c r="E16" s="61" t="s">
        <v>274</v>
      </c>
      <c r="F16" s="74">
        <v>44985.601388889001</v>
      </c>
      <c r="G16" s="74">
        <v>45433.351388889001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5" t="s">
        <v>2970</v>
      </c>
      <c r="B17" s="65" t="s">
        <v>2972</v>
      </c>
      <c r="C17" s="65" t="s">
        <v>314</v>
      </c>
      <c r="D17" s="65" t="s">
        <v>322</v>
      </c>
      <c r="E17" s="65" t="s">
        <v>274</v>
      </c>
      <c r="F17" s="73">
        <v>44985.629166667</v>
      </c>
      <c r="G17" s="73">
        <v>45433.345138889003</v>
      </c>
      <c r="H17" s="65" t="s">
        <v>23</v>
      </c>
      <c r="I17" s="65" t="s">
        <v>18</v>
      </c>
      <c r="J17" s="65" t="s">
        <v>260</v>
      </c>
    </row>
    <row r="18" spans="1:10" ht="45" x14ac:dyDescent="0.25">
      <c r="A18" s="61" t="s">
        <v>3090</v>
      </c>
      <c r="B18" s="61" t="s">
        <v>3091</v>
      </c>
      <c r="C18" s="61" t="s">
        <v>343</v>
      </c>
      <c r="D18" s="61" t="s">
        <v>322</v>
      </c>
      <c r="E18" s="61" t="s">
        <v>274</v>
      </c>
      <c r="F18" s="74">
        <v>44987.418055556001</v>
      </c>
      <c r="G18" s="74">
        <v>45434.376388889003</v>
      </c>
      <c r="H18" s="61" t="s">
        <v>23</v>
      </c>
      <c r="I18" s="61" t="s">
        <v>18</v>
      </c>
      <c r="J18" s="61" t="s">
        <v>260</v>
      </c>
    </row>
    <row r="19" spans="1:10" ht="45" x14ac:dyDescent="0.25">
      <c r="A19" s="65" t="s">
        <v>3131</v>
      </c>
      <c r="B19" s="65" t="s">
        <v>3132</v>
      </c>
      <c r="C19" s="65" t="s">
        <v>343</v>
      </c>
      <c r="D19" s="65" t="s">
        <v>322</v>
      </c>
      <c r="E19" s="65" t="s">
        <v>274</v>
      </c>
      <c r="F19" s="73">
        <v>44987.605555556001</v>
      </c>
      <c r="G19" s="73">
        <v>45434.563888889003</v>
      </c>
      <c r="H19" s="65" t="s">
        <v>23</v>
      </c>
      <c r="I19" s="65" t="s">
        <v>18</v>
      </c>
      <c r="J19" s="65" t="s">
        <v>260</v>
      </c>
    </row>
    <row r="20" spans="1:10" ht="45" x14ac:dyDescent="0.25">
      <c r="A20" s="83" t="s">
        <v>3143</v>
      </c>
      <c r="B20" s="83" t="s">
        <v>3144</v>
      </c>
      <c r="C20" s="83" t="s">
        <v>343</v>
      </c>
      <c r="D20" s="83" t="s">
        <v>322</v>
      </c>
      <c r="E20" s="83" t="s">
        <v>274</v>
      </c>
      <c r="F20" s="84">
        <v>44987.659027777998</v>
      </c>
      <c r="G20" s="84">
        <v>45434.617361110999</v>
      </c>
      <c r="H20" s="83" t="s">
        <v>23</v>
      </c>
      <c r="I20" s="83" t="s">
        <v>18</v>
      </c>
      <c r="J20" s="83" t="s">
        <v>255</v>
      </c>
    </row>
    <row r="21" spans="1:10" ht="45" x14ac:dyDescent="0.25">
      <c r="A21" s="64" t="s">
        <v>3167</v>
      </c>
      <c r="B21" s="64" t="s">
        <v>3172</v>
      </c>
      <c r="C21" s="64" t="s">
        <v>343</v>
      </c>
      <c r="D21" s="64" t="s">
        <v>322</v>
      </c>
      <c r="E21" s="64" t="s">
        <v>274</v>
      </c>
      <c r="F21" s="80">
        <v>44988.330555556</v>
      </c>
      <c r="G21" s="80">
        <v>45435.333333333001</v>
      </c>
      <c r="H21" s="64" t="s">
        <v>23</v>
      </c>
      <c r="I21" s="64" t="s">
        <v>18</v>
      </c>
      <c r="J21" s="64" t="s">
        <v>255</v>
      </c>
    </row>
    <row r="22" spans="1:10" ht="45" x14ac:dyDescent="0.25">
      <c r="A22" s="60" t="s">
        <v>3169</v>
      </c>
      <c r="B22" s="60" t="s">
        <v>3171</v>
      </c>
      <c r="C22" s="60" t="s">
        <v>343</v>
      </c>
      <c r="D22" s="60" t="s">
        <v>322</v>
      </c>
      <c r="E22" s="60" t="s">
        <v>274</v>
      </c>
      <c r="F22" s="79">
        <v>44988.345138889003</v>
      </c>
      <c r="G22" s="79">
        <v>45435.345138889003</v>
      </c>
      <c r="H22" s="60" t="s">
        <v>23</v>
      </c>
      <c r="I22" s="60" t="s">
        <v>18</v>
      </c>
      <c r="J22" s="60" t="s">
        <v>255</v>
      </c>
    </row>
    <row r="24" spans="1:10" x14ac:dyDescent="0.25">
      <c r="A24" s="83" t="s">
        <v>3174</v>
      </c>
      <c r="B24" s="83" t="s">
        <v>3176</v>
      </c>
      <c r="C24" s="83"/>
      <c r="D24" s="83"/>
      <c r="E24" s="83"/>
      <c r="F24" s="84"/>
      <c r="G24" s="84"/>
      <c r="H24" s="83"/>
      <c r="I24" s="83"/>
      <c r="J24" s="83" t="s">
        <v>334</v>
      </c>
    </row>
    <row r="25" spans="1:10" x14ac:dyDescent="0.25">
      <c r="A25" s="83" t="s">
        <v>3178</v>
      </c>
      <c r="B25" s="83" t="s">
        <v>3180</v>
      </c>
      <c r="C25" s="83"/>
      <c r="D25" s="83"/>
      <c r="E25" s="83"/>
      <c r="F25" s="84"/>
      <c r="G25" s="84"/>
      <c r="H25" s="83"/>
      <c r="I25" s="83"/>
      <c r="J25" s="83" t="s">
        <v>334</v>
      </c>
    </row>
    <row r="26" spans="1:10" x14ac:dyDescent="0.25">
      <c r="A26" s="59" t="s">
        <v>3190</v>
      </c>
      <c r="B26" s="59" t="s">
        <v>3181</v>
      </c>
      <c r="C26" s="59"/>
      <c r="D26" s="59"/>
      <c r="E26" s="59"/>
      <c r="F26" s="76"/>
      <c r="G26" s="76"/>
      <c r="H26" s="59"/>
      <c r="I26" s="59"/>
      <c r="J26" s="59" t="s">
        <v>334</v>
      </c>
    </row>
    <row r="27" spans="1:10" ht="60" x14ac:dyDescent="0.25">
      <c r="A27" s="60" t="s">
        <v>3214</v>
      </c>
      <c r="B27" s="60" t="s">
        <v>3216</v>
      </c>
      <c r="C27" s="60"/>
      <c r="D27" s="60"/>
      <c r="E27" s="60"/>
      <c r="F27" s="79"/>
      <c r="G27" s="79"/>
      <c r="H27" s="60"/>
      <c r="I27" s="60"/>
      <c r="J27" s="60" t="s">
        <v>334</v>
      </c>
    </row>
    <row r="28" spans="1:10" ht="45" x14ac:dyDescent="0.25">
      <c r="A28" s="60" t="s">
        <v>3217</v>
      </c>
      <c r="B28" s="60" t="s">
        <v>3203</v>
      </c>
      <c r="C28" s="60"/>
      <c r="D28" s="60"/>
      <c r="E28" s="60"/>
      <c r="F28" s="79"/>
      <c r="G28" s="79"/>
      <c r="H28" s="60"/>
      <c r="I28" s="60"/>
      <c r="J28" s="60" t="s">
        <v>334</v>
      </c>
    </row>
    <row r="29" spans="1:10" ht="195" x14ac:dyDescent="0.25">
      <c r="A29" s="67" t="s">
        <v>3229</v>
      </c>
      <c r="B29" s="67" t="s">
        <v>3231</v>
      </c>
      <c r="C29" s="67" t="s">
        <v>3214</v>
      </c>
      <c r="D29" s="67" t="s">
        <v>3216</v>
      </c>
      <c r="E29" s="58"/>
      <c r="F29" s="77"/>
      <c r="G29" s="77"/>
      <c r="H29" s="58"/>
      <c r="I29" s="58"/>
      <c r="J29" s="58" t="s">
        <v>334</v>
      </c>
    </row>
    <row r="30" spans="1:10" x14ac:dyDescent="0.25">
      <c r="A30" s="60" t="s">
        <v>3232</v>
      </c>
      <c r="B30" s="60" t="s">
        <v>3233</v>
      </c>
      <c r="C30" s="60"/>
      <c r="D30" s="60"/>
      <c r="E30" s="60"/>
      <c r="F30" s="79"/>
      <c r="G30" s="79"/>
      <c r="H30" s="60"/>
      <c r="I30" s="60"/>
      <c r="J30" s="60" t="s">
        <v>334</v>
      </c>
    </row>
    <row r="31" spans="1:10" x14ac:dyDescent="0.25">
      <c r="A31" s="83" t="s">
        <v>3273</v>
      </c>
      <c r="B31" s="83" t="s">
        <v>3275</v>
      </c>
      <c r="C31" s="83"/>
      <c r="D31" s="83"/>
      <c r="E31" s="83"/>
      <c r="F31" s="84"/>
      <c r="G31" s="84"/>
      <c r="H31" s="83"/>
      <c r="I31" s="83"/>
      <c r="J31" s="83" t="s">
        <v>334</v>
      </c>
    </row>
    <row r="32" spans="1:10" x14ac:dyDescent="0.25">
      <c r="A32" s="83" t="s">
        <v>3319</v>
      </c>
      <c r="B32" s="83" t="s">
        <v>3321</v>
      </c>
      <c r="C32" s="83"/>
      <c r="D32" s="83"/>
      <c r="E32" s="83"/>
      <c r="F32" s="84"/>
      <c r="G32" s="84"/>
      <c r="H32" s="83"/>
      <c r="I32" s="83"/>
      <c r="J32" s="83" t="s">
        <v>334</v>
      </c>
    </row>
    <row r="33" spans="1:10" x14ac:dyDescent="0.25">
      <c r="A33" s="58"/>
      <c r="B33" s="58"/>
      <c r="C33" s="58"/>
      <c r="D33" s="58"/>
      <c r="E33" s="58"/>
      <c r="F33" s="77"/>
      <c r="G33" s="77"/>
      <c r="H33" s="58"/>
      <c r="I33" s="58"/>
      <c r="J33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1087"/>
  <sheetViews>
    <sheetView topLeftCell="A207" workbookViewId="0">
      <selection activeCell="D230" sqref="D230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3084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3085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3086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3087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3191</v>
      </c>
    </row>
    <row r="56" spans="2:4" x14ac:dyDescent="0.25">
      <c r="D56" s="57" t="s">
        <v>301</v>
      </c>
    </row>
    <row r="57" spans="2:4" x14ac:dyDescent="0.25">
      <c r="D57" s="53" t="s">
        <v>35</v>
      </c>
    </row>
    <row r="131" spans="2:4" x14ac:dyDescent="0.25">
      <c r="B131" s="48">
        <v>0</v>
      </c>
      <c r="D131" s="49" t="s">
        <v>3337</v>
      </c>
    </row>
    <row r="132" spans="2:4" x14ac:dyDescent="0.25">
      <c r="D132" s="57" t="s">
        <v>302</v>
      </c>
    </row>
    <row r="134" spans="2:4" x14ac:dyDescent="0.25">
      <c r="D134" s="96" t="s">
        <v>36</v>
      </c>
    </row>
    <row r="135" spans="2:4" x14ac:dyDescent="0.25">
      <c r="D135" s="52" t="s">
        <v>3352</v>
      </c>
    </row>
    <row r="137" spans="2:4" x14ac:dyDescent="0.25">
      <c r="D137" s="96" t="s">
        <v>3327</v>
      </c>
    </row>
    <row r="159" spans="4:4" x14ac:dyDescent="0.25">
      <c r="D159" s="49" t="s">
        <v>3084</v>
      </c>
    </row>
    <row r="161" spans="4:40" x14ac:dyDescent="0.25">
      <c r="D161" s="96" t="s">
        <v>3353</v>
      </c>
      <c r="M161" s="96" t="s">
        <v>542</v>
      </c>
    </row>
    <row r="162" spans="4:40" x14ac:dyDescent="0.25">
      <c r="D162" s="49" t="s">
        <v>2791</v>
      </c>
      <c r="M162" s="56" t="s">
        <v>3354</v>
      </c>
      <c r="T162" s="28" t="s">
        <v>628</v>
      </c>
    </row>
    <row r="164" spans="4:40" x14ac:dyDescent="0.25">
      <c r="D164" s="54" t="s">
        <v>330</v>
      </c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</row>
    <row r="165" spans="4:40" x14ac:dyDescent="0.25">
      <c r="D165" s="54" t="s">
        <v>3192</v>
      </c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</row>
    <row r="166" spans="4:40" x14ac:dyDescent="0.25">
      <c r="D166" s="54" t="s">
        <v>257</v>
      </c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</row>
    <row r="167" spans="4:40" x14ac:dyDescent="0.25">
      <c r="D167" s="54" t="s">
        <v>3355</v>
      </c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</row>
    <row r="169" spans="4:40" x14ac:dyDescent="0.25">
      <c r="D169" s="55" t="s">
        <v>344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spans="4:40" x14ac:dyDescent="0.25">
      <c r="D170" s="55" t="s">
        <v>316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spans="4:40" x14ac:dyDescent="0.25">
      <c r="D171" s="55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spans="4:40" x14ac:dyDescent="0.25">
      <c r="D172" s="55" t="s">
        <v>278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spans="4:40" x14ac:dyDescent="0.25">
      <c r="D173" s="55" t="s">
        <v>280</v>
      </c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spans="4:40" x14ac:dyDescent="0.25">
      <c r="D174" s="55" t="s">
        <v>1584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spans="4:40" x14ac:dyDescent="0.25">
      <c r="D175" s="55" t="s">
        <v>3359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spans="4:40" x14ac:dyDescent="0.25">
      <c r="D176" s="55" t="s">
        <v>2800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spans="4:40" x14ac:dyDescent="0.25">
      <c r="D177" s="55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spans="4:40" x14ac:dyDescent="0.25">
      <c r="D178" s="55" t="s">
        <v>261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spans="4:40" x14ac:dyDescent="0.25">
      <c r="D179" s="55" t="s">
        <v>262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spans="4:40" x14ac:dyDescent="0.25">
      <c r="D180" s="55" t="s">
        <v>345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2" spans="4:40" x14ac:dyDescent="0.25">
      <c r="D182" s="96" t="s">
        <v>3363</v>
      </c>
    </row>
    <row r="228" spans="2:4" x14ac:dyDescent="0.25">
      <c r="B228" s="48">
        <v>0</v>
      </c>
      <c r="D228" s="49" t="s">
        <v>3361</v>
      </c>
    </row>
    <row r="229" spans="2:4" x14ac:dyDescent="0.25">
      <c r="D229" s="57" t="s">
        <v>302</v>
      </c>
    </row>
    <row r="230" spans="2:4" x14ac:dyDescent="0.25">
      <c r="D230" s="53" t="s">
        <v>35</v>
      </c>
    </row>
    <row r="293" spans="2:4" x14ac:dyDescent="0.25">
      <c r="B293" s="48">
        <v>0</v>
      </c>
      <c r="D293" s="49" t="s">
        <v>3215</v>
      </c>
    </row>
    <row r="294" spans="2:4" x14ac:dyDescent="0.25">
      <c r="D294" s="57" t="s">
        <v>302</v>
      </c>
    </row>
    <row r="295" spans="2:4" x14ac:dyDescent="0.25">
      <c r="D295" s="53" t="s">
        <v>35</v>
      </c>
    </row>
    <row r="602" spans="2:4" x14ac:dyDescent="0.25">
      <c r="B602" s="48">
        <v>0</v>
      </c>
      <c r="D602" s="49" t="s">
        <v>3357</v>
      </c>
    </row>
    <row r="603" spans="2:4" x14ac:dyDescent="0.25">
      <c r="D603" s="57" t="s">
        <v>302</v>
      </c>
    </row>
    <row r="605" spans="2:4" x14ac:dyDescent="0.25">
      <c r="D605" s="96" t="s">
        <v>36</v>
      </c>
    </row>
    <row r="606" spans="2:4" x14ac:dyDescent="0.25">
      <c r="D606" s="52" t="s">
        <v>3364</v>
      </c>
    </row>
    <row r="608" spans="2:4" x14ac:dyDescent="0.25">
      <c r="D608" s="96" t="s">
        <v>3348</v>
      </c>
    </row>
    <row r="659" spans="4:38" x14ac:dyDescent="0.25">
      <c r="D659" s="96" t="s">
        <v>267</v>
      </c>
    </row>
    <row r="660" spans="4:38" x14ac:dyDescent="0.25">
      <c r="D660" s="49" t="s">
        <v>3349</v>
      </c>
      <c r="M660" s="49" t="s">
        <v>334</v>
      </c>
      <c r="P660" s="44" t="s">
        <v>452</v>
      </c>
      <c r="R660" s="49" t="s">
        <v>1793</v>
      </c>
    </row>
    <row r="662" spans="4:38" x14ac:dyDescent="0.25">
      <c r="D662" s="54" t="s">
        <v>269</v>
      </c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</row>
    <row r="663" spans="4:38" x14ac:dyDescent="0.25">
      <c r="D663" s="54" t="s">
        <v>638</v>
      </c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</row>
    <row r="664" spans="4:38" x14ac:dyDescent="0.25">
      <c r="D664" s="54" t="s">
        <v>639</v>
      </c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</row>
    <row r="665" spans="4:38" x14ac:dyDescent="0.25">
      <c r="D665" s="54" t="s">
        <v>636</v>
      </c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</row>
    <row r="666" spans="4:38" x14ac:dyDescent="0.25">
      <c r="D666" s="54" t="s">
        <v>640</v>
      </c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</row>
    <row r="667" spans="4:38" x14ac:dyDescent="0.25">
      <c r="D667" s="54" t="s">
        <v>637</v>
      </c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</row>
    <row r="669" spans="4:38" x14ac:dyDescent="0.25">
      <c r="D669" s="54" t="s">
        <v>33</v>
      </c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Z669" s="55" t="s">
        <v>344</v>
      </c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</row>
    <row r="670" spans="4:38" x14ac:dyDescent="0.25">
      <c r="D670" s="54" t="s">
        <v>535</v>
      </c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Z670" s="55" t="s">
        <v>316</v>
      </c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</row>
    <row r="671" spans="4:38" x14ac:dyDescent="0.25">
      <c r="D671" s="54" t="s">
        <v>649</v>
      </c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Z671" s="55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</row>
    <row r="672" spans="4:38" x14ac:dyDescent="0.25">
      <c r="D672" s="54" t="s">
        <v>623</v>
      </c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Z672" s="55" t="s">
        <v>626</v>
      </c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</row>
    <row r="673" spans="4:38" x14ac:dyDescent="0.25">
      <c r="D673" s="38" t="s">
        <v>641</v>
      </c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Z673" s="55" t="s">
        <v>280</v>
      </c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</row>
    <row r="674" spans="4:38" x14ac:dyDescent="0.25">
      <c r="D674" s="38" t="s">
        <v>642</v>
      </c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Z674" s="55" t="s">
        <v>652</v>
      </c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</row>
    <row r="675" spans="4:38" x14ac:dyDescent="0.25">
      <c r="D675" s="38" t="s">
        <v>643</v>
      </c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Z675" s="55" t="s">
        <v>3351</v>
      </c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</row>
    <row r="676" spans="4:38" x14ac:dyDescent="0.25">
      <c r="D676" s="38" t="s">
        <v>644</v>
      </c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Z676" s="55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</row>
    <row r="677" spans="4:38" x14ac:dyDescent="0.25">
      <c r="D677" s="38" t="s">
        <v>645</v>
      </c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Z677" s="55" t="s">
        <v>261</v>
      </c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</row>
    <row r="678" spans="4:38" x14ac:dyDescent="0.25">
      <c r="D678" s="38" t="s">
        <v>646</v>
      </c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Z678" s="55" t="s">
        <v>262</v>
      </c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</row>
    <row r="679" spans="4:38" x14ac:dyDescent="0.25">
      <c r="D679" s="54" t="s">
        <v>633</v>
      </c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Z679" s="55" t="s">
        <v>345</v>
      </c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</row>
    <row r="680" spans="4:38" x14ac:dyDescent="0.25">
      <c r="D680" s="54" t="s">
        <v>361</v>
      </c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</row>
    <row r="681" spans="4:38" x14ac:dyDescent="0.25">
      <c r="D681" s="54" t="s">
        <v>634</v>
      </c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</row>
    <row r="682" spans="4:38" x14ac:dyDescent="0.25">
      <c r="D682" s="54" t="s">
        <v>362</v>
      </c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</row>
    <row r="683" spans="4:38" x14ac:dyDescent="0.25">
      <c r="D683" s="38" t="s">
        <v>647</v>
      </c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</row>
    <row r="684" spans="4:38" x14ac:dyDescent="0.25">
      <c r="D684" s="38" t="s">
        <v>648</v>
      </c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</row>
    <row r="685" spans="4:38" x14ac:dyDescent="0.25">
      <c r="D685" s="38" t="s">
        <v>651</v>
      </c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</row>
    <row r="686" spans="4:38" x14ac:dyDescent="0.25">
      <c r="D686" s="38" t="s">
        <v>650</v>
      </c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</row>
    <row r="687" spans="4:38" x14ac:dyDescent="0.25">
      <c r="D687" s="54" t="s">
        <v>3350</v>
      </c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</row>
    <row r="689" spans="4:4" x14ac:dyDescent="0.25">
      <c r="D689" s="96" t="s">
        <v>3365</v>
      </c>
    </row>
    <row r="704" spans="4:4" x14ac:dyDescent="0.25">
      <c r="D704" s="49" t="s">
        <v>3389</v>
      </c>
    </row>
    <row r="706" spans="4:4" x14ac:dyDescent="0.25">
      <c r="D706" s="96" t="s">
        <v>3365</v>
      </c>
    </row>
    <row r="729" spans="2:4" x14ac:dyDescent="0.25">
      <c r="B729" s="46">
        <v>0</v>
      </c>
      <c r="D729" s="49" t="s">
        <v>653</v>
      </c>
    </row>
    <row r="730" spans="2:4" x14ac:dyDescent="0.25">
      <c r="D730" s="57" t="s">
        <v>303</v>
      </c>
    </row>
    <row r="731" spans="2:4" x14ac:dyDescent="0.25">
      <c r="D731" s="53" t="s">
        <v>35</v>
      </c>
    </row>
    <row r="815" spans="2:4" x14ac:dyDescent="0.25">
      <c r="B815" s="46">
        <v>0</v>
      </c>
      <c r="D815" s="49" t="s">
        <v>653</v>
      </c>
    </row>
    <row r="816" spans="2:4" x14ac:dyDescent="0.25">
      <c r="D816" s="57" t="s">
        <v>303</v>
      </c>
    </row>
    <row r="817" spans="4:4" x14ac:dyDescent="0.25">
      <c r="D817" s="53" t="s">
        <v>35</v>
      </c>
    </row>
    <row r="937" spans="2:4" x14ac:dyDescent="0.25">
      <c r="B937" s="48">
        <v>0</v>
      </c>
      <c r="D937" s="49" t="s">
        <v>3376</v>
      </c>
    </row>
    <row r="938" spans="2:4" x14ac:dyDescent="0.25">
      <c r="D938" s="57" t="s">
        <v>302</v>
      </c>
    </row>
    <row r="940" spans="2:4" x14ac:dyDescent="0.25">
      <c r="D940" s="96" t="s">
        <v>36</v>
      </c>
    </row>
    <row r="941" spans="2:4" x14ac:dyDescent="0.25">
      <c r="D941" s="52" t="s">
        <v>3379</v>
      </c>
    </row>
    <row r="943" spans="2:4" x14ac:dyDescent="0.25">
      <c r="D943" s="96" t="s">
        <v>3372</v>
      </c>
    </row>
    <row r="967" spans="4:23" x14ac:dyDescent="0.25">
      <c r="D967" s="96" t="s">
        <v>307</v>
      </c>
    </row>
    <row r="968" spans="4:23" x14ac:dyDescent="0.25">
      <c r="D968" s="49" t="s">
        <v>3373</v>
      </c>
    </row>
    <row r="970" spans="4:23" x14ac:dyDescent="0.25">
      <c r="D970" s="54" t="s">
        <v>341</v>
      </c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</row>
    <row r="971" spans="4:23" x14ac:dyDescent="0.25">
      <c r="D971" s="54" t="s">
        <v>3377</v>
      </c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</row>
    <row r="972" spans="4:23" x14ac:dyDescent="0.25">
      <c r="D972" s="54" t="s">
        <v>257</v>
      </c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</row>
    <row r="973" spans="4:23" x14ac:dyDescent="0.25">
      <c r="D973" s="54" t="s">
        <v>617</v>
      </c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</row>
    <row r="974" spans="4:23" x14ac:dyDescent="0.25">
      <c r="D974" s="54" t="s">
        <v>277</v>
      </c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</row>
    <row r="975" spans="4:23" x14ac:dyDescent="0.25">
      <c r="D975" s="54" t="s">
        <v>3378</v>
      </c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</row>
    <row r="977" spans="4:40" x14ac:dyDescent="0.25">
      <c r="D977" s="55" t="s">
        <v>344</v>
      </c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</row>
    <row r="978" spans="4:40" x14ac:dyDescent="0.25">
      <c r="D978" s="55" t="s">
        <v>316</v>
      </c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</row>
    <row r="979" spans="4:40" x14ac:dyDescent="0.25">
      <c r="D979" s="55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</row>
    <row r="980" spans="4:40" x14ac:dyDescent="0.25">
      <c r="D980" s="55" t="s">
        <v>618</v>
      </c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</row>
    <row r="981" spans="4:40" x14ac:dyDescent="0.25">
      <c r="D981" s="55" t="s">
        <v>280</v>
      </c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</row>
    <row r="982" spans="4:40" x14ac:dyDescent="0.25">
      <c r="D982" s="55" t="s">
        <v>3380</v>
      </c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</row>
    <row r="983" spans="4:40" x14ac:dyDescent="0.25">
      <c r="D983" s="55" t="s">
        <v>3381</v>
      </c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</row>
    <row r="984" spans="4:40" x14ac:dyDescent="0.25">
      <c r="D984" s="55" t="s">
        <v>3382</v>
      </c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</row>
    <row r="985" spans="4:40" x14ac:dyDescent="0.25">
      <c r="D985" s="55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</row>
    <row r="986" spans="4:40" x14ac:dyDescent="0.25">
      <c r="D986" s="55" t="s">
        <v>261</v>
      </c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</row>
    <row r="987" spans="4:40" x14ac:dyDescent="0.25">
      <c r="D987" s="55" t="s">
        <v>262</v>
      </c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</row>
    <row r="988" spans="4:40" x14ac:dyDescent="0.25">
      <c r="D988" s="55" t="s">
        <v>345</v>
      </c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</row>
    <row r="990" spans="4:40" x14ac:dyDescent="0.25">
      <c r="D990" s="96" t="s">
        <v>3383</v>
      </c>
    </row>
    <row r="1058" spans="4:40" x14ac:dyDescent="0.25">
      <c r="D1058" s="54" t="s">
        <v>330</v>
      </c>
      <c r="E1058" s="50"/>
      <c r="F1058" s="50"/>
      <c r="G1058" s="50"/>
      <c r="H1058" s="50"/>
      <c r="I1058" s="50"/>
      <c r="J1058" s="50"/>
      <c r="K1058" s="50"/>
      <c r="L1058" s="50"/>
      <c r="M1058" s="50"/>
      <c r="N1058" s="50"/>
      <c r="O1058" s="50"/>
      <c r="P1058" s="50"/>
      <c r="Q1058" s="50"/>
      <c r="R1058" s="50"/>
      <c r="S1058" s="50"/>
      <c r="T1058" s="50"/>
      <c r="U1058" s="50"/>
      <c r="V1058" s="50"/>
      <c r="W1058" s="50"/>
    </row>
    <row r="1059" spans="4:40" x14ac:dyDescent="0.25">
      <c r="D1059" s="54" t="s">
        <v>3384</v>
      </c>
      <c r="E1059" s="50"/>
      <c r="F1059" s="50"/>
      <c r="G1059" s="50"/>
      <c r="H1059" s="50"/>
      <c r="I1059" s="50"/>
      <c r="J1059" s="50"/>
      <c r="K1059" s="50"/>
      <c r="L1059" s="50"/>
      <c r="M1059" s="50"/>
      <c r="N1059" s="50"/>
      <c r="O1059" s="50"/>
      <c r="P1059" s="50"/>
      <c r="Q1059" s="50"/>
      <c r="R1059" s="50"/>
      <c r="S1059" s="50"/>
      <c r="T1059" s="50"/>
      <c r="U1059" s="50"/>
      <c r="V1059" s="50"/>
      <c r="W1059" s="50"/>
    </row>
    <row r="1060" spans="4:40" x14ac:dyDescent="0.25">
      <c r="D1060" s="54" t="s">
        <v>3377</v>
      </c>
      <c r="E1060" s="50"/>
      <c r="F1060" s="50"/>
      <c r="G1060" s="50"/>
      <c r="H1060" s="50"/>
      <c r="I1060" s="50"/>
      <c r="J1060" s="50"/>
      <c r="K1060" s="50"/>
      <c r="L1060" s="50"/>
      <c r="M1060" s="50"/>
      <c r="N1060" s="50"/>
      <c r="O1060" s="50"/>
      <c r="P1060" s="50"/>
      <c r="Q1060" s="50"/>
      <c r="R1060" s="50"/>
      <c r="S1060" s="50"/>
      <c r="T1060" s="50"/>
      <c r="U1060" s="50"/>
      <c r="V1060" s="50"/>
      <c r="W1060" s="50"/>
    </row>
    <row r="1061" spans="4:40" x14ac:dyDescent="0.25">
      <c r="D1061" s="54" t="s">
        <v>257</v>
      </c>
      <c r="E1061" s="50"/>
      <c r="F1061" s="50"/>
      <c r="G1061" s="50"/>
      <c r="H1061" s="50"/>
      <c r="I1061" s="50"/>
      <c r="J1061" s="50"/>
      <c r="K1061" s="50"/>
      <c r="L1061" s="50"/>
      <c r="M1061" s="50"/>
      <c r="N1061" s="50"/>
      <c r="O1061" s="50"/>
      <c r="P1061" s="50"/>
      <c r="Q1061" s="50"/>
      <c r="R1061" s="50"/>
      <c r="S1061" s="50"/>
      <c r="T1061" s="50"/>
      <c r="U1061" s="50"/>
      <c r="V1061" s="50"/>
      <c r="W1061" s="50"/>
    </row>
    <row r="1062" spans="4:40" x14ac:dyDescent="0.25">
      <c r="D1062" s="54" t="s">
        <v>617</v>
      </c>
      <c r="E1062" s="50"/>
      <c r="F1062" s="50"/>
      <c r="G1062" s="50"/>
      <c r="H1062" s="50"/>
      <c r="I1062" s="50"/>
      <c r="J1062" s="50"/>
      <c r="K1062" s="50"/>
      <c r="L1062" s="50"/>
      <c r="M1062" s="50"/>
      <c r="N1062" s="50"/>
      <c r="O1062" s="50"/>
      <c r="P1062" s="50"/>
      <c r="Q1062" s="50"/>
      <c r="R1062" s="50"/>
      <c r="S1062" s="50"/>
      <c r="T1062" s="50"/>
      <c r="U1062" s="50"/>
      <c r="V1062" s="50"/>
      <c r="W1062" s="50"/>
    </row>
    <row r="1063" spans="4:40" x14ac:dyDescent="0.25">
      <c r="D1063" s="54" t="s">
        <v>277</v>
      </c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</row>
    <row r="1064" spans="4:40" x14ac:dyDescent="0.25">
      <c r="D1064" s="54" t="s">
        <v>3378</v>
      </c>
      <c r="E1064" s="50"/>
      <c r="F1064" s="50"/>
      <c r="G1064" s="50"/>
      <c r="H1064" s="50"/>
      <c r="I1064" s="50"/>
      <c r="J1064" s="50"/>
      <c r="K1064" s="50"/>
      <c r="L1064" s="50"/>
      <c r="M1064" s="50"/>
      <c r="N1064" s="50"/>
      <c r="O1064" s="50"/>
      <c r="P1064" s="50"/>
      <c r="Q1064" s="50"/>
      <c r="R1064" s="50"/>
      <c r="S1064" s="50"/>
      <c r="T1064" s="50"/>
      <c r="U1064" s="50"/>
      <c r="V1064" s="50"/>
      <c r="W1064" s="50"/>
    </row>
    <row r="1066" spans="4:40" x14ac:dyDescent="0.25">
      <c r="D1066" s="55" t="s">
        <v>344</v>
      </c>
      <c r="E1066" s="51"/>
      <c r="F1066" s="51"/>
      <c r="G1066" s="51"/>
      <c r="H1066" s="51"/>
      <c r="I1066" s="51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</row>
    <row r="1067" spans="4:40" x14ac:dyDescent="0.25">
      <c r="D1067" s="55" t="s">
        <v>316</v>
      </c>
      <c r="E1067" s="51"/>
      <c r="F1067" s="51"/>
      <c r="G1067" s="51"/>
      <c r="H1067" s="51"/>
      <c r="I1067" s="51"/>
      <c r="J1067" s="51"/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</row>
    <row r="1068" spans="4:40" x14ac:dyDescent="0.25">
      <c r="D1068" s="55"/>
      <c r="E1068" s="51"/>
      <c r="F1068" s="51"/>
      <c r="G1068" s="51"/>
      <c r="H1068" s="51"/>
      <c r="I1068" s="51"/>
      <c r="J1068" s="51"/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</row>
    <row r="1069" spans="4:40" x14ac:dyDescent="0.25">
      <c r="D1069" s="55" t="s">
        <v>278</v>
      </c>
      <c r="E1069" s="51"/>
      <c r="F1069" s="51"/>
      <c r="G1069" s="51"/>
      <c r="H1069" s="51"/>
      <c r="I1069" s="51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</row>
    <row r="1070" spans="4:40" x14ac:dyDescent="0.25">
      <c r="D1070" s="55" t="s">
        <v>280</v>
      </c>
      <c r="E1070" s="51"/>
      <c r="F1070" s="51"/>
      <c r="G1070" s="51"/>
      <c r="H1070" s="51"/>
      <c r="I1070" s="51"/>
      <c r="J1070" s="51"/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</row>
    <row r="1071" spans="4:40" x14ac:dyDescent="0.25">
      <c r="D1071" s="55" t="s">
        <v>3385</v>
      </c>
      <c r="E1071" s="51"/>
      <c r="F1071" s="51"/>
      <c r="G1071" s="51"/>
      <c r="H1071" s="51"/>
      <c r="I1071" s="51"/>
      <c r="J1071" s="51"/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</row>
    <row r="1072" spans="4:40" x14ac:dyDescent="0.25">
      <c r="D1072" s="55" t="s">
        <v>3381</v>
      </c>
      <c r="E1072" s="51"/>
      <c r="F1072" s="51"/>
      <c r="G1072" s="51"/>
      <c r="H1072" s="51"/>
      <c r="I1072" s="51"/>
      <c r="J1072" s="51"/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</row>
    <row r="1073" spans="2:40" x14ac:dyDescent="0.25">
      <c r="D1073" s="55" t="s">
        <v>3386</v>
      </c>
      <c r="E1073" s="51"/>
      <c r="F1073" s="51"/>
      <c r="G1073" s="51"/>
      <c r="H1073" s="51"/>
      <c r="I1073" s="51"/>
      <c r="J1073" s="51"/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</row>
    <row r="1074" spans="2:40" x14ac:dyDescent="0.25">
      <c r="D1074" s="55"/>
      <c r="E1074" s="51"/>
      <c r="F1074" s="51"/>
      <c r="G1074" s="51"/>
      <c r="H1074" s="51"/>
      <c r="I1074" s="51"/>
      <c r="J1074" s="51"/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</row>
    <row r="1075" spans="2:40" x14ac:dyDescent="0.25">
      <c r="D1075" s="55" t="s">
        <v>261</v>
      </c>
      <c r="E1075" s="51"/>
      <c r="F1075" s="51"/>
      <c r="G1075" s="51"/>
      <c r="H1075" s="51"/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</row>
    <row r="1076" spans="2:40" x14ac:dyDescent="0.25">
      <c r="D1076" s="55" t="s">
        <v>262</v>
      </c>
      <c r="E1076" s="51"/>
      <c r="F1076" s="51"/>
      <c r="G1076" s="51"/>
      <c r="H1076" s="51"/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</row>
    <row r="1077" spans="2:40" x14ac:dyDescent="0.25">
      <c r="D1077" s="55" t="s">
        <v>345</v>
      </c>
      <c r="E1077" s="51"/>
      <c r="F1077" s="51"/>
      <c r="G1077" s="51"/>
      <c r="H1077" s="51"/>
      <c r="I1077" s="51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</row>
    <row r="1086" spans="2:40" x14ac:dyDescent="0.25">
      <c r="B1086" s="46">
        <v>0</v>
      </c>
      <c r="D1086" s="49" t="s">
        <v>851</v>
      </c>
    </row>
    <row r="1087" spans="2:40" x14ac:dyDescent="0.25">
      <c r="D1087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4DEC-76B0-4030-A091-2045ABAA296E}">
  <dimension ref="A2:J34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245" bestFit="1" customWidth="1"/>
    <col min="2" max="2" width="39.85546875" style="245" bestFit="1" customWidth="1"/>
    <col min="3" max="3" width="15.28515625" style="245" bestFit="1" customWidth="1"/>
    <col min="4" max="4" width="17" style="245" bestFit="1" customWidth="1"/>
    <col min="5" max="5" width="17.5703125" style="245" bestFit="1" customWidth="1"/>
    <col min="6" max="7" width="10.7109375" style="245" bestFit="1" customWidth="1"/>
    <col min="8" max="8" width="8.5703125" style="245" bestFit="1" customWidth="1"/>
    <col min="9" max="9" width="7.5703125" style="245" bestFit="1" customWidth="1"/>
    <col min="10" max="10" width="10.7109375" style="245" bestFit="1" customWidth="1"/>
    <col min="11" max="16384" width="2.85546875" style="245"/>
  </cols>
  <sheetData>
    <row r="2" spans="1:10" ht="18.75" x14ac:dyDescent="0.25">
      <c r="A2" s="281" t="s">
        <v>1217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3328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226" t="s">
        <v>358</v>
      </c>
      <c r="B4" s="226" t="s">
        <v>32</v>
      </c>
      <c r="C4" s="226" t="s">
        <v>31</v>
      </c>
      <c r="D4" s="226" t="s">
        <v>323</v>
      </c>
      <c r="E4" s="226" t="s">
        <v>357</v>
      </c>
      <c r="F4" s="226" t="s">
        <v>478</v>
      </c>
      <c r="G4" s="226" t="s">
        <v>254</v>
      </c>
      <c r="H4" s="226" t="s">
        <v>30</v>
      </c>
      <c r="I4" s="226" t="s">
        <v>29</v>
      </c>
      <c r="J4" s="226" t="s">
        <v>28</v>
      </c>
    </row>
    <row r="5" spans="1:10" ht="45" x14ac:dyDescent="0.25">
      <c r="A5" s="231" t="s">
        <v>312</v>
      </c>
      <c r="B5" s="231" t="s">
        <v>311</v>
      </c>
      <c r="C5" s="231" t="s">
        <v>310</v>
      </c>
      <c r="D5" s="231" t="s">
        <v>322</v>
      </c>
      <c r="E5" s="231" t="s">
        <v>274</v>
      </c>
      <c r="F5" s="232">
        <v>44673.446527777996</v>
      </c>
      <c r="G5" s="232">
        <v>45077.708333333001</v>
      </c>
      <c r="H5" s="231" t="s">
        <v>309</v>
      </c>
      <c r="I5" s="231" t="s">
        <v>18</v>
      </c>
      <c r="J5" s="231" t="s">
        <v>17</v>
      </c>
    </row>
    <row r="6" spans="1:10" ht="45" x14ac:dyDescent="0.25">
      <c r="A6" s="248" t="s">
        <v>670</v>
      </c>
      <c r="B6" s="229" t="s">
        <v>672</v>
      </c>
      <c r="C6" s="229" t="s">
        <v>440</v>
      </c>
      <c r="D6" s="229" t="s">
        <v>322</v>
      </c>
      <c r="E6" s="229" t="s">
        <v>274</v>
      </c>
      <c r="F6" s="230">
        <v>44903.420833333003</v>
      </c>
      <c r="G6" s="230">
        <v>45336.661805556003</v>
      </c>
      <c r="H6" s="229" t="s">
        <v>23</v>
      </c>
      <c r="I6" s="229" t="s">
        <v>18</v>
      </c>
      <c r="J6" s="229" t="s">
        <v>260</v>
      </c>
    </row>
    <row r="7" spans="1:10" ht="45" x14ac:dyDescent="0.25">
      <c r="A7" s="249" t="s">
        <v>775</v>
      </c>
      <c r="B7" s="227" t="s">
        <v>774</v>
      </c>
      <c r="C7" s="227" t="s">
        <v>573</v>
      </c>
      <c r="D7" s="227" t="s">
        <v>322</v>
      </c>
      <c r="E7" s="227" t="s">
        <v>274</v>
      </c>
      <c r="F7" s="228">
        <v>44930.588194443997</v>
      </c>
      <c r="G7" s="228">
        <v>45366.546527778002</v>
      </c>
      <c r="H7" s="227" t="s">
        <v>23</v>
      </c>
      <c r="I7" s="227" t="s">
        <v>18</v>
      </c>
      <c r="J7" s="227" t="s">
        <v>260</v>
      </c>
    </row>
    <row r="8" spans="1:10" ht="45" x14ac:dyDescent="0.25">
      <c r="A8" s="239" t="s">
        <v>2370</v>
      </c>
      <c r="B8" s="239" t="s">
        <v>2371</v>
      </c>
      <c r="C8" s="239" t="s">
        <v>343</v>
      </c>
      <c r="D8" s="239" t="s">
        <v>322</v>
      </c>
      <c r="E8" s="239" t="s">
        <v>274</v>
      </c>
      <c r="F8" s="240">
        <v>44979.546527778002</v>
      </c>
      <c r="G8" s="240">
        <v>45426.546527778002</v>
      </c>
      <c r="H8" s="239" t="s">
        <v>23</v>
      </c>
      <c r="I8" s="239" t="s">
        <v>18</v>
      </c>
      <c r="J8" s="239" t="s">
        <v>260</v>
      </c>
    </row>
    <row r="9" spans="1:10" ht="45" x14ac:dyDescent="0.25">
      <c r="A9" s="253" t="s">
        <v>2398</v>
      </c>
      <c r="B9" s="253" t="s">
        <v>2399</v>
      </c>
      <c r="C9" s="253" t="s">
        <v>416</v>
      </c>
      <c r="D9" s="253" t="s">
        <v>322</v>
      </c>
      <c r="E9" s="253" t="s">
        <v>274</v>
      </c>
      <c r="F9" s="254">
        <v>44979.676388888998</v>
      </c>
      <c r="G9" s="254">
        <v>45426.634722221999</v>
      </c>
      <c r="H9" s="253" t="s">
        <v>23</v>
      </c>
      <c r="I9" s="253" t="s">
        <v>18</v>
      </c>
      <c r="J9" s="253" t="s">
        <v>260</v>
      </c>
    </row>
    <row r="10" spans="1:10" ht="45" x14ac:dyDescent="0.25">
      <c r="A10" s="239" t="s">
        <v>2410</v>
      </c>
      <c r="B10" s="239" t="s">
        <v>2411</v>
      </c>
      <c r="C10" s="239" t="s">
        <v>2063</v>
      </c>
      <c r="D10" s="239" t="s">
        <v>322</v>
      </c>
      <c r="E10" s="239" t="s">
        <v>274</v>
      </c>
      <c r="F10" s="240">
        <v>44980.614583333001</v>
      </c>
      <c r="G10" s="240">
        <v>45427.572916666999</v>
      </c>
      <c r="H10" s="239" t="s">
        <v>23</v>
      </c>
      <c r="I10" s="239" t="s">
        <v>18</v>
      </c>
      <c r="J10" s="239" t="s">
        <v>260</v>
      </c>
    </row>
    <row r="11" spans="1:10" ht="45" x14ac:dyDescent="0.25">
      <c r="A11" s="253" t="s">
        <v>2535</v>
      </c>
      <c r="B11" s="253" t="s">
        <v>2544</v>
      </c>
      <c r="C11" s="253" t="s">
        <v>348</v>
      </c>
      <c r="D11" s="253" t="s">
        <v>322</v>
      </c>
      <c r="E11" s="253" t="s">
        <v>274</v>
      </c>
      <c r="F11" s="254">
        <v>44984.40625</v>
      </c>
      <c r="G11" s="254">
        <v>45432.364583333001</v>
      </c>
      <c r="H11" s="253" t="s">
        <v>23</v>
      </c>
      <c r="I11" s="253" t="s">
        <v>18</v>
      </c>
      <c r="J11" s="253" t="s">
        <v>260</v>
      </c>
    </row>
    <row r="12" spans="1:10" ht="45" x14ac:dyDescent="0.25">
      <c r="A12" s="239" t="s">
        <v>2569</v>
      </c>
      <c r="B12" s="239" t="s">
        <v>2573</v>
      </c>
      <c r="C12" s="239" t="s">
        <v>343</v>
      </c>
      <c r="D12" s="239" t="s">
        <v>322</v>
      </c>
      <c r="E12" s="239" t="s">
        <v>274</v>
      </c>
      <c r="F12" s="240">
        <v>44984.55</v>
      </c>
      <c r="G12" s="240">
        <v>45432.55</v>
      </c>
      <c r="H12" s="239" t="s">
        <v>23</v>
      </c>
      <c r="I12" s="239" t="s">
        <v>18</v>
      </c>
      <c r="J12" s="239" t="s">
        <v>260</v>
      </c>
    </row>
    <row r="13" spans="1:10" ht="45" x14ac:dyDescent="0.25">
      <c r="A13" s="253" t="s">
        <v>2570</v>
      </c>
      <c r="B13" s="253" t="s">
        <v>2572</v>
      </c>
      <c r="C13" s="253" t="s">
        <v>2663</v>
      </c>
      <c r="D13" s="253" t="s">
        <v>322</v>
      </c>
      <c r="E13" s="253" t="s">
        <v>274</v>
      </c>
      <c r="F13" s="254">
        <v>44984.551388888998</v>
      </c>
      <c r="G13" s="254">
        <v>45432.551388888998</v>
      </c>
      <c r="H13" s="253" t="s">
        <v>23</v>
      </c>
      <c r="I13" s="253" t="s">
        <v>18</v>
      </c>
      <c r="J13" s="253" t="s">
        <v>260</v>
      </c>
    </row>
    <row r="14" spans="1:10" ht="45" x14ac:dyDescent="0.25">
      <c r="A14" s="239" t="s">
        <v>2673</v>
      </c>
      <c r="B14" s="239" t="s">
        <v>2675</v>
      </c>
      <c r="C14" s="239" t="s">
        <v>3037</v>
      </c>
      <c r="D14" s="239" t="s">
        <v>322</v>
      </c>
      <c r="E14" s="239" t="s">
        <v>274</v>
      </c>
      <c r="F14" s="240">
        <v>44985.373611110997</v>
      </c>
      <c r="G14" s="240">
        <v>45433.373611110997</v>
      </c>
      <c r="H14" s="239" t="s">
        <v>23</v>
      </c>
      <c r="I14" s="239" t="s">
        <v>18</v>
      </c>
      <c r="J14" s="239" t="s">
        <v>260</v>
      </c>
    </row>
    <row r="15" spans="1:10" ht="45" x14ac:dyDescent="0.25">
      <c r="A15" s="227" t="s">
        <v>2705</v>
      </c>
      <c r="B15" s="227" t="s">
        <v>2706</v>
      </c>
      <c r="C15" s="227" t="s">
        <v>343</v>
      </c>
      <c r="D15" s="227" t="s">
        <v>322</v>
      </c>
      <c r="E15" s="227" t="s">
        <v>274</v>
      </c>
      <c r="F15" s="228">
        <v>44985.390277778002</v>
      </c>
      <c r="G15" s="228">
        <v>45433.348611111003</v>
      </c>
      <c r="H15" s="227" t="s">
        <v>23</v>
      </c>
      <c r="I15" s="227" t="s">
        <v>18</v>
      </c>
      <c r="J15" s="227" t="s">
        <v>260</v>
      </c>
    </row>
    <row r="16" spans="1:10" ht="45" x14ac:dyDescent="0.25">
      <c r="A16" s="229" t="s">
        <v>2933</v>
      </c>
      <c r="B16" s="229" t="s">
        <v>2934</v>
      </c>
      <c r="C16" s="229" t="s">
        <v>343</v>
      </c>
      <c r="D16" s="229" t="s">
        <v>322</v>
      </c>
      <c r="E16" s="229" t="s">
        <v>274</v>
      </c>
      <c r="F16" s="230">
        <v>44985.601388889001</v>
      </c>
      <c r="G16" s="230">
        <v>45433.351388889001</v>
      </c>
      <c r="H16" s="229" t="s">
        <v>23</v>
      </c>
      <c r="I16" s="229" t="s">
        <v>18</v>
      </c>
      <c r="J16" s="229" t="s">
        <v>260</v>
      </c>
    </row>
    <row r="17" spans="1:10" ht="45" x14ac:dyDescent="0.25">
      <c r="A17" s="227" t="s">
        <v>2970</v>
      </c>
      <c r="B17" s="227" t="s">
        <v>2972</v>
      </c>
      <c r="C17" s="227" t="s">
        <v>314</v>
      </c>
      <c r="D17" s="227" t="s">
        <v>322</v>
      </c>
      <c r="E17" s="227" t="s">
        <v>274</v>
      </c>
      <c r="F17" s="228">
        <v>44985.629166667</v>
      </c>
      <c r="G17" s="228">
        <v>45433.345138889003</v>
      </c>
      <c r="H17" s="227" t="s">
        <v>23</v>
      </c>
      <c r="I17" s="227" t="s">
        <v>18</v>
      </c>
      <c r="J17" s="227" t="s">
        <v>260</v>
      </c>
    </row>
    <row r="18" spans="1:10" ht="45" x14ac:dyDescent="0.25">
      <c r="A18" s="229" t="s">
        <v>3090</v>
      </c>
      <c r="B18" s="229" t="s">
        <v>3091</v>
      </c>
      <c r="C18" s="229" t="s">
        <v>343</v>
      </c>
      <c r="D18" s="229" t="s">
        <v>322</v>
      </c>
      <c r="E18" s="229" t="s">
        <v>274</v>
      </c>
      <c r="F18" s="230">
        <v>44987.418055556001</v>
      </c>
      <c r="G18" s="230">
        <v>45434.376388889003</v>
      </c>
      <c r="H18" s="229" t="s">
        <v>23</v>
      </c>
      <c r="I18" s="229" t="s">
        <v>18</v>
      </c>
      <c r="J18" s="229" t="s">
        <v>260</v>
      </c>
    </row>
    <row r="19" spans="1:10" ht="45" x14ac:dyDescent="0.25">
      <c r="A19" s="227" t="s">
        <v>3131</v>
      </c>
      <c r="B19" s="227" t="s">
        <v>3132</v>
      </c>
      <c r="C19" s="227" t="s">
        <v>343</v>
      </c>
      <c r="D19" s="227" t="s">
        <v>322</v>
      </c>
      <c r="E19" s="227" t="s">
        <v>274</v>
      </c>
      <c r="F19" s="228">
        <v>44987.605555556001</v>
      </c>
      <c r="G19" s="228">
        <v>45434.563888889003</v>
      </c>
      <c r="H19" s="227" t="s">
        <v>23</v>
      </c>
      <c r="I19" s="227" t="s">
        <v>18</v>
      </c>
      <c r="J19" s="227" t="s">
        <v>260</v>
      </c>
    </row>
    <row r="20" spans="1:10" ht="45" x14ac:dyDescent="0.25">
      <c r="A20" s="229" t="s">
        <v>3167</v>
      </c>
      <c r="B20" s="229" t="s">
        <v>3172</v>
      </c>
      <c r="C20" s="229" t="s">
        <v>343</v>
      </c>
      <c r="D20" s="229" t="s">
        <v>322</v>
      </c>
      <c r="E20" s="229" t="s">
        <v>274</v>
      </c>
      <c r="F20" s="230">
        <v>44988.330555556</v>
      </c>
      <c r="G20" s="230">
        <v>45435.333333333001</v>
      </c>
      <c r="H20" s="229" t="s">
        <v>23</v>
      </c>
      <c r="I20" s="229" t="s">
        <v>18</v>
      </c>
      <c r="J20" s="229" t="s">
        <v>260</v>
      </c>
    </row>
    <row r="21" spans="1:10" ht="45" x14ac:dyDescent="0.25">
      <c r="A21" s="227" t="s">
        <v>3169</v>
      </c>
      <c r="B21" s="227" t="s">
        <v>3171</v>
      </c>
      <c r="C21" s="227" t="s">
        <v>343</v>
      </c>
      <c r="D21" s="227" t="s">
        <v>322</v>
      </c>
      <c r="E21" s="227" t="s">
        <v>274</v>
      </c>
      <c r="F21" s="228">
        <v>44988.345138889003</v>
      </c>
      <c r="G21" s="228">
        <v>45435.345138889003</v>
      </c>
      <c r="H21" s="227" t="s">
        <v>23</v>
      </c>
      <c r="I21" s="227" t="s">
        <v>18</v>
      </c>
      <c r="J21" s="227" t="s">
        <v>260</v>
      </c>
    </row>
    <row r="22" spans="1:10" ht="45" x14ac:dyDescent="0.25">
      <c r="A22" s="246" t="s">
        <v>3190</v>
      </c>
      <c r="B22" s="246" t="s">
        <v>3181</v>
      </c>
      <c r="C22" s="246" t="s">
        <v>343</v>
      </c>
      <c r="D22" s="246" t="s">
        <v>322</v>
      </c>
      <c r="E22" s="246" t="s">
        <v>274</v>
      </c>
      <c r="F22" s="247">
        <v>44988.394444443999</v>
      </c>
      <c r="G22" s="247">
        <v>45435.352777777996</v>
      </c>
      <c r="H22" s="246" t="s">
        <v>23</v>
      </c>
      <c r="I22" s="246" t="s">
        <v>18</v>
      </c>
      <c r="J22" s="246" t="s">
        <v>255</v>
      </c>
    </row>
    <row r="23" spans="1:10" ht="60" x14ac:dyDescent="0.25">
      <c r="A23" s="227" t="s">
        <v>3214</v>
      </c>
      <c r="B23" s="227" t="s">
        <v>3216</v>
      </c>
      <c r="C23" s="227" t="s">
        <v>327</v>
      </c>
      <c r="D23" s="227" t="s">
        <v>322</v>
      </c>
      <c r="E23" s="227" t="s">
        <v>274</v>
      </c>
      <c r="F23" s="228">
        <v>44988.429861110999</v>
      </c>
      <c r="G23" s="228">
        <v>45435.346527777998</v>
      </c>
      <c r="H23" s="227" t="s">
        <v>23</v>
      </c>
      <c r="I23" s="227" t="s">
        <v>18</v>
      </c>
      <c r="J23" s="227" t="s">
        <v>260</v>
      </c>
    </row>
    <row r="24" spans="1:10" ht="45" x14ac:dyDescent="0.25">
      <c r="A24" s="229" t="s">
        <v>3217</v>
      </c>
      <c r="B24" s="229" t="s">
        <v>3203</v>
      </c>
      <c r="C24" s="229" t="s">
        <v>772</v>
      </c>
      <c r="D24" s="229" t="s">
        <v>322</v>
      </c>
      <c r="E24" s="229" t="s">
        <v>274</v>
      </c>
      <c r="F24" s="230">
        <v>44988.430555555999</v>
      </c>
      <c r="G24" s="230">
        <v>45435.347222222001</v>
      </c>
      <c r="H24" s="229" t="s">
        <v>23</v>
      </c>
      <c r="I24" s="229" t="s">
        <v>18</v>
      </c>
      <c r="J24" s="229" t="s">
        <v>260</v>
      </c>
    </row>
    <row r="25" spans="1:10" ht="45" x14ac:dyDescent="0.25">
      <c r="A25" s="250" t="s">
        <v>3229</v>
      </c>
      <c r="B25" s="250" t="s">
        <v>3231</v>
      </c>
      <c r="C25" s="250" t="s">
        <v>327</v>
      </c>
      <c r="D25" s="250" t="s">
        <v>322</v>
      </c>
      <c r="E25" s="250" t="s">
        <v>274</v>
      </c>
      <c r="F25" s="251">
        <v>44988.442361111003</v>
      </c>
      <c r="G25" s="251">
        <v>45435.359027778002</v>
      </c>
      <c r="H25" s="250" t="s">
        <v>23</v>
      </c>
      <c r="I25" s="250" t="s">
        <v>18</v>
      </c>
      <c r="J25" s="250" t="s">
        <v>255</v>
      </c>
    </row>
    <row r="26" spans="1:10" ht="195" x14ac:dyDescent="0.25">
      <c r="A26" s="233"/>
      <c r="B26" s="233"/>
      <c r="C26" s="67" t="s">
        <v>3214</v>
      </c>
      <c r="D26" s="67" t="s">
        <v>3216</v>
      </c>
      <c r="E26" s="233"/>
      <c r="F26" s="234"/>
      <c r="G26" s="234"/>
      <c r="H26" s="233"/>
      <c r="I26" s="233"/>
      <c r="J26" s="233"/>
    </row>
    <row r="27" spans="1:10" ht="45" x14ac:dyDescent="0.25">
      <c r="A27" s="229" t="s">
        <v>3232</v>
      </c>
      <c r="B27" s="229" t="s">
        <v>3233</v>
      </c>
      <c r="C27" s="229" t="s">
        <v>343</v>
      </c>
      <c r="D27" s="229" t="s">
        <v>322</v>
      </c>
      <c r="E27" s="229" t="s">
        <v>274</v>
      </c>
      <c r="F27" s="230">
        <v>44988.443055556003</v>
      </c>
      <c r="G27" s="230">
        <v>45435.359722221998</v>
      </c>
      <c r="H27" s="229" t="s">
        <v>23</v>
      </c>
      <c r="I27" s="229" t="s">
        <v>18</v>
      </c>
      <c r="J27" s="229" t="s">
        <v>260</v>
      </c>
    </row>
    <row r="29" spans="1:10" ht="30" x14ac:dyDescent="0.25">
      <c r="A29" s="239" t="s">
        <v>3336</v>
      </c>
      <c r="B29" s="239" t="s">
        <v>3338</v>
      </c>
      <c r="C29" s="239"/>
      <c r="D29" s="239"/>
      <c r="E29" s="239"/>
      <c r="F29" s="240"/>
      <c r="G29" s="240"/>
      <c r="H29" s="239"/>
      <c r="I29" s="239"/>
      <c r="J29" s="241" t="s">
        <v>334</v>
      </c>
    </row>
    <row r="30" spans="1:10" ht="30" x14ac:dyDescent="0.25">
      <c r="A30" s="236" t="s">
        <v>3356</v>
      </c>
      <c r="B30" s="236" t="s">
        <v>3358</v>
      </c>
      <c r="C30" s="236"/>
      <c r="D30" s="236"/>
      <c r="E30" s="236"/>
      <c r="F30" s="237"/>
      <c r="G30" s="237"/>
      <c r="H30" s="236"/>
      <c r="I30" s="236"/>
      <c r="J30" s="238" t="s">
        <v>334</v>
      </c>
    </row>
    <row r="31" spans="1:10" x14ac:dyDescent="0.25">
      <c r="A31" s="236" t="s">
        <v>3360</v>
      </c>
      <c r="B31" s="236" t="s">
        <v>3362</v>
      </c>
      <c r="C31" s="236"/>
      <c r="D31" s="236"/>
      <c r="E31" s="236"/>
      <c r="F31" s="237"/>
      <c r="G31" s="237"/>
      <c r="H31" s="236"/>
      <c r="I31" s="236"/>
      <c r="J31" s="238" t="s">
        <v>334</v>
      </c>
    </row>
    <row r="32" spans="1:10" ht="30" x14ac:dyDescent="0.25">
      <c r="A32" s="239" t="s">
        <v>3374</v>
      </c>
      <c r="B32" s="239" t="s">
        <v>3375</v>
      </c>
      <c r="C32" s="239"/>
      <c r="D32" s="239"/>
      <c r="E32" s="239"/>
      <c r="F32" s="240"/>
      <c r="G32" s="240"/>
      <c r="H32" s="239"/>
      <c r="I32" s="239"/>
      <c r="J32" s="241" t="s">
        <v>334</v>
      </c>
    </row>
    <row r="33" spans="1:10" x14ac:dyDescent="0.25">
      <c r="A33" s="233"/>
      <c r="B33" s="233"/>
      <c r="C33" s="233"/>
      <c r="D33" s="233"/>
      <c r="E33" s="233"/>
      <c r="F33" s="234"/>
      <c r="G33" s="234"/>
      <c r="H33" s="233"/>
      <c r="I33" s="233"/>
      <c r="J33" s="235" t="s">
        <v>334</v>
      </c>
    </row>
    <row r="34" spans="1:10" x14ac:dyDescent="0.25">
      <c r="A34" s="233"/>
      <c r="B34" s="233"/>
      <c r="C34" s="233"/>
      <c r="D34" s="233"/>
      <c r="E34" s="233"/>
      <c r="F34" s="234"/>
      <c r="G34" s="234"/>
      <c r="H34" s="233"/>
      <c r="I34" s="233"/>
      <c r="J34" s="235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D80-ECA6-4777-857E-32C445F3DF2C}">
  <dimension ref="B2:CC1183"/>
  <sheetViews>
    <sheetView topLeftCell="A1077" workbookViewId="0">
      <selection activeCell="A1077" sqref="A1077:XFD1111"/>
    </sheetView>
  </sheetViews>
  <sheetFormatPr defaultColWidth="2.85546875" defaultRowHeight="15" x14ac:dyDescent="0.25"/>
  <cols>
    <col min="1" max="12" width="2.85546875" style="96"/>
    <col min="13" max="13" width="2.85546875" style="96" customWidth="1"/>
    <col min="14" max="16384" width="2.85546875" style="96"/>
  </cols>
  <sheetData>
    <row r="2" spans="2:4" x14ac:dyDescent="0.25">
      <c r="B2" s="49" t="s">
        <v>3393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3333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3334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3335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653</v>
      </c>
    </row>
    <row r="56" spans="2:4" x14ac:dyDescent="0.25">
      <c r="D56" s="57" t="s">
        <v>301</v>
      </c>
    </row>
    <row r="57" spans="2:4" x14ac:dyDescent="0.25">
      <c r="D57" s="53" t="s">
        <v>3368</v>
      </c>
    </row>
    <row r="59" spans="2:4" x14ac:dyDescent="0.25">
      <c r="D59" s="96" t="s">
        <v>3368</v>
      </c>
    </row>
    <row r="100" spans="2:4" x14ac:dyDescent="0.25">
      <c r="D100" s="96" t="s">
        <v>307</v>
      </c>
    </row>
    <row r="101" spans="2:4" x14ac:dyDescent="0.25">
      <c r="D101" s="49" t="s">
        <v>2791</v>
      </c>
    </row>
    <row r="103" spans="2:4" x14ac:dyDescent="0.25">
      <c r="D103" s="49" t="s">
        <v>3393</v>
      </c>
    </row>
    <row r="112" spans="2:4" x14ac:dyDescent="0.25">
      <c r="B112" s="48">
        <v>0</v>
      </c>
      <c r="D112" s="49" t="s">
        <v>653</v>
      </c>
    </row>
    <row r="113" spans="4:4" x14ac:dyDescent="0.25">
      <c r="D113" s="57" t="s">
        <v>302</v>
      </c>
    </row>
    <row r="114" spans="4:4" x14ac:dyDescent="0.25">
      <c r="D114" s="53" t="s">
        <v>3369</v>
      </c>
    </row>
    <row r="116" spans="4:4" x14ac:dyDescent="0.25">
      <c r="D116" s="96" t="s">
        <v>3369</v>
      </c>
    </row>
    <row r="157" spans="4:4" x14ac:dyDescent="0.25">
      <c r="D157" s="96" t="s">
        <v>307</v>
      </c>
    </row>
    <row r="158" spans="4:4" x14ac:dyDescent="0.25">
      <c r="D158" s="49" t="s">
        <v>3370</v>
      </c>
    </row>
    <row r="160" spans="4:4" x14ac:dyDescent="0.25">
      <c r="D160" s="96" t="s">
        <v>3371</v>
      </c>
    </row>
    <row r="206" spans="4:4" x14ac:dyDescent="0.25">
      <c r="D206" s="49" t="s">
        <v>3393</v>
      </c>
    </row>
    <row r="208" spans="4:4" x14ac:dyDescent="0.25">
      <c r="D208" s="96" t="s">
        <v>3371</v>
      </c>
    </row>
    <row r="259" spans="2:4" x14ac:dyDescent="0.25">
      <c r="B259" s="48">
        <v>0</v>
      </c>
      <c r="D259" s="49" t="s">
        <v>3397</v>
      </c>
    </row>
    <row r="260" spans="2:4" x14ac:dyDescent="0.25">
      <c r="D260" s="57" t="s">
        <v>302</v>
      </c>
    </row>
    <row r="262" spans="2:4" x14ac:dyDescent="0.25">
      <c r="D262" s="96" t="s">
        <v>36</v>
      </c>
    </row>
    <row r="263" spans="2:4" x14ac:dyDescent="0.25">
      <c r="D263" s="52" t="s">
        <v>3398</v>
      </c>
    </row>
    <row r="265" spans="2:4" x14ac:dyDescent="0.25">
      <c r="D265" s="96" t="s">
        <v>3394</v>
      </c>
    </row>
    <row r="287" spans="4:4" x14ac:dyDescent="0.25">
      <c r="D287" s="96" t="s">
        <v>307</v>
      </c>
    </row>
    <row r="288" spans="4:4" x14ac:dyDescent="0.25">
      <c r="D288" s="49" t="s">
        <v>3399</v>
      </c>
    </row>
    <row r="290" spans="4:77" x14ac:dyDescent="0.25">
      <c r="M290" s="96" t="s">
        <v>272</v>
      </c>
      <c r="AH290" s="96" t="s">
        <v>273</v>
      </c>
    </row>
    <row r="291" spans="4:77" x14ac:dyDescent="0.25">
      <c r="D291" s="49" t="s">
        <v>307</v>
      </c>
      <c r="M291" s="49" t="s">
        <v>464</v>
      </c>
      <c r="V291" s="49" t="s">
        <v>465</v>
      </c>
      <c r="AB291" s="49" t="s">
        <v>313</v>
      </c>
      <c r="AH291" s="49" t="s">
        <v>464</v>
      </c>
      <c r="AP291" s="49" t="s">
        <v>465</v>
      </c>
      <c r="AV291" s="49" t="s">
        <v>313</v>
      </c>
    </row>
    <row r="292" spans="4:77" x14ac:dyDescent="0.25">
      <c r="D292" s="49" t="s">
        <v>3222</v>
      </c>
      <c r="M292" s="41" t="s">
        <v>3400</v>
      </c>
      <c r="V292" s="41"/>
      <c r="AH292" s="49" t="s">
        <v>3408</v>
      </c>
      <c r="AP292" s="49"/>
    </row>
    <row r="293" spans="4:77" x14ac:dyDescent="0.25">
      <c r="D293" s="49" t="s">
        <v>3222</v>
      </c>
      <c r="M293" s="96" t="s">
        <v>3401</v>
      </c>
      <c r="AH293" s="49" t="s">
        <v>3409</v>
      </c>
    </row>
    <row r="294" spans="4:77" x14ac:dyDescent="0.25">
      <c r="D294" s="49" t="s">
        <v>3222</v>
      </c>
      <c r="M294" s="96" t="s">
        <v>3402</v>
      </c>
      <c r="AH294" s="49" t="s">
        <v>3410</v>
      </c>
    </row>
    <row r="295" spans="4:77" x14ac:dyDescent="0.25">
      <c r="D295" s="49" t="s">
        <v>3222</v>
      </c>
      <c r="M295" s="96" t="s">
        <v>3403</v>
      </c>
      <c r="AH295" s="49" t="s">
        <v>3411</v>
      </c>
    </row>
    <row r="296" spans="4:77" x14ac:dyDescent="0.25">
      <c r="D296" s="49" t="s">
        <v>3222</v>
      </c>
      <c r="M296" s="96" t="s">
        <v>3404</v>
      </c>
      <c r="AH296" s="49" t="s">
        <v>3412</v>
      </c>
    </row>
    <row r="297" spans="4:77" x14ac:dyDescent="0.25">
      <c r="D297" s="49" t="s">
        <v>3222</v>
      </c>
      <c r="M297" s="96" t="s">
        <v>3405</v>
      </c>
      <c r="AH297" s="49" t="s">
        <v>3413</v>
      </c>
    </row>
    <row r="298" spans="4:77" x14ac:dyDescent="0.25">
      <c r="D298" s="49" t="s">
        <v>3222</v>
      </c>
      <c r="M298" s="96" t="s">
        <v>3406</v>
      </c>
      <c r="AH298" s="49" t="s">
        <v>3414</v>
      </c>
    </row>
    <row r="299" spans="4:77" x14ac:dyDescent="0.25">
      <c r="D299" s="49" t="s">
        <v>3222</v>
      </c>
      <c r="M299" s="96" t="s">
        <v>3407</v>
      </c>
      <c r="AH299" s="49" t="s">
        <v>3415</v>
      </c>
    </row>
    <row r="301" spans="4:77" x14ac:dyDescent="0.25">
      <c r="D301" s="54" t="s">
        <v>364</v>
      </c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  <c r="BD301" s="50"/>
      <c r="BE301" s="50"/>
      <c r="BF301" s="50"/>
      <c r="BG301" s="50"/>
      <c r="BH301" s="50"/>
      <c r="BI301" s="50"/>
      <c r="BJ301" s="50"/>
      <c r="BK301" s="50"/>
      <c r="BL301" s="50"/>
      <c r="BM301" s="50"/>
      <c r="BN301" s="50"/>
      <c r="BO301" s="50"/>
      <c r="BP301" s="50"/>
      <c r="BQ301" s="50"/>
      <c r="BR301" s="50"/>
      <c r="BS301" s="50"/>
      <c r="BT301" s="50"/>
      <c r="BU301" s="50"/>
      <c r="BV301" s="50"/>
      <c r="BW301" s="50"/>
      <c r="BX301" s="50"/>
      <c r="BY301" s="50"/>
    </row>
    <row r="302" spans="4:77" x14ac:dyDescent="0.25">
      <c r="D302" s="54" t="s">
        <v>338</v>
      </c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  <c r="BE302" s="50"/>
      <c r="BF302" s="50"/>
      <c r="BG302" s="50"/>
      <c r="BH302" s="50"/>
      <c r="BI302" s="50"/>
      <c r="BJ302" s="50"/>
      <c r="BK302" s="50"/>
      <c r="BL302" s="50"/>
      <c r="BM302" s="50"/>
      <c r="BN302" s="50"/>
      <c r="BO302" s="50"/>
      <c r="BP302" s="50"/>
      <c r="BQ302" s="50"/>
      <c r="BR302" s="50"/>
      <c r="BS302" s="50"/>
      <c r="BT302" s="50"/>
      <c r="BU302" s="50"/>
      <c r="BV302" s="50"/>
      <c r="BW302" s="50"/>
      <c r="BX302" s="50"/>
      <c r="BY302" s="50"/>
    </row>
    <row r="303" spans="4:77" x14ac:dyDescent="0.25">
      <c r="D303" s="55" t="str">
        <f t="shared" ref="D303:D310" si="0">"select '" &amp; TRIM(D292) &amp; "' AgreementNumber, '" &amp; TRIM(M292) &amp; "' bChassisNumber, '" &amp; TRIM(AH292) &amp; "' aChassisNumber union all"</f>
        <v>select '0000477/4/10/06/2022' AgreementNumber, 'MMBNJKL30NH083844' bChassisNumber, 'MMBJNKL30NH083844' aChassisNumber union all</v>
      </c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</row>
    <row r="304" spans="4:77" x14ac:dyDescent="0.25">
      <c r="D304" s="55" t="str">
        <f t="shared" si="0"/>
        <v>select '0000477/4/10/06/2022' AgreementNumber, 'MMBNJKL30NH083925' bChassisNumber, 'MMBJNKL30NH083925' aChassisNumber union all</v>
      </c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</row>
    <row r="305" spans="4:77" x14ac:dyDescent="0.25">
      <c r="D305" s="55" t="str">
        <f t="shared" si="0"/>
        <v>select '0000477/4/10/06/2022' AgreementNumber, 'MMBNJKL30NH083946' bChassisNumber, 'MMBJNKL30NH083946' aChassisNumber union all</v>
      </c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</row>
    <row r="306" spans="4:77" x14ac:dyDescent="0.25">
      <c r="D306" s="55" t="str">
        <f t="shared" si="0"/>
        <v>select '0000477/4/10/06/2022' AgreementNumber, 'MMBNJKL30NH083961' bChassisNumber, 'MMBJNKL30NH083961' aChassisNumber union all</v>
      </c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</row>
    <row r="307" spans="4:77" x14ac:dyDescent="0.25">
      <c r="D307" s="55" t="str">
        <f t="shared" si="0"/>
        <v>select '0000477/4/10/06/2022' AgreementNumber, 'MMBNJKL30NH083860' bChassisNumber, 'MMBJNKL30NH083860' aChassisNumber union all</v>
      </c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</row>
    <row r="308" spans="4:77" x14ac:dyDescent="0.25">
      <c r="D308" s="55" t="str">
        <f t="shared" si="0"/>
        <v>select '0000477/4/10/06/2022' AgreementNumber, 'MMBNJKL30NH084069' bChassisNumber, 'MMBJNKL30NH084069' aChassisNumber union all</v>
      </c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</row>
    <row r="309" spans="4:77" x14ac:dyDescent="0.25">
      <c r="D309" s="55" t="str">
        <f t="shared" si="0"/>
        <v>select '0000477/4/10/06/2022' AgreementNumber, 'MMBNJKL30NH084563' bChassisNumber, 'MMBJNKL30NH084563' aChassisNumber union all</v>
      </c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</row>
    <row r="310" spans="4:77" x14ac:dyDescent="0.25">
      <c r="D310" s="55" t="str">
        <f t="shared" si="0"/>
        <v>select '0000477/4/10/06/2022' AgreementNumber, 'MMBENKL30NH084574' bChassisNumber, 'MMBJNKL30NH084574' aChassisNumber union all</v>
      </c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</row>
    <row r="311" spans="4:77" x14ac:dyDescent="0.25">
      <c r="D311" s="54" t="s">
        <v>339</v>
      </c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</row>
    <row r="312" spans="4:77" x14ac:dyDescent="0.25">
      <c r="D312" s="54" t="s">
        <v>353</v>
      </c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</row>
    <row r="313" spans="4:77" x14ac:dyDescent="0.25">
      <c r="D313" s="55" t="s">
        <v>341</v>
      </c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</row>
    <row r="314" spans="4:77" x14ac:dyDescent="0.25">
      <c r="D314" s="55" t="s">
        <v>428</v>
      </c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</row>
    <row r="315" spans="4:77" x14ac:dyDescent="0.25">
      <c r="D315" s="55" t="s">
        <v>441</v>
      </c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</row>
    <row r="316" spans="4:77" x14ac:dyDescent="0.25">
      <c r="D316" s="55" t="s">
        <v>340</v>
      </c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</row>
    <row r="317" spans="4:77" x14ac:dyDescent="0.25">
      <c r="D317" s="55" t="s">
        <v>433</v>
      </c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</row>
    <row r="318" spans="4:77" x14ac:dyDescent="0.25">
      <c r="D318" s="37" t="s">
        <v>483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</row>
    <row r="319" spans="4:77" x14ac:dyDescent="0.25">
      <c r="D319" s="55" t="s">
        <v>257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</row>
    <row r="320" spans="4:77" x14ac:dyDescent="0.25">
      <c r="D320" s="55" t="s">
        <v>321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</row>
    <row r="321" spans="4:77" x14ac:dyDescent="0.25">
      <c r="D321" s="55" t="s">
        <v>277</v>
      </c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</row>
    <row r="322" spans="4:77" x14ac:dyDescent="0.25">
      <c r="D322" s="55" t="s">
        <v>324</v>
      </c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</row>
    <row r="323" spans="4:77" x14ac:dyDescent="0.25">
      <c r="D323" s="55" t="s">
        <v>325</v>
      </c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</row>
    <row r="324" spans="4:77" x14ac:dyDescent="0.25">
      <c r="D324" s="54" t="s">
        <v>354</v>
      </c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</row>
    <row r="325" spans="4:77" x14ac:dyDescent="0.25">
      <c r="D325" s="38" t="s">
        <v>904</v>
      </c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</row>
    <row r="326" spans="4:77" x14ac:dyDescent="0.25">
      <c r="D326" s="54" t="s">
        <v>905</v>
      </c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</row>
    <row r="327" spans="4:77" x14ac:dyDescent="0.25">
      <c r="D327" s="38" t="s">
        <v>3416</v>
      </c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  <c r="BB327" s="50"/>
      <c r="BC327" s="50"/>
      <c r="BD327" s="50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0"/>
      <c r="BR327" s="50"/>
      <c r="BS327" s="50"/>
      <c r="BT327" s="50"/>
      <c r="BU327" s="50"/>
      <c r="BV327" s="50"/>
      <c r="BW327" s="50"/>
      <c r="BX327" s="50"/>
      <c r="BY327" s="50"/>
    </row>
    <row r="329" spans="4:77" x14ac:dyDescent="0.25">
      <c r="D329" s="49" t="s">
        <v>307</v>
      </c>
      <c r="E329" s="49" t="s">
        <v>506</v>
      </c>
      <c r="F329" s="49" t="s">
        <v>509</v>
      </c>
      <c r="G329" s="49" t="s">
        <v>307</v>
      </c>
      <c r="H329" s="49" t="s">
        <v>512</v>
      </c>
      <c r="I329" s="49" t="s">
        <v>513</v>
      </c>
      <c r="J329" s="49" t="s">
        <v>514</v>
      </c>
      <c r="K329" s="49" t="s">
        <v>515</v>
      </c>
      <c r="L329" s="49" t="s">
        <v>516</v>
      </c>
      <c r="M329" s="49" t="s">
        <v>517</v>
      </c>
      <c r="N329" s="49">
        <v>1</v>
      </c>
    </row>
    <row r="330" spans="4:77" x14ac:dyDescent="0.25">
      <c r="D330" s="96" t="s">
        <v>3222</v>
      </c>
      <c r="E330" s="96" t="s">
        <v>3401</v>
      </c>
      <c r="F330" s="96" t="s">
        <v>3409</v>
      </c>
      <c r="G330" s="96" t="s">
        <v>3399</v>
      </c>
      <c r="H330" s="96">
        <v>20326</v>
      </c>
      <c r="I330" s="96" t="s">
        <v>3401</v>
      </c>
      <c r="J330" s="96" t="s">
        <v>3417</v>
      </c>
      <c r="K330" s="96">
        <v>19642</v>
      </c>
      <c r="L330" s="96" t="s">
        <v>3401</v>
      </c>
      <c r="M330" s="96" t="s">
        <v>3417</v>
      </c>
      <c r="N330" s="96">
        <v>1</v>
      </c>
    </row>
    <row r="331" spans="4:77" x14ac:dyDescent="0.25">
      <c r="D331" s="96" t="s">
        <v>3222</v>
      </c>
      <c r="E331" s="96" t="s">
        <v>3403</v>
      </c>
      <c r="F331" s="96" t="s">
        <v>3411</v>
      </c>
      <c r="G331" s="96" t="s">
        <v>3399</v>
      </c>
      <c r="H331" s="96">
        <v>20327</v>
      </c>
      <c r="I331" s="96" t="s">
        <v>3403</v>
      </c>
      <c r="J331" s="96" t="s">
        <v>3418</v>
      </c>
      <c r="K331" s="96">
        <v>19643</v>
      </c>
      <c r="L331" s="96" t="s">
        <v>3403</v>
      </c>
      <c r="M331" s="96" t="s">
        <v>3418</v>
      </c>
      <c r="N331" s="96">
        <v>1</v>
      </c>
    </row>
    <row r="332" spans="4:77" x14ac:dyDescent="0.25">
      <c r="D332" s="96" t="s">
        <v>3222</v>
      </c>
      <c r="E332" s="96" t="s">
        <v>3405</v>
      </c>
      <c r="F332" s="96" t="s">
        <v>3413</v>
      </c>
      <c r="G332" s="96" t="s">
        <v>3399</v>
      </c>
      <c r="H332" s="96">
        <v>20328</v>
      </c>
      <c r="I332" s="96" t="s">
        <v>3405</v>
      </c>
      <c r="J332" s="96" t="s">
        <v>3419</v>
      </c>
      <c r="K332" s="96">
        <v>19644</v>
      </c>
      <c r="L332" s="96" t="s">
        <v>3405</v>
      </c>
      <c r="M332" s="96" t="s">
        <v>3419</v>
      </c>
      <c r="N332" s="96">
        <v>1</v>
      </c>
    </row>
    <row r="333" spans="4:77" x14ac:dyDescent="0.25">
      <c r="D333" s="96" t="s">
        <v>3222</v>
      </c>
      <c r="E333" s="96" t="s">
        <v>3400</v>
      </c>
      <c r="F333" s="96" t="s">
        <v>3408</v>
      </c>
      <c r="G333" s="96" t="s">
        <v>3399</v>
      </c>
      <c r="H333" s="96">
        <v>20329</v>
      </c>
      <c r="I333" s="96" t="s">
        <v>3400</v>
      </c>
      <c r="J333" s="96" t="s">
        <v>3420</v>
      </c>
      <c r="K333" s="96">
        <v>19645</v>
      </c>
      <c r="L333" s="96" t="s">
        <v>3400</v>
      </c>
      <c r="M333" s="96" t="s">
        <v>3420</v>
      </c>
      <c r="N333" s="96">
        <v>1</v>
      </c>
    </row>
    <row r="334" spans="4:77" x14ac:dyDescent="0.25">
      <c r="D334" s="96" t="s">
        <v>3222</v>
      </c>
      <c r="E334" s="96" t="s">
        <v>3402</v>
      </c>
      <c r="F334" s="96" t="s">
        <v>3410</v>
      </c>
      <c r="G334" s="96" t="s">
        <v>3399</v>
      </c>
      <c r="H334" s="96">
        <v>20330</v>
      </c>
      <c r="I334" s="96" t="s">
        <v>3402</v>
      </c>
      <c r="J334" s="96" t="s">
        <v>3421</v>
      </c>
      <c r="K334" s="96">
        <v>19646</v>
      </c>
      <c r="L334" s="96" t="s">
        <v>3402</v>
      </c>
      <c r="M334" s="96" t="s">
        <v>3421</v>
      </c>
      <c r="N334" s="96">
        <v>1</v>
      </c>
    </row>
    <row r="335" spans="4:77" x14ac:dyDescent="0.25">
      <c r="D335" s="96" t="s">
        <v>3222</v>
      </c>
      <c r="E335" s="96" t="s">
        <v>3404</v>
      </c>
      <c r="F335" s="96" t="s">
        <v>3412</v>
      </c>
      <c r="G335" s="96" t="s">
        <v>3399</v>
      </c>
      <c r="H335" s="96">
        <v>20331</v>
      </c>
      <c r="I335" s="96" t="s">
        <v>3404</v>
      </c>
      <c r="J335" s="96" t="s">
        <v>3422</v>
      </c>
      <c r="K335" s="96">
        <v>19647</v>
      </c>
      <c r="L335" s="96" t="s">
        <v>3404</v>
      </c>
      <c r="M335" s="96" t="s">
        <v>3422</v>
      </c>
      <c r="N335" s="96">
        <v>1</v>
      </c>
    </row>
    <row r="336" spans="4:77" x14ac:dyDescent="0.25">
      <c r="D336" s="96" t="s">
        <v>3222</v>
      </c>
      <c r="E336" s="96" t="s">
        <v>3406</v>
      </c>
      <c r="F336" s="96" t="s">
        <v>3414</v>
      </c>
      <c r="G336" s="96" t="s">
        <v>3399</v>
      </c>
      <c r="H336" s="96">
        <v>20332</v>
      </c>
      <c r="I336" s="96" t="s">
        <v>3406</v>
      </c>
      <c r="J336" s="96" t="s">
        <v>3423</v>
      </c>
      <c r="K336" s="96">
        <v>19648</v>
      </c>
      <c r="L336" s="96" t="s">
        <v>3406</v>
      </c>
      <c r="M336" s="96" t="s">
        <v>3423</v>
      </c>
      <c r="N336" s="96">
        <v>1</v>
      </c>
    </row>
    <row r="337" spans="4:50" x14ac:dyDescent="0.25">
      <c r="D337" s="96" t="s">
        <v>3222</v>
      </c>
      <c r="E337" s="96" t="s">
        <v>3407</v>
      </c>
      <c r="F337" s="96" t="s">
        <v>3415</v>
      </c>
      <c r="G337" s="96" t="s">
        <v>3399</v>
      </c>
      <c r="H337" s="96">
        <v>20333</v>
      </c>
      <c r="I337" s="96" t="s">
        <v>3407</v>
      </c>
      <c r="J337" s="96" t="s">
        <v>3424</v>
      </c>
      <c r="K337" s="96">
        <v>19649</v>
      </c>
      <c r="L337" s="96" t="s">
        <v>3407</v>
      </c>
      <c r="M337" s="96" t="s">
        <v>3424</v>
      </c>
      <c r="N337" s="96">
        <v>1</v>
      </c>
    </row>
    <row r="339" spans="4:50" x14ac:dyDescent="0.25">
      <c r="D339" s="55" t="s">
        <v>344</v>
      </c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</row>
    <row r="340" spans="4:50" x14ac:dyDescent="0.25">
      <c r="D340" s="55" t="s">
        <v>316</v>
      </c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</row>
    <row r="341" spans="4:50" x14ac:dyDescent="0.25">
      <c r="D341" s="55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</row>
    <row r="342" spans="4:50" x14ac:dyDescent="0.25">
      <c r="D342" s="54" t="str">
        <f t="shared" ref="D342:D349" si="1">"update Tb_OPL_Unit set ChassisNumber = '" &amp; TRIM(F330) &amp; "' where IdTb_OPL_Unit = " &amp; K330 &amp; ";"</f>
        <v>update Tb_OPL_Unit set ChassisNumber = 'MMBJNKL30NH083925' where IdTb_OPL_Unit = 19642;</v>
      </c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 spans="4:50" x14ac:dyDescent="0.25">
      <c r="D343" s="54" t="str">
        <f t="shared" si="1"/>
        <v>update Tb_OPL_Unit set ChassisNumber = 'MMBJNKL30NH083961' where IdTb_OPL_Unit = 19643;</v>
      </c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 spans="4:50" x14ac:dyDescent="0.25">
      <c r="D344" s="54" t="str">
        <f t="shared" si="1"/>
        <v>update Tb_OPL_Unit set ChassisNumber = 'MMBJNKL30NH084069' where IdTb_OPL_Unit = 19644;</v>
      </c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 spans="4:50" x14ac:dyDescent="0.25">
      <c r="D345" s="54" t="str">
        <f t="shared" si="1"/>
        <v>update Tb_OPL_Unit set ChassisNumber = 'MMBJNKL30NH083844' where IdTb_OPL_Unit = 19645;</v>
      </c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 spans="4:50" x14ac:dyDescent="0.25">
      <c r="D346" s="54" t="str">
        <f t="shared" si="1"/>
        <v>update Tb_OPL_Unit set ChassisNumber = 'MMBJNKL30NH083946' where IdTb_OPL_Unit = 19646;</v>
      </c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 spans="4:50" x14ac:dyDescent="0.25">
      <c r="D347" s="54" t="str">
        <f t="shared" si="1"/>
        <v>update Tb_OPL_Unit set ChassisNumber = 'MMBJNKL30NH083860' where IdTb_OPL_Unit = 19647;</v>
      </c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 spans="4:50" x14ac:dyDescent="0.25">
      <c r="D348" s="54" t="str">
        <f t="shared" si="1"/>
        <v>update Tb_OPL_Unit set ChassisNumber = 'MMBJNKL30NH084563' where IdTb_OPL_Unit = 19648;</v>
      </c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 spans="4:50" x14ac:dyDescent="0.25">
      <c r="D349" s="54" t="str">
        <f t="shared" si="1"/>
        <v>update Tb_OPL_Unit set ChassisNumber = 'MMBJNKL30NH084574' where IdTb_OPL_Unit = 19649;</v>
      </c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 spans="4:50" x14ac:dyDescent="0.25">
      <c r="D350" s="55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</row>
    <row r="351" spans="4:50" x14ac:dyDescent="0.25">
      <c r="D351" s="54" t="str">
        <f t="shared" ref="D351:D358" si="2">"update OPLUObjectLease set Remarks = '" &amp; TRIM(F330) &amp; "' where IdUObjLease = " &amp; H330 &amp; ";"</f>
        <v>update OPLUObjectLease set Remarks = 'MMBJNKL30NH083925' where IdUObjLease = 20326;</v>
      </c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 spans="4:50" x14ac:dyDescent="0.25">
      <c r="D352" s="54" t="str">
        <f t="shared" si="2"/>
        <v>update OPLUObjectLease set Remarks = 'MMBJNKL30NH083961' where IdUObjLease = 20327;</v>
      </c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 spans="4:50" x14ac:dyDescent="0.25">
      <c r="D353" s="54" t="str">
        <f t="shared" si="2"/>
        <v>update OPLUObjectLease set Remarks = 'MMBJNKL30NH084069' where IdUObjLease = 20328;</v>
      </c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 spans="4:50" x14ac:dyDescent="0.25">
      <c r="D354" s="54" t="str">
        <f t="shared" si="2"/>
        <v>update OPLUObjectLease set Remarks = 'MMBJNKL30NH083844' where IdUObjLease = 20329;</v>
      </c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 spans="4:50" x14ac:dyDescent="0.25">
      <c r="D355" s="54" t="str">
        <f t="shared" si="2"/>
        <v>update OPLUObjectLease set Remarks = 'MMBJNKL30NH083946' where IdUObjLease = 20330;</v>
      </c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 spans="4:50" x14ac:dyDescent="0.25">
      <c r="D356" s="54" t="str">
        <f t="shared" si="2"/>
        <v>update OPLUObjectLease set Remarks = 'MMBJNKL30NH083860' where IdUObjLease = 20331;</v>
      </c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 spans="4:50" x14ac:dyDescent="0.25">
      <c r="D357" s="54" t="str">
        <f t="shared" si="2"/>
        <v>update OPLUObjectLease set Remarks = 'MMBJNKL30NH084563' where IdUObjLease = 20332;</v>
      </c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 spans="4:50" x14ac:dyDescent="0.25">
      <c r="D358" s="54" t="str">
        <f t="shared" si="2"/>
        <v>update OPLUObjectLease set Remarks = 'MMBJNKL30NH084574' where IdUObjLease = 20333;</v>
      </c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 spans="4:50" x14ac:dyDescent="0.25">
      <c r="D359" s="55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</row>
    <row r="360" spans="4:50" x14ac:dyDescent="0.25">
      <c r="D360" s="55" t="s">
        <v>261</v>
      </c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</row>
    <row r="361" spans="4:50" x14ac:dyDescent="0.25">
      <c r="D361" s="55" t="s">
        <v>262</v>
      </c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</row>
    <row r="362" spans="4:50" x14ac:dyDescent="0.25">
      <c r="D362" s="55" t="s">
        <v>345</v>
      </c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</row>
    <row r="364" spans="4:50" x14ac:dyDescent="0.25">
      <c r="D364" s="96" t="s">
        <v>3425</v>
      </c>
    </row>
    <row r="406" spans="2:4" x14ac:dyDescent="0.25">
      <c r="B406" s="48">
        <v>0</v>
      </c>
      <c r="D406" s="49" t="s">
        <v>3430</v>
      </c>
    </row>
    <row r="407" spans="2:4" x14ac:dyDescent="0.25">
      <c r="D407" s="57" t="s">
        <v>302</v>
      </c>
    </row>
    <row r="409" spans="2:4" x14ac:dyDescent="0.25">
      <c r="D409" s="96" t="s">
        <v>36</v>
      </c>
    </row>
    <row r="410" spans="2:4" x14ac:dyDescent="0.25">
      <c r="D410" s="52" t="s">
        <v>3499</v>
      </c>
    </row>
    <row r="412" spans="2:4" x14ac:dyDescent="0.25">
      <c r="D412" s="96" t="s">
        <v>3428</v>
      </c>
    </row>
    <row r="444" spans="4:25" x14ac:dyDescent="0.25">
      <c r="D444" s="96" t="s">
        <v>307</v>
      </c>
      <c r="M444" s="96" t="s">
        <v>542</v>
      </c>
    </row>
    <row r="445" spans="4:25" x14ac:dyDescent="0.25">
      <c r="D445" s="96" t="s">
        <v>3437</v>
      </c>
      <c r="M445" s="256" t="s">
        <v>3444</v>
      </c>
      <c r="T445" s="49" t="s">
        <v>1297</v>
      </c>
      <c r="Y445" s="96" t="str">
        <f t="shared" ref="Y445:Y451" si="3">"update OPLAgreement set EndPeriodDate = '" &amp; TEXT(T445, "yyyy-mm-dd") &amp; "', RemarksSys = case when RemarksSys is null then 'S0320610' else RemarksSys + '-S0320610' end where AgreementNumber = '"&amp; TRIM(D445) &amp; "';"</f>
        <v>update OPLAgreement set EndPeriodDate = '2023-03-02', RemarksSys = case when RemarksSys is null then 'S0320610' else RemarksSys + '-S0320610' end where AgreementNumber = '0000338/4/10/01/2021';</v>
      </c>
    </row>
    <row r="446" spans="4:25" x14ac:dyDescent="0.25">
      <c r="D446" s="96" t="s">
        <v>3438</v>
      </c>
      <c r="M446" s="256" t="s">
        <v>3444</v>
      </c>
      <c r="T446" s="49" t="s">
        <v>1297</v>
      </c>
      <c r="Y446" s="96" t="str">
        <f t="shared" si="3"/>
        <v>update OPLAgreement set EndPeriodDate = '2023-03-02', RemarksSys = case when RemarksSys is null then 'S0320610' else RemarksSys + '-S0320610' end where AgreementNumber = '0000339/4/10/01/2021';</v>
      </c>
    </row>
    <row r="447" spans="4:25" x14ac:dyDescent="0.25">
      <c r="D447" s="96" t="s">
        <v>3439</v>
      </c>
      <c r="M447" s="256" t="s">
        <v>1350</v>
      </c>
      <c r="T447" s="49" t="s">
        <v>3448</v>
      </c>
      <c r="Y447" s="96" t="str">
        <f t="shared" si="3"/>
        <v>update OPLAgreement set EndPeriodDate = '2023-03-08', RemarksSys = case when RemarksSys is null then 'S0320610' else RemarksSys + '-S0320610' end where AgreementNumber = '0000349/4/10/01/2021';</v>
      </c>
    </row>
    <row r="448" spans="4:25" x14ac:dyDescent="0.25">
      <c r="D448" s="96" t="s">
        <v>3440</v>
      </c>
      <c r="M448" s="256" t="s">
        <v>3445</v>
      </c>
      <c r="T448" s="49" t="s">
        <v>3449</v>
      </c>
      <c r="Y448" s="96" t="str">
        <f t="shared" si="3"/>
        <v>update OPLAgreement set EndPeriodDate = '2023-03-10', RemarksSys = case when RemarksSys is null then 'S0320610' else RemarksSys + '-S0320610' end where AgreementNumber = '0000343/4/10/01/2021';</v>
      </c>
    </row>
    <row r="449" spans="4:25" x14ac:dyDescent="0.25">
      <c r="D449" s="96" t="s">
        <v>3441</v>
      </c>
      <c r="M449" s="256" t="s">
        <v>3446</v>
      </c>
      <c r="T449" s="49" t="s">
        <v>3450</v>
      </c>
      <c r="Y449" s="96" t="str">
        <f t="shared" si="3"/>
        <v>update OPLAgreement set EndPeriodDate = '2023-03-12', RemarksSys = case when RemarksSys is null then 'S0320610' else RemarksSys + '-S0320610' end where AgreementNumber = '0000341/4/10/01/2021';</v>
      </c>
    </row>
    <row r="450" spans="4:25" x14ac:dyDescent="0.25">
      <c r="D450" s="96" t="s">
        <v>3442</v>
      </c>
      <c r="M450" s="256" t="s">
        <v>3447</v>
      </c>
      <c r="T450" s="49" t="s">
        <v>3451</v>
      </c>
      <c r="Y450" s="96" t="str">
        <f t="shared" si="3"/>
        <v>update OPLAgreement set EndPeriodDate = '2023-03-16', RemarksSys = case when RemarksSys is null then 'S0320610' else RemarksSys + '-S0320610' end where AgreementNumber = '0000348/4/10/01/2021';</v>
      </c>
    </row>
    <row r="451" spans="4:25" x14ac:dyDescent="0.25">
      <c r="D451" s="96" t="s">
        <v>3443</v>
      </c>
      <c r="M451" s="256" t="s">
        <v>3124</v>
      </c>
      <c r="T451" s="49" t="s">
        <v>3452</v>
      </c>
      <c r="Y451" s="96" t="str">
        <f t="shared" si="3"/>
        <v>update OPLAgreement set EndPeriodDate = '2023-06-01', RemarksSys = case when RemarksSys is null then 'S0320610' else RemarksSys + '-S0320610' end where AgreementNumber = '0000531/4/01/09/2020';</v>
      </c>
    </row>
    <row r="453" spans="4:25" x14ac:dyDescent="0.25">
      <c r="D453" s="54" t="s">
        <v>330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</row>
    <row r="454" spans="4:25" x14ac:dyDescent="0.25">
      <c r="D454" s="54" t="s">
        <v>3192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</row>
    <row r="455" spans="4:25" x14ac:dyDescent="0.25">
      <c r="D455" s="54" t="s">
        <v>257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</row>
    <row r="456" spans="4:25" x14ac:dyDescent="0.25">
      <c r="D456" s="54" t="s">
        <v>258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</row>
    <row r="457" spans="4:25" x14ac:dyDescent="0.25">
      <c r="D457" s="54" t="s">
        <v>3453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</row>
    <row r="458" spans="4:25" x14ac:dyDescent="0.25">
      <c r="D458" s="54" t="s">
        <v>3454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</row>
    <row r="459" spans="4:25" x14ac:dyDescent="0.25">
      <c r="D459" s="54" t="s">
        <v>3455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</row>
    <row r="460" spans="4:25" x14ac:dyDescent="0.25">
      <c r="D460" s="54" t="s">
        <v>3456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</row>
    <row r="461" spans="4:25" x14ac:dyDescent="0.25">
      <c r="D461" s="54" t="s">
        <v>3457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</row>
    <row r="462" spans="4:25" x14ac:dyDescent="0.25">
      <c r="D462" s="54" t="s">
        <v>3458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</row>
    <row r="463" spans="4:25" x14ac:dyDescent="0.25">
      <c r="D463" s="54" t="s">
        <v>3459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</row>
    <row r="464" spans="4:25" x14ac:dyDescent="0.25">
      <c r="D464" s="54" t="s">
        <v>259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</row>
    <row r="466" spans="4:81" x14ac:dyDescent="0.25">
      <c r="D466" s="55" t="s">
        <v>344</v>
      </c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</row>
    <row r="467" spans="4:81" x14ac:dyDescent="0.25">
      <c r="D467" s="55" t="s">
        <v>316</v>
      </c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</row>
    <row r="468" spans="4:81" x14ac:dyDescent="0.25">
      <c r="D468" s="55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</row>
    <row r="469" spans="4:81" x14ac:dyDescent="0.25">
      <c r="D469" s="55" t="s">
        <v>3460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</row>
    <row r="470" spans="4:81" x14ac:dyDescent="0.25">
      <c r="D470" s="55" t="s">
        <v>3461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</row>
    <row r="471" spans="4:81" x14ac:dyDescent="0.25">
      <c r="D471" s="55" t="s">
        <v>3462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</row>
    <row r="472" spans="4:81" x14ac:dyDescent="0.25">
      <c r="D472" s="55" t="s">
        <v>3463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</row>
    <row r="473" spans="4:81" x14ac:dyDescent="0.25">
      <c r="D473" s="55" t="s">
        <v>3464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</row>
    <row r="474" spans="4:81" x14ac:dyDescent="0.25">
      <c r="D474" s="55" t="s">
        <v>3465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</row>
    <row r="475" spans="4:81" x14ac:dyDescent="0.25">
      <c r="D475" s="55" t="s">
        <v>3466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</row>
    <row r="476" spans="4:81" x14ac:dyDescent="0.25">
      <c r="D476" s="55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</row>
    <row r="477" spans="4:81" x14ac:dyDescent="0.25">
      <c r="D477" s="55" t="s">
        <v>261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</row>
    <row r="478" spans="4:81" x14ac:dyDescent="0.25">
      <c r="D478" s="55" t="s">
        <v>262</v>
      </c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</row>
    <row r="479" spans="4:81" x14ac:dyDescent="0.25">
      <c r="D479" s="55" t="s">
        <v>345</v>
      </c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</row>
    <row r="481" spans="4:4" x14ac:dyDescent="0.25">
      <c r="D481" s="96" t="s">
        <v>3467</v>
      </c>
    </row>
    <row r="521" spans="2:47" x14ac:dyDescent="0.25">
      <c r="B521" s="48">
        <v>0</v>
      </c>
      <c r="D521" s="49" t="s">
        <v>3215</v>
      </c>
    </row>
    <row r="522" spans="2:47" x14ac:dyDescent="0.25">
      <c r="D522" s="57" t="s">
        <v>302</v>
      </c>
    </row>
    <row r="524" spans="2:47" x14ac:dyDescent="0.25">
      <c r="D524" s="96" t="s">
        <v>3201</v>
      </c>
    </row>
    <row r="526" spans="2:47" x14ac:dyDescent="0.25">
      <c r="AM526" s="96" t="s">
        <v>3202</v>
      </c>
      <c r="AU526" s="96" t="str">
        <f t="shared" ref="AU526:AU571" si="4">"'" &amp; TRIM(AM526) &amp; "',"</f>
        <v>'0000819/4/01/07/2021',</v>
      </c>
    </row>
    <row r="527" spans="2:47" x14ac:dyDescent="0.25">
      <c r="AM527" s="96" t="s">
        <v>800</v>
      </c>
      <c r="AU527" s="96" t="str">
        <f t="shared" si="4"/>
        <v>'0000917/4/01/12/2021',</v>
      </c>
    </row>
    <row r="528" spans="2:47" x14ac:dyDescent="0.25">
      <c r="AM528" s="96" t="s">
        <v>799</v>
      </c>
      <c r="AU528" s="96" t="str">
        <f t="shared" si="4"/>
        <v>'0000779/4/01/06/2021',</v>
      </c>
    </row>
    <row r="529" spans="39:47" x14ac:dyDescent="0.25">
      <c r="AM529" s="96" t="s">
        <v>366</v>
      </c>
      <c r="AU529" s="96" t="str">
        <f t="shared" si="4"/>
        <v>'0001109/4/01/07/2022',</v>
      </c>
    </row>
    <row r="530" spans="39:47" x14ac:dyDescent="0.25">
      <c r="AM530" s="96" t="s">
        <v>785</v>
      </c>
      <c r="AU530" s="96" t="str">
        <f t="shared" si="4"/>
        <v>'0000385/4/10/09/2021',</v>
      </c>
    </row>
    <row r="531" spans="39:47" x14ac:dyDescent="0.25">
      <c r="AM531" s="96" t="s">
        <v>801</v>
      </c>
      <c r="AU531" s="96" t="str">
        <f t="shared" si="4"/>
        <v>'0000387/4/10/09/2021',</v>
      </c>
    </row>
    <row r="532" spans="39:47" x14ac:dyDescent="0.25">
      <c r="AM532" s="96" t="s">
        <v>802</v>
      </c>
      <c r="AU532" s="96" t="str">
        <f t="shared" si="4"/>
        <v>'0000388/4/10/09/2021',</v>
      </c>
    </row>
    <row r="533" spans="39:47" x14ac:dyDescent="0.25">
      <c r="AM533" s="96" t="s">
        <v>803</v>
      </c>
      <c r="AU533" s="96" t="str">
        <f t="shared" si="4"/>
        <v>'0000389/4/10/09/2021',</v>
      </c>
    </row>
    <row r="534" spans="39:47" x14ac:dyDescent="0.25">
      <c r="AM534" s="96" t="s">
        <v>792</v>
      </c>
      <c r="AU534" s="96" t="str">
        <f t="shared" si="4"/>
        <v>'0000391/4/10/09/2021',</v>
      </c>
    </row>
    <row r="535" spans="39:47" x14ac:dyDescent="0.25">
      <c r="AM535" s="96" t="s">
        <v>789</v>
      </c>
      <c r="AU535" s="96" t="str">
        <f t="shared" si="4"/>
        <v>'0000392/4/10/09/2021',</v>
      </c>
    </row>
    <row r="536" spans="39:47" x14ac:dyDescent="0.25">
      <c r="AM536" s="96" t="s">
        <v>793</v>
      </c>
      <c r="AU536" s="96" t="str">
        <f t="shared" si="4"/>
        <v>'0000390/4/10/09/2021',</v>
      </c>
    </row>
    <row r="537" spans="39:47" x14ac:dyDescent="0.25">
      <c r="AM537" s="96" t="s">
        <v>815</v>
      </c>
      <c r="AU537" s="96" t="str">
        <f t="shared" si="4"/>
        <v>'0000160/4/04/10/2020',</v>
      </c>
    </row>
    <row r="538" spans="39:47" x14ac:dyDescent="0.25">
      <c r="AM538" s="96" t="s">
        <v>837</v>
      </c>
      <c r="AU538" s="96" t="str">
        <f t="shared" si="4"/>
        <v>'0000307/4/01/06/2019',</v>
      </c>
    </row>
    <row r="539" spans="39:47" x14ac:dyDescent="0.25">
      <c r="AM539" s="96" t="s">
        <v>838</v>
      </c>
      <c r="AU539" s="96" t="str">
        <f t="shared" si="4"/>
        <v>'0000438/4/01/01/2020',</v>
      </c>
    </row>
    <row r="540" spans="39:47" x14ac:dyDescent="0.25">
      <c r="AM540" s="96" t="s">
        <v>839</v>
      </c>
      <c r="AU540" s="96" t="str">
        <f t="shared" si="4"/>
        <v>'0000439/4/01/01/2020',</v>
      </c>
    </row>
    <row r="541" spans="39:47" x14ac:dyDescent="0.25">
      <c r="AM541" s="96" t="s">
        <v>840</v>
      </c>
      <c r="AU541" s="96" t="str">
        <f t="shared" si="4"/>
        <v>'0000492/4/01/07/2020',</v>
      </c>
    </row>
    <row r="542" spans="39:47" x14ac:dyDescent="0.25">
      <c r="AM542" s="96" t="s">
        <v>841</v>
      </c>
      <c r="AU542" s="96" t="str">
        <f t="shared" si="4"/>
        <v>'0000390/4/01/12/2019',</v>
      </c>
    </row>
    <row r="543" spans="39:47" x14ac:dyDescent="0.25">
      <c r="AM543" s="96" t="s">
        <v>842</v>
      </c>
      <c r="AU543" s="96" t="str">
        <f t="shared" si="4"/>
        <v>'0000434/4/01/01/2020',</v>
      </c>
    </row>
    <row r="544" spans="39:47" x14ac:dyDescent="0.25">
      <c r="AM544" s="96" t="s">
        <v>843</v>
      </c>
      <c r="AU544" s="96" t="str">
        <f t="shared" si="4"/>
        <v>'0000516/4/01/08/2020',</v>
      </c>
    </row>
    <row r="545" spans="39:47" x14ac:dyDescent="0.25">
      <c r="AM545" s="96" t="s">
        <v>844</v>
      </c>
      <c r="AU545" s="96" t="str">
        <f t="shared" si="4"/>
        <v>'0000535/4/01/09/2020',</v>
      </c>
    </row>
    <row r="546" spans="39:47" x14ac:dyDescent="0.25">
      <c r="AM546" s="96" t="s">
        <v>845</v>
      </c>
      <c r="AU546" s="96" t="str">
        <f t="shared" si="4"/>
        <v>'0000456/4/01/03/2020',</v>
      </c>
    </row>
    <row r="547" spans="39:47" x14ac:dyDescent="0.25">
      <c r="AM547" s="96" t="s">
        <v>846</v>
      </c>
      <c r="AU547" s="96" t="str">
        <f t="shared" si="4"/>
        <v>'0000472/4/01/06/2020',</v>
      </c>
    </row>
    <row r="548" spans="39:47" x14ac:dyDescent="0.25">
      <c r="AM548" s="96" t="s">
        <v>530</v>
      </c>
      <c r="AU548" s="96" t="str">
        <f t="shared" si="4"/>
        <v>'0000285/4/01/05/2019',</v>
      </c>
    </row>
    <row r="549" spans="39:47" x14ac:dyDescent="0.25">
      <c r="AM549" s="96" t="s">
        <v>529</v>
      </c>
      <c r="AU549" s="96" t="str">
        <f t="shared" si="4"/>
        <v>'0000977/4/01/03/2022',</v>
      </c>
    </row>
    <row r="550" spans="39:47" x14ac:dyDescent="0.25">
      <c r="AM550" s="96" t="s">
        <v>526</v>
      </c>
      <c r="AU550" s="96" t="str">
        <f t="shared" si="4"/>
        <v>'0000438/4/10/03/2022',</v>
      </c>
    </row>
    <row r="551" spans="39:47" x14ac:dyDescent="0.25">
      <c r="AM551" s="96" t="s">
        <v>528</v>
      </c>
      <c r="AU551" s="96" t="str">
        <f t="shared" si="4"/>
        <v>'0000439/4/10/03/2022',</v>
      </c>
    </row>
    <row r="552" spans="39:47" x14ac:dyDescent="0.25">
      <c r="AM552" s="96" t="s">
        <v>522</v>
      </c>
      <c r="AU552" s="96" t="str">
        <f t="shared" si="4"/>
        <v>'0000445/4/10/04/2022',</v>
      </c>
    </row>
    <row r="553" spans="39:47" x14ac:dyDescent="0.25">
      <c r="AM553" s="96" t="s">
        <v>523</v>
      </c>
      <c r="AU553" s="96" t="str">
        <f t="shared" si="4"/>
        <v>'0000452/4/10/04/2022',</v>
      </c>
    </row>
    <row r="554" spans="39:47" x14ac:dyDescent="0.25">
      <c r="AM554" s="96" t="s">
        <v>525</v>
      </c>
      <c r="AU554" s="96" t="str">
        <f t="shared" si="4"/>
        <v>'0000001/4/38/06/2022',</v>
      </c>
    </row>
    <row r="555" spans="39:47" x14ac:dyDescent="0.25">
      <c r="AM555" s="96" t="s">
        <v>527</v>
      </c>
      <c r="AU555" s="96" t="str">
        <f t="shared" si="4"/>
        <v>'0000007/4/38/09/2022',</v>
      </c>
    </row>
    <row r="556" spans="39:47" x14ac:dyDescent="0.25">
      <c r="AM556" s="96" t="s">
        <v>501</v>
      </c>
      <c r="AU556" s="96" t="str">
        <f t="shared" si="4"/>
        <v>'0000010/4/38/10/2022',</v>
      </c>
    </row>
    <row r="557" spans="39:47" x14ac:dyDescent="0.25">
      <c r="AM557" s="96" t="s">
        <v>704</v>
      </c>
      <c r="AU557" s="96" t="str">
        <f t="shared" si="4"/>
        <v>'0000016/4/38/10/2022',</v>
      </c>
    </row>
    <row r="558" spans="39:47" x14ac:dyDescent="0.25">
      <c r="AM558" s="96" t="s">
        <v>856</v>
      </c>
      <c r="AU558" s="96" t="str">
        <f t="shared" si="4"/>
        <v>'0000020/4/38/12/2022',</v>
      </c>
    </row>
    <row r="559" spans="39:47" x14ac:dyDescent="0.25">
      <c r="AM559" s="96" t="s">
        <v>524</v>
      </c>
      <c r="AU559" s="96" t="str">
        <f t="shared" si="4"/>
        <v>'0000005/4/38/08/2022',</v>
      </c>
    </row>
    <row r="560" spans="39:47" x14ac:dyDescent="0.25">
      <c r="AM560" s="96" t="s">
        <v>569</v>
      </c>
      <c r="AU560" s="96" t="str">
        <f t="shared" si="4"/>
        <v>'0000008/4/38/09/2022',</v>
      </c>
    </row>
    <row r="561" spans="4:47" x14ac:dyDescent="0.25">
      <c r="AM561" s="96" t="s">
        <v>571</v>
      </c>
      <c r="AU561" s="96" t="str">
        <f t="shared" si="4"/>
        <v>'0000009/4/38/09/2022',</v>
      </c>
    </row>
    <row r="562" spans="4:47" x14ac:dyDescent="0.25">
      <c r="AM562" s="96" t="s">
        <v>570</v>
      </c>
      <c r="AU562" s="96" t="str">
        <f t="shared" si="4"/>
        <v>'0000013/4/38/10/2022',</v>
      </c>
    </row>
    <row r="563" spans="4:47" x14ac:dyDescent="0.25">
      <c r="AM563" s="96" t="s">
        <v>707</v>
      </c>
      <c r="AU563" s="96" t="str">
        <f t="shared" si="4"/>
        <v>'0000014/4/38/10/2022',</v>
      </c>
    </row>
    <row r="564" spans="4:47" x14ac:dyDescent="0.25">
      <c r="AM564" s="96" t="s">
        <v>708</v>
      </c>
      <c r="AU564" s="96" t="str">
        <f t="shared" si="4"/>
        <v>'0000015/4/38/10/2022',</v>
      </c>
    </row>
    <row r="565" spans="4:47" x14ac:dyDescent="0.25">
      <c r="AM565" s="96" t="s">
        <v>1137</v>
      </c>
      <c r="AU565" s="96" t="str">
        <f t="shared" si="4"/>
        <v>'0000017/4/38/11/2022',</v>
      </c>
    </row>
    <row r="566" spans="4:47" x14ac:dyDescent="0.25">
      <c r="AM566" s="96" t="s">
        <v>1138</v>
      </c>
      <c r="AU566" s="96" t="str">
        <f t="shared" si="4"/>
        <v>'0000018/4/38/11/2022',</v>
      </c>
    </row>
    <row r="567" spans="4:47" x14ac:dyDescent="0.25">
      <c r="AM567" s="96" t="s">
        <v>421</v>
      </c>
      <c r="AU567" s="96" t="str">
        <f t="shared" si="4"/>
        <v>'0000350/4/01/09/2019',</v>
      </c>
    </row>
    <row r="568" spans="4:47" x14ac:dyDescent="0.25">
      <c r="AM568" s="96" t="s">
        <v>422</v>
      </c>
      <c r="AU568" s="96" t="str">
        <f t="shared" si="4"/>
        <v>'0000500/4/01/07/2020',</v>
      </c>
    </row>
    <row r="569" spans="4:47" x14ac:dyDescent="0.25">
      <c r="AM569" s="96" t="s">
        <v>418</v>
      </c>
      <c r="AU569" s="96" t="str">
        <f t="shared" si="4"/>
        <v>'0000326/4/01/08/2019',</v>
      </c>
    </row>
    <row r="570" spans="4:47" x14ac:dyDescent="0.25">
      <c r="AM570" s="96" t="s">
        <v>419</v>
      </c>
      <c r="AU570" s="96" t="str">
        <f t="shared" si="4"/>
        <v>'0000327/4/01/08/2019',</v>
      </c>
    </row>
    <row r="571" spans="4:47" x14ac:dyDescent="0.25">
      <c r="AM571" s="96" t="s">
        <v>420</v>
      </c>
      <c r="AU571" s="96" t="str">
        <f t="shared" si="4"/>
        <v>'0000330/4/01/08/2019',</v>
      </c>
    </row>
    <row r="572" spans="4:47" x14ac:dyDescent="0.25">
      <c r="D572" s="96" t="s">
        <v>3228</v>
      </c>
    </row>
    <row r="595" spans="4:4" x14ac:dyDescent="0.25">
      <c r="D595" s="96" t="s">
        <v>3243</v>
      </c>
    </row>
    <row r="635" spans="4:4" x14ac:dyDescent="0.25">
      <c r="D635" s="49" t="s">
        <v>3084</v>
      </c>
    </row>
    <row r="637" spans="4:4" x14ac:dyDescent="0.25">
      <c r="D637" s="96" t="s">
        <v>3339</v>
      </c>
    </row>
    <row r="652" spans="39:39" x14ac:dyDescent="0.25">
      <c r="AM652" s="96" t="s">
        <v>307</v>
      </c>
    </row>
    <row r="653" spans="39:39" x14ac:dyDescent="0.25">
      <c r="AM653" s="96" t="s">
        <v>1383</v>
      </c>
    </row>
    <row r="654" spans="39:39" x14ac:dyDescent="0.25">
      <c r="AM654" s="96" t="s">
        <v>791</v>
      </c>
    </row>
    <row r="655" spans="39:39" x14ac:dyDescent="0.25">
      <c r="AM655" s="96" t="s">
        <v>788</v>
      </c>
    </row>
    <row r="656" spans="39:39" x14ac:dyDescent="0.25">
      <c r="AM656" s="96" t="s">
        <v>786</v>
      </c>
    </row>
    <row r="657" spans="39:39" x14ac:dyDescent="0.25">
      <c r="AM657" s="96" t="s">
        <v>790</v>
      </c>
    </row>
    <row r="658" spans="39:39" x14ac:dyDescent="0.25">
      <c r="AM658" s="96" t="s">
        <v>787</v>
      </c>
    </row>
    <row r="691" spans="4:25" x14ac:dyDescent="0.25">
      <c r="D691" s="54" t="s">
        <v>34</v>
      </c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Y691" s="56" t="s">
        <v>3342</v>
      </c>
    </row>
    <row r="692" spans="4:25" x14ac:dyDescent="0.25">
      <c r="D692" s="54" t="s">
        <v>705</v>
      </c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</row>
    <row r="693" spans="4:25" x14ac:dyDescent="0.25">
      <c r="D693" s="54" t="s">
        <v>635</v>
      </c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</row>
    <row r="694" spans="4:25" x14ac:dyDescent="0.25">
      <c r="D694" s="54" t="s">
        <v>3340</v>
      </c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</row>
    <row r="695" spans="4:25" x14ac:dyDescent="0.25">
      <c r="D695" s="54" t="s">
        <v>797</v>
      </c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</row>
    <row r="696" spans="4:25" x14ac:dyDescent="0.25">
      <c r="D696" s="54" t="s">
        <v>795</v>
      </c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</row>
    <row r="697" spans="4:25" x14ac:dyDescent="0.25">
      <c r="D697" s="54" t="s">
        <v>794</v>
      </c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</row>
    <row r="698" spans="4:25" x14ac:dyDescent="0.25">
      <c r="D698" s="54" t="s">
        <v>796</v>
      </c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</row>
    <row r="699" spans="4:25" x14ac:dyDescent="0.25">
      <c r="D699" s="54" t="s">
        <v>3341</v>
      </c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</row>
    <row r="700" spans="4:25" x14ac:dyDescent="0.25">
      <c r="D700" s="54" t="s">
        <v>276</v>
      </c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</row>
    <row r="701" spans="4:25" x14ac:dyDescent="0.25">
      <c r="D701" s="54" t="s">
        <v>691</v>
      </c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</row>
    <row r="702" spans="4:25" x14ac:dyDescent="0.25">
      <c r="D702" s="54" t="s">
        <v>671</v>
      </c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</row>
    <row r="704" spans="4:25" x14ac:dyDescent="0.25">
      <c r="D704" s="96" t="s">
        <v>307</v>
      </c>
    </row>
    <row r="705" spans="4:13" x14ac:dyDescent="0.25">
      <c r="D705" s="96" t="s">
        <v>1383</v>
      </c>
      <c r="M705" s="96" t="s">
        <v>3343</v>
      </c>
    </row>
    <row r="706" spans="4:13" x14ac:dyDescent="0.25">
      <c r="D706" s="96" t="s">
        <v>791</v>
      </c>
      <c r="M706" s="96" t="s">
        <v>3344</v>
      </c>
    </row>
    <row r="707" spans="4:13" x14ac:dyDescent="0.25">
      <c r="D707" s="96" t="s">
        <v>788</v>
      </c>
      <c r="M707" s="96" t="s">
        <v>3345</v>
      </c>
    </row>
    <row r="708" spans="4:13" x14ac:dyDescent="0.25">
      <c r="D708" s="96" t="s">
        <v>786</v>
      </c>
      <c r="M708" s="96" t="s">
        <v>3346</v>
      </c>
    </row>
    <row r="709" spans="4:13" x14ac:dyDescent="0.25">
      <c r="D709" s="96" t="s">
        <v>790</v>
      </c>
      <c r="M709" s="96" t="s">
        <v>3344</v>
      </c>
    </row>
    <row r="710" spans="4:13" x14ac:dyDescent="0.25">
      <c r="D710" s="96" t="s">
        <v>787</v>
      </c>
      <c r="M710" s="96" t="s">
        <v>3347</v>
      </c>
    </row>
    <row r="712" spans="4:13" x14ac:dyDescent="0.25">
      <c r="D712" s="96" t="s">
        <v>3339</v>
      </c>
    </row>
    <row r="755" spans="4:4" x14ac:dyDescent="0.25">
      <c r="D755" s="49" t="s">
        <v>3393</v>
      </c>
    </row>
    <row r="757" spans="4:4" x14ac:dyDescent="0.25">
      <c r="D757" s="96" t="s">
        <v>3339</v>
      </c>
    </row>
    <row r="788" spans="4:13" x14ac:dyDescent="0.25">
      <c r="D788" s="96" t="s">
        <v>307</v>
      </c>
    </row>
    <row r="789" spans="4:13" x14ac:dyDescent="0.25">
      <c r="D789" s="49" t="s">
        <v>785</v>
      </c>
      <c r="M789" s="96" t="s">
        <v>3432</v>
      </c>
    </row>
    <row r="790" spans="4:13" x14ac:dyDescent="0.25">
      <c r="D790" s="49" t="s">
        <v>792</v>
      </c>
      <c r="M790" s="96" t="s">
        <v>3433</v>
      </c>
    </row>
    <row r="792" spans="4:13" x14ac:dyDescent="0.25">
      <c r="D792" s="96" t="s">
        <v>3339</v>
      </c>
    </row>
    <row r="810" spans="4:25" x14ac:dyDescent="0.25">
      <c r="D810" s="54" t="s">
        <v>34</v>
      </c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</row>
    <row r="811" spans="4:25" x14ac:dyDescent="0.25">
      <c r="D811" s="54" t="s">
        <v>705</v>
      </c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Y811" s="56" t="s">
        <v>3436</v>
      </c>
    </row>
    <row r="812" spans="4:25" x14ac:dyDescent="0.25">
      <c r="D812" s="54" t="s">
        <v>493</v>
      </c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</row>
    <row r="813" spans="4:25" x14ac:dyDescent="0.25">
      <c r="D813" s="54" t="s">
        <v>3434</v>
      </c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</row>
    <row r="814" spans="4:25" x14ac:dyDescent="0.25">
      <c r="D814" s="54" t="s">
        <v>3435</v>
      </c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</row>
    <row r="815" spans="4:25" x14ac:dyDescent="0.25">
      <c r="D815" s="54" t="s">
        <v>276</v>
      </c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</row>
    <row r="816" spans="4:25" x14ac:dyDescent="0.25">
      <c r="D816" s="54" t="s">
        <v>671</v>
      </c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</row>
    <row r="818" spans="4:4" x14ac:dyDescent="0.25">
      <c r="D818" s="96" t="s">
        <v>3339</v>
      </c>
    </row>
    <row r="842" spans="4:4" x14ac:dyDescent="0.25">
      <c r="D842" s="49" t="s">
        <v>3329</v>
      </c>
    </row>
    <row r="844" spans="4:4" x14ac:dyDescent="0.25">
      <c r="D844" s="96" t="s">
        <v>3339</v>
      </c>
    </row>
    <row r="867" spans="2:4" x14ac:dyDescent="0.25">
      <c r="B867" s="48">
        <v>0</v>
      </c>
      <c r="D867" s="49" t="s">
        <v>3493</v>
      </c>
    </row>
    <row r="868" spans="2:4" x14ac:dyDescent="0.25">
      <c r="D868" s="57" t="s">
        <v>302</v>
      </c>
    </row>
    <row r="869" spans="2:4" x14ac:dyDescent="0.25">
      <c r="D869" s="53" t="s">
        <v>35</v>
      </c>
    </row>
    <row r="1040" spans="2:4" x14ac:dyDescent="0.25">
      <c r="B1040" s="48">
        <v>0</v>
      </c>
      <c r="D1040" s="49" t="s">
        <v>3477</v>
      </c>
    </row>
    <row r="1041" spans="4:4" x14ac:dyDescent="0.25">
      <c r="D1041" s="57" t="s">
        <v>302</v>
      </c>
    </row>
    <row r="1043" spans="4:4" x14ac:dyDescent="0.25">
      <c r="D1043" s="96" t="s">
        <v>36</v>
      </c>
    </row>
    <row r="1044" spans="4:4" x14ac:dyDescent="0.25">
      <c r="D1044" s="52" t="s">
        <v>3478</v>
      </c>
    </row>
    <row r="1046" spans="4:4" x14ac:dyDescent="0.25">
      <c r="D1046" s="96" t="s">
        <v>3474</v>
      </c>
    </row>
    <row r="1074" spans="4:23" x14ac:dyDescent="0.25">
      <c r="D1074" s="96" t="s">
        <v>307</v>
      </c>
    </row>
    <row r="1075" spans="4:23" x14ac:dyDescent="0.25">
      <c r="D1075" s="49" t="s">
        <v>3479</v>
      </c>
    </row>
    <row r="1077" spans="4:23" x14ac:dyDescent="0.25">
      <c r="D1077" s="54" t="s">
        <v>33</v>
      </c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</row>
    <row r="1078" spans="4:23" x14ac:dyDescent="0.25">
      <c r="D1078" s="54" t="s">
        <v>365</v>
      </c>
      <c r="E1078" s="50"/>
      <c r="F1078" s="50"/>
      <c r="G1078" s="50"/>
      <c r="H1078" s="50"/>
      <c r="I1078" s="50"/>
      <c r="J1078" s="50"/>
      <c r="K1078" s="50"/>
      <c r="L1078" s="50"/>
      <c r="M1078" s="50"/>
      <c r="N1078" s="50"/>
      <c r="O1078" s="50"/>
      <c r="P1078" s="50"/>
      <c r="Q1078" s="50"/>
      <c r="R1078" s="50"/>
      <c r="S1078" s="50"/>
      <c r="T1078" s="50"/>
      <c r="U1078" s="50"/>
      <c r="V1078" s="50"/>
      <c r="W1078" s="50"/>
    </row>
    <row r="1079" spans="4:23" x14ac:dyDescent="0.25">
      <c r="D1079" s="54" t="s">
        <v>627</v>
      </c>
      <c r="E1079" s="50"/>
      <c r="F1079" s="50"/>
      <c r="G1079" s="50"/>
      <c r="H1079" s="50"/>
      <c r="I1079" s="50"/>
      <c r="J1079" s="50"/>
      <c r="K1079" s="50"/>
      <c r="L1079" s="50"/>
      <c r="M1079" s="50"/>
      <c r="N1079" s="50"/>
      <c r="O1079" s="50"/>
      <c r="P1079" s="50"/>
      <c r="Q1079" s="50"/>
      <c r="R1079" s="50"/>
      <c r="S1079" s="50"/>
      <c r="T1079" s="50"/>
      <c r="U1079" s="50"/>
      <c r="V1079" s="50"/>
      <c r="W1079" s="50"/>
    </row>
    <row r="1080" spans="4:23" x14ac:dyDescent="0.25">
      <c r="D1080" s="54" t="s">
        <v>1327</v>
      </c>
      <c r="E1080" s="50"/>
      <c r="F1080" s="50"/>
      <c r="G1080" s="50"/>
      <c r="H1080" s="50"/>
      <c r="I1080" s="50"/>
      <c r="J1080" s="50"/>
      <c r="K1080" s="50"/>
      <c r="L1080" s="50"/>
      <c r="M1080" s="50"/>
      <c r="N1080" s="50"/>
      <c r="O1080" s="50"/>
      <c r="P1080" s="50"/>
      <c r="Q1080" s="50"/>
      <c r="R1080" s="50"/>
      <c r="S1080" s="50"/>
      <c r="T1080" s="50"/>
      <c r="U1080" s="50"/>
      <c r="V1080" s="50"/>
      <c r="W1080" s="50"/>
    </row>
    <row r="1081" spans="4:23" x14ac:dyDescent="0.25">
      <c r="D1081" s="54" t="s">
        <v>1477</v>
      </c>
      <c r="E1081" s="50"/>
      <c r="F1081" s="50"/>
      <c r="G1081" s="50"/>
      <c r="H1081" s="50"/>
      <c r="I1081" s="50"/>
      <c r="J1081" s="50"/>
      <c r="K1081" s="50"/>
      <c r="L1081" s="50"/>
      <c r="M1081" s="50"/>
      <c r="N1081" s="50"/>
      <c r="O1081" s="50"/>
      <c r="P1081" s="50"/>
      <c r="Q1081" s="50"/>
      <c r="R1081" s="50"/>
      <c r="S1081" s="50"/>
      <c r="T1081" s="50"/>
      <c r="U1081" s="50"/>
      <c r="V1081" s="50"/>
      <c r="W1081" s="50"/>
    </row>
    <row r="1082" spans="4:23" x14ac:dyDescent="0.25">
      <c r="D1082" s="54" t="s">
        <v>1478</v>
      </c>
      <c r="E1082" s="50"/>
      <c r="F1082" s="50"/>
      <c r="G1082" s="50"/>
      <c r="H1082" s="50"/>
      <c r="I1082" s="50"/>
      <c r="J1082" s="50"/>
      <c r="K1082" s="50"/>
      <c r="L1082" s="50"/>
      <c r="M1082" s="50"/>
      <c r="N1082" s="50"/>
      <c r="O1082" s="50"/>
      <c r="P1082" s="50"/>
      <c r="Q1082" s="50"/>
      <c r="R1082" s="50"/>
      <c r="S1082" s="50"/>
      <c r="T1082" s="50"/>
      <c r="U1082" s="50"/>
      <c r="V1082" s="50"/>
      <c r="W1082" s="50"/>
    </row>
    <row r="1083" spans="4:23" x14ac:dyDescent="0.25">
      <c r="D1083" s="54" t="s">
        <v>1479</v>
      </c>
      <c r="E1083" s="50"/>
      <c r="F1083" s="50"/>
      <c r="G1083" s="50"/>
      <c r="H1083" s="50"/>
      <c r="I1083" s="50"/>
      <c r="J1083" s="50"/>
      <c r="K1083" s="50"/>
      <c r="L1083" s="50"/>
      <c r="M1083" s="50"/>
      <c r="N1083" s="50"/>
      <c r="O1083" s="50"/>
      <c r="P1083" s="50"/>
      <c r="Q1083" s="50"/>
      <c r="R1083" s="50"/>
      <c r="S1083" s="50"/>
      <c r="T1083" s="50"/>
      <c r="U1083" s="50"/>
      <c r="V1083" s="50"/>
      <c r="W1083" s="50"/>
    </row>
    <row r="1084" spans="4:23" x14ac:dyDescent="0.25">
      <c r="D1084" s="54" t="s">
        <v>1480</v>
      </c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</row>
    <row r="1085" spans="4:23" x14ac:dyDescent="0.25">
      <c r="D1085" s="54" t="s">
        <v>483</v>
      </c>
      <c r="E1085" s="50"/>
      <c r="F1085" s="50"/>
      <c r="G1085" s="50"/>
      <c r="H1085" s="50"/>
      <c r="I1085" s="50"/>
      <c r="J1085" s="50"/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</row>
    <row r="1086" spans="4:23" x14ac:dyDescent="0.25">
      <c r="D1086" s="54" t="s">
        <v>822</v>
      </c>
      <c r="E1086" s="50"/>
      <c r="F1086" s="50"/>
      <c r="G1086" s="50"/>
      <c r="H1086" s="50"/>
      <c r="I1086" s="50"/>
      <c r="J1086" s="50"/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</row>
    <row r="1087" spans="4:23" x14ac:dyDescent="0.25">
      <c r="D1087" s="54" t="s">
        <v>2387</v>
      </c>
      <c r="E1087" s="50"/>
      <c r="F1087" s="50"/>
      <c r="G1087" s="50"/>
      <c r="H1087" s="50"/>
      <c r="I1087" s="50"/>
      <c r="J1087" s="50"/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</row>
    <row r="1088" spans="4:23" x14ac:dyDescent="0.25">
      <c r="D1088" s="54" t="s">
        <v>277</v>
      </c>
      <c r="E1088" s="50"/>
      <c r="F1088" s="50"/>
      <c r="G1088" s="50"/>
      <c r="H1088" s="50"/>
      <c r="I1088" s="50"/>
      <c r="J1088" s="50"/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</row>
    <row r="1089" spans="4:40" x14ac:dyDescent="0.25">
      <c r="D1089" s="54" t="s">
        <v>3480</v>
      </c>
      <c r="E1089" s="50"/>
      <c r="F1089" s="50"/>
      <c r="G1089" s="50"/>
      <c r="H1089" s="50"/>
      <c r="I1089" s="50"/>
      <c r="J1089" s="50"/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</row>
    <row r="1091" spans="4:40" x14ac:dyDescent="0.25">
      <c r="D1091" s="55" t="s">
        <v>344</v>
      </c>
      <c r="E1091" s="51"/>
      <c r="F1091" s="51"/>
      <c r="G1091" s="51"/>
      <c r="H1091" s="51"/>
      <c r="I1091" s="51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</row>
    <row r="1092" spans="4:40" x14ac:dyDescent="0.25">
      <c r="D1092" s="55" t="s">
        <v>316</v>
      </c>
      <c r="E1092" s="51"/>
      <c r="F1092" s="51"/>
      <c r="G1092" s="51"/>
      <c r="H1092" s="51"/>
      <c r="I1092" s="51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</row>
    <row r="1093" spans="4:40" x14ac:dyDescent="0.25">
      <c r="D1093" s="55"/>
      <c r="E1093" s="51"/>
      <c r="F1093" s="51"/>
      <c r="G1093" s="51"/>
      <c r="H1093" s="51"/>
      <c r="I1093" s="51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</row>
    <row r="1094" spans="4:40" x14ac:dyDescent="0.25">
      <c r="D1094" s="55" t="s">
        <v>900</v>
      </c>
      <c r="E1094" s="51"/>
      <c r="F1094" s="51"/>
      <c r="G1094" s="51"/>
      <c r="H1094" s="51"/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</row>
    <row r="1095" spans="4:40" x14ac:dyDescent="0.25">
      <c r="D1095" s="55" t="s">
        <v>280</v>
      </c>
      <c r="E1095" s="51"/>
      <c r="F1095" s="51"/>
      <c r="G1095" s="51"/>
      <c r="H1095" s="51"/>
      <c r="I1095" s="51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</row>
    <row r="1096" spans="4:40" x14ac:dyDescent="0.25">
      <c r="D1096" s="55" t="s">
        <v>2379</v>
      </c>
      <c r="E1096" s="51"/>
      <c r="F1096" s="51"/>
      <c r="G1096" s="51"/>
      <c r="H1096" s="51"/>
      <c r="I1096" s="51"/>
      <c r="J1096" s="51"/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</row>
    <row r="1097" spans="4:40" x14ac:dyDescent="0.25">
      <c r="D1097" s="55" t="s">
        <v>3483</v>
      </c>
      <c r="E1097" s="51"/>
      <c r="F1097" s="51"/>
      <c r="G1097" s="51"/>
      <c r="H1097" s="51"/>
      <c r="I1097" s="51"/>
      <c r="J1097" s="51"/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</row>
    <row r="1098" spans="4:40" x14ac:dyDescent="0.25">
      <c r="D1098" s="55" t="s">
        <v>2381</v>
      </c>
      <c r="E1098" s="51"/>
      <c r="F1098" s="51"/>
      <c r="G1098" s="51"/>
      <c r="H1098" s="51"/>
      <c r="I1098" s="51"/>
      <c r="J1098" s="51"/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</row>
    <row r="1099" spans="4:40" x14ac:dyDescent="0.25">
      <c r="D1099" s="55" t="s">
        <v>2378</v>
      </c>
      <c r="E1099" s="51"/>
      <c r="F1099" s="51"/>
      <c r="G1099" s="51"/>
      <c r="H1099" s="51"/>
      <c r="I1099" s="51"/>
      <c r="J1099" s="51"/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</row>
    <row r="1100" spans="4:40" x14ac:dyDescent="0.25">
      <c r="D1100" s="55" t="s">
        <v>3481</v>
      </c>
      <c r="E1100" s="51"/>
      <c r="F1100" s="51"/>
      <c r="G1100" s="51"/>
      <c r="H1100" s="51"/>
      <c r="I1100" s="51"/>
      <c r="J1100" s="51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</row>
    <row r="1101" spans="4:40" x14ac:dyDescent="0.25">
      <c r="D1101" s="55"/>
      <c r="E1101" s="51"/>
      <c r="F1101" s="51"/>
      <c r="G1101" s="51"/>
      <c r="H1101" s="51"/>
      <c r="I1101" s="51"/>
      <c r="J1101" s="51"/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</row>
    <row r="1102" spans="4:40" x14ac:dyDescent="0.25">
      <c r="D1102" s="55" t="s">
        <v>2386</v>
      </c>
      <c r="E1102" s="51"/>
      <c r="F1102" s="51"/>
      <c r="G1102" s="51"/>
      <c r="H1102" s="51"/>
      <c r="I1102" s="51"/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</row>
    <row r="1103" spans="4:40" x14ac:dyDescent="0.25">
      <c r="D1103" s="55" t="s">
        <v>280</v>
      </c>
      <c r="E1103" s="51"/>
      <c r="F1103" s="51"/>
      <c r="G1103" s="51"/>
      <c r="H1103" s="51"/>
      <c r="I1103" s="51"/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</row>
    <row r="1104" spans="4:40" x14ac:dyDescent="0.25">
      <c r="D1104" s="55" t="s">
        <v>2382</v>
      </c>
      <c r="E1104" s="51"/>
      <c r="F1104" s="51"/>
      <c r="G1104" s="51"/>
      <c r="H1104" s="51"/>
      <c r="I1104" s="51"/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</row>
    <row r="1105" spans="4:40" x14ac:dyDescent="0.25">
      <c r="D1105" s="55" t="s">
        <v>2378</v>
      </c>
      <c r="E1105" s="51"/>
      <c r="F1105" s="51"/>
      <c r="G1105" s="51"/>
      <c r="H1105" s="51"/>
      <c r="I1105" s="51"/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</row>
    <row r="1106" spans="4:40" x14ac:dyDescent="0.25">
      <c r="D1106" s="55" t="s">
        <v>3482</v>
      </c>
      <c r="E1106" s="51"/>
      <c r="F1106" s="51"/>
      <c r="G1106" s="51"/>
      <c r="H1106" s="51"/>
      <c r="I1106" s="51"/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</row>
    <row r="1107" spans="4:40" x14ac:dyDescent="0.25">
      <c r="D1107" s="55"/>
      <c r="E1107" s="51"/>
      <c r="F1107" s="51"/>
      <c r="G1107" s="51"/>
      <c r="H1107" s="51"/>
      <c r="I1107" s="51"/>
      <c r="J1107" s="51"/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</row>
    <row r="1108" spans="4:40" x14ac:dyDescent="0.25">
      <c r="D1108" s="55" t="s">
        <v>261</v>
      </c>
      <c r="E1108" s="51"/>
      <c r="F1108" s="51"/>
      <c r="G1108" s="51"/>
      <c r="H1108" s="51"/>
      <c r="I1108" s="51"/>
      <c r="J1108" s="51"/>
      <c r="K1108" s="51"/>
      <c r="L1108" s="51"/>
      <c r="M1108" s="51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</row>
    <row r="1109" spans="4:40" x14ac:dyDescent="0.25">
      <c r="D1109" s="55" t="s">
        <v>262</v>
      </c>
      <c r="E1109" s="51"/>
      <c r="F1109" s="51"/>
      <c r="G1109" s="51"/>
      <c r="H1109" s="51"/>
      <c r="I1109" s="51"/>
      <c r="J1109" s="51"/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</row>
    <row r="1110" spans="4:40" x14ac:dyDescent="0.25">
      <c r="D1110" s="55" t="s">
        <v>345</v>
      </c>
      <c r="E1110" s="51"/>
      <c r="F1110" s="51"/>
      <c r="G1110" s="51"/>
      <c r="H1110" s="51"/>
      <c r="I1110" s="51"/>
      <c r="J1110" s="51"/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</row>
    <row r="1112" spans="4:40" x14ac:dyDescent="0.25">
      <c r="D1112" s="96" t="s">
        <v>3498</v>
      </c>
    </row>
    <row r="1139" spans="2:4" x14ac:dyDescent="0.25">
      <c r="B1139" s="48">
        <v>0</v>
      </c>
      <c r="D1139" s="49" t="s">
        <v>3490</v>
      </c>
    </row>
    <row r="1140" spans="2:4" x14ac:dyDescent="0.25">
      <c r="D1140" s="57" t="s">
        <v>301</v>
      </c>
    </row>
    <row r="1141" spans="2:4" x14ac:dyDescent="0.25">
      <c r="D1141" s="53" t="s">
        <v>35</v>
      </c>
    </row>
    <row r="1182" spans="2:4" x14ac:dyDescent="0.25">
      <c r="B1182" s="46">
        <v>0</v>
      </c>
      <c r="D1182" s="49" t="s">
        <v>851</v>
      </c>
    </row>
    <row r="1183" spans="2:4" x14ac:dyDescent="0.25">
      <c r="D1183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B20C-A167-4DE3-BF80-D0F00D91B984}">
  <sheetPr codeName="Sheet1"/>
  <dimension ref="A2:J28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.140625" style="252" bestFit="1" customWidth="1"/>
    <col min="2" max="2" width="40" style="252" customWidth="1"/>
    <col min="3" max="3" width="15.28515625" style="252" bestFit="1" customWidth="1"/>
    <col min="4" max="4" width="17" style="252" bestFit="1" customWidth="1"/>
    <col min="5" max="5" width="17.5703125" style="252" bestFit="1" customWidth="1"/>
    <col min="6" max="7" width="10.7109375" style="252" bestFit="1" customWidth="1"/>
    <col min="8" max="8" width="8.5703125" style="252" bestFit="1" customWidth="1"/>
    <col min="9" max="9" width="7.5703125" style="252" bestFit="1" customWidth="1"/>
    <col min="10" max="10" width="10.7109375" style="252" bestFit="1" customWidth="1"/>
    <col min="11" max="16384" width="2.85546875" style="252"/>
  </cols>
  <sheetData>
    <row r="2" spans="1:10" ht="18.75" x14ac:dyDescent="0.25">
      <c r="A2" s="281" t="s">
        <v>3388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3387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226" t="s">
        <v>358</v>
      </c>
      <c r="B4" s="226" t="s">
        <v>32</v>
      </c>
      <c r="C4" s="226" t="s">
        <v>31</v>
      </c>
      <c r="D4" s="226" t="s">
        <v>323</v>
      </c>
      <c r="E4" s="226" t="s">
        <v>357</v>
      </c>
      <c r="F4" s="226" t="s">
        <v>478</v>
      </c>
      <c r="G4" s="226" t="s">
        <v>254</v>
      </c>
      <c r="H4" s="226" t="s">
        <v>30</v>
      </c>
      <c r="I4" s="226" t="s">
        <v>29</v>
      </c>
      <c r="J4" s="226" t="s">
        <v>28</v>
      </c>
    </row>
    <row r="5" spans="1:10" ht="45" x14ac:dyDescent="0.25">
      <c r="A5" s="231" t="s">
        <v>312</v>
      </c>
      <c r="B5" s="231" t="s">
        <v>311</v>
      </c>
      <c r="C5" s="231" t="s">
        <v>310</v>
      </c>
      <c r="D5" s="231" t="s">
        <v>322</v>
      </c>
      <c r="E5" s="231" t="s">
        <v>274</v>
      </c>
      <c r="F5" s="232">
        <v>44673.446527777996</v>
      </c>
      <c r="G5" s="232">
        <v>45077.708333333001</v>
      </c>
      <c r="H5" s="231" t="s">
        <v>309</v>
      </c>
      <c r="I5" s="231" t="s">
        <v>18</v>
      </c>
      <c r="J5" s="231" t="s">
        <v>17</v>
      </c>
    </row>
    <row r="6" spans="1:10" ht="45" x14ac:dyDescent="0.25">
      <c r="A6" s="248" t="s">
        <v>670</v>
      </c>
      <c r="B6" s="229" t="s">
        <v>672</v>
      </c>
      <c r="C6" s="229" t="s">
        <v>440</v>
      </c>
      <c r="D6" s="229" t="s">
        <v>322</v>
      </c>
      <c r="E6" s="229" t="s">
        <v>274</v>
      </c>
      <c r="F6" s="230">
        <v>44903.420833333003</v>
      </c>
      <c r="G6" s="230">
        <v>45336.661805556003</v>
      </c>
      <c r="H6" s="229" t="s">
        <v>23</v>
      </c>
      <c r="I6" s="229" t="s">
        <v>18</v>
      </c>
      <c r="J6" s="229" t="s">
        <v>260</v>
      </c>
    </row>
    <row r="7" spans="1:10" ht="45" x14ac:dyDescent="0.25">
      <c r="A7" s="249" t="s">
        <v>775</v>
      </c>
      <c r="B7" s="227" t="s">
        <v>774</v>
      </c>
      <c r="C7" s="227" t="s">
        <v>573</v>
      </c>
      <c r="D7" s="227" t="s">
        <v>322</v>
      </c>
      <c r="E7" s="227" t="s">
        <v>274</v>
      </c>
      <c r="F7" s="228">
        <v>44930.588194443997</v>
      </c>
      <c r="G7" s="228">
        <v>45366.546527778002</v>
      </c>
      <c r="H7" s="227" t="s">
        <v>23</v>
      </c>
      <c r="I7" s="227" t="s">
        <v>18</v>
      </c>
      <c r="J7" s="227" t="s">
        <v>260</v>
      </c>
    </row>
    <row r="8" spans="1:10" ht="45" x14ac:dyDescent="0.25">
      <c r="A8" s="239" t="s">
        <v>2705</v>
      </c>
      <c r="B8" s="239" t="s">
        <v>2706</v>
      </c>
      <c r="C8" s="239" t="s">
        <v>343</v>
      </c>
      <c r="D8" s="239" t="s">
        <v>322</v>
      </c>
      <c r="E8" s="239" t="s">
        <v>274</v>
      </c>
      <c r="F8" s="240">
        <v>44985.390277778002</v>
      </c>
      <c r="G8" s="240">
        <v>45433.348611111003</v>
      </c>
      <c r="H8" s="239" t="s">
        <v>23</v>
      </c>
      <c r="I8" s="239" t="s">
        <v>18</v>
      </c>
      <c r="J8" s="239" t="s">
        <v>260</v>
      </c>
    </row>
    <row r="9" spans="1:10" ht="45" x14ac:dyDescent="0.25">
      <c r="A9" s="253" t="s">
        <v>2933</v>
      </c>
      <c r="B9" s="253" t="s">
        <v>2934</v>
      </c>
      <c r="C9" s="253" t="s">
        <v>343</v>
      </c>
      <c r="D9" s="253" t="s">
        <v>322</v>
      </c>
      <c r="E9" s="253" t="s">
        <v>274</v>
      </c>
      <c r="F9" s="254">
        <v>44985.601388889001</v>
      </c>
      <c r="G9" s="254">
        <v>45433.351388889001</v>
      </c>
      <c r="H9" s="253" t="s">
        <v>23</v>
      </c>
      <c r="I9" s="253" t="s">
        <v>18</v>
      </c>
      <c r="J9" s="253" t="s">
        <v>260</v>
      </c>
    </row>
    <row r="10" spans="1:10" ht="45" x14ac:dyDescent="0.25">
      <c r="A10" s="239" t="s">
        <v>2970</v>
      </c>
      <c r="B10" s="239" t="s">
        <v>2972</v>
      </c>
      <c r="C10" s="239" t="s">
        <v>314</v>
      </c>
      <c r="D10" s="239" t="s">
        <v>322</v>
      </c>
      <c r="E10" s="239" t="s">
        <v>274</v>
      </c>
      <c r="F10" s="240">
        <v>44985.629166667</v>
      </c>
      <c r="G10" s="240">
        <v>45433.345138889003</v>
      </c>
      <c r="H10" s="239" t="s">
        <v>23</v>
      </c>
      <c r="I10" s="239" t="s">
        <v>18</v>
      </c>
      <c r="J10" s="239" t="s">
        <v>260</v>
      </c>
    </row>
    <row r="11" spans="1:10" ht="45" x14ac:dyDescent="0.25">
      <c r="A11" s="253" t="s">
        <v>3090</v>
      </c>
      <c r="B11" s="253" t="s">
        <v>3091</v>
      </c>
      <c r="C11" s="253" t="s">
        <v>343</v>
      </c>
      <c r="D11" s="253" t="s">
        <v>322</v>
      </c>
      <c r="E11" s="253" t="s">
        <v>274</v>
      </c>
      <c r="F11" s="254">
        <v>44987.418055556001</v>
      </c>
      <c r="G11" s="254">
        <v>45434.376388889003</v>
      </c>
      <c r="H11" s="253" t="s">
        <v>23</v>
      </c>
      <c r="I11" s="253" t="s">
        <v>18</v>
      </c>
      <c r="J11" s="253" t="s">
        <v>260</v>
      </c>
    </row>
    <row r="12" spans="1:10" ht="45" x14ac:dyDescent="0.25">
      <c r="A12" s="239" t="s">
        <v>3131</v>
      </c>
      <c r="B12" s="239" t="s">
        <v>3132</v>
      </c>
      <c r="C12" s="239" t="s">
        <v>343</v>
      </c>
      <c r="D12" s="239" t="s">
        <v>322</v>
      </c>
      <c r="E12" s="239" t="s">
        <v>274</v>
      </c>
      <c r="F12" s="240">
        <v>44987.605555556001</v>
      </c>
      <c r="G12" s="240">
        <v>45434.563888889003</v>
      </c>
      <c r="H12" s="239" t="s">
        <v>23</v>
      </c>
      <c r="I12" s="239" t="s">
        <v>18</v>
      </c>
      <c r="J12" s="239" t="s">
        <v>260</v>
      </c>
    </row>
    <row r="13" spans="1:10" ht="45" x14ac:dyDescent="0.25">
      <c r="A13" s="227" t="s">
        <v>3167</v>
      </c>
      <c r="B13" s="227" t="s">
        <v>3172</v>
      </c>
      <c r="C13" s="227" t="s">
        <v>343</v>
      </c>
      <c r="D13" s="227" t="s">
        <v>322</v>
      </c>
      <c r="E13" s="227" t="s">
        <v>274</v>
      </c>
      <c r="F13" s="228">
        <v>44988.330555556</v>
      </c>
      <c r="G13" s="228">
        <v>45435.333333333001</v>
      </c>
      <c r="H13" s="227" t="s">
        <v>23</v>
      </c>
      <c r="I13" s="227" t="s">
        <v>18</v>
      </c>
      <c r="J13" s="227" t="s">
        <v>260</v>
      </c>
    </row>
    <row r="14" spans="1:10" ht="45" x14ac:dyDescent="0.25">
      <c r="A14" s="229" t="s">
        <v>3169</v>
      </c>
      <c r="B14" s="229" t="s">
        <v>3171</v>
      </c>
      <c r="C14" s="229" t="s">
        <v>343</v>
      </c>
      <c r="D14" s="229" t="s">
        <v>322</v>
      </c>
      <c r="E14" s="229" t="s">
        <v>274</v>
      </c>
      <c r="F14" s="230">
        <v>44988.345138889003</v>
      </c>
      <c r="G14" s="230">
        <v>45435.345138889003</v>
      </c>
      <c r="H14" s="229" t="s">
        <v>23</v>
      </c>
      <c r="I14" s="229" t="s">
        <v>18</v>
      </c>
      <c r="J14" s="229" t="s">
        <v>260</v>
      </c>
    </row>
    <row r="15" spans="1:10" ht="45" x14ac:dyDescent="0.25">
      <c r="A15" s="227" t="s">
        <v>3190</v>
      </c>
      <c r="B15" s="227" t="s">
        <v>3181</v>
      </c>
      <c r="C15" s="227" t="s">
        <v>343</v>
      </c>
      <c r="D15" s="227" t="s">
        <v>322</v>
      </c>
      <c r="E15" s="227" t="s">
        <v>274</v>
      </c>
      <c r="F15" s="228">
        <v>44988.394444443999</v>
      </c>
      <c r="G15" s="228">
        <v>45435.352777777996</v>
      </c>
      <c r="H15" s="227" t="s">
        <v>23</v>
      </c>
      <c r="I15" s="227" t="s">
        <v>18</v>
      </c>
      <c r="J15" s="227" t="s">
        <v>255</v>
      </c>
    </row>
    <row r="16" spans="1:10" ht="60" x14ac:dyDescent="0.25">
      <c r="A16" s="229" t="s">
        <v>3214</v>
      </c>
      <c r="B16" s="229" t="s">
        <v>3216</v>
      </c>
      <c r="C16" s="229" t="s">
        <v>327</v>
      </c>
      <c r="D16" s="229" t="s">
        <v>322</v>
      </c>
      <c r="E16" s="229" t="s">
        <v>274</v>
      </c>
      <c r="F16" s="230">
        <v>44988.429861110999</v>
      </c>
      <c r="G16" s="230">
        <v>45435.346527777998</v>
      </c>
      <c r="H16" s="229" t="s">
        <v>23</v>
      </c>
      <c r="I16" s="229" t="s">
        <v>18</v>
      </c>
      <c r="J16" s="229" t="s">
        <v>260</v>
      </c>
    </row>
    <row r="17" spans="1:10" ht="45" x14ac:dyDescent="0.25">
      <c r="A17" s="227" t="s">
        <v>3217</v>
      </c>
      <c r="B17" s="227" t="s">
        <v>3203</v>
      </c>
      <c r="C17" s="227" t="s">
        <v>772</v>
      </c>
      <c r="D17" s="227" t="s">
        <v>322</v>
      </c>
      <c r="E17" s="227" t="s">
        <v>274</v>
      </c>
      <c r="F17" s="228">
        <v>44988.430555555999</v>
      </c>
      <c r="G17" s="228">
        <v>45435.347222222001</v>
      </c>
      <c r="H17" s="227" t="s">
        <v>23</v>
      </c>
      <c r="I17" s="227" t="s">
        <v>18</v>
      </c>
      <c r="J17" s="227" t="s">
        <v>260</v>
      </c>
    </row>
    <row r="18" spans="1:10" ht="45" x14ac:dyDescent="0.25">
      <c r="A18" s="229" t="s">
        <v>3232</v>
      </c>
      <c r="B18" s="229" t="s">
        <v>3233</v>
      </c>
      <c r="C18" s="229" t="s">
        <v>343</v>
      </c>
      <c r="D18" s="229" t="s">
        <v>322</v>
      </c>
      <c r="E18" s="229" t="s">
        <v>274</v>
      </c>
      <c r="F18" s="230">
        <v>44988.443055556003</v>
      </c>
      <c r="G18" s="230">
        <v>45435.359722221998</v>
      </c>
      <c r="H18" s="229" t="s">
        <v>23</v>
      </c>
      <c r="I18" s="229" t="s">
        <v>18</v>
      </c>
      <c r="J18" s="229" t="s">
        <v>260</v>
      </c>
    </row>
    <row r="19" spans="1:10" ht="45" x14ac:dyDescent="0.25">
      <c r="A19" s="227" t="s">
        <v>3360</v>
      </c>
      <c r="B19" s="227" t="s">
        <v>3362</v>
      </c>
      <c r="C19" s="227" t="s">
        <v>654</v>
      </c>
      <c r="D19" s="227" t="s">
        <v>322</v>
      </c>
      <c r="E19" s="227" t="s">
        <v>274</v>
      </c>
      <c r="F19" s="228">
        <v>44991.370833333</v>
      </c>
      <c r="G19" s="228">
        <v>45434.662499999999</v>
      </c>
      <c r="H19" s="227" t="s">
        <v>23</v>
      </c>
      <c r="I19" s="227" t="s">
        <v>18</v>
      </c>
      <c r="J19" s="227" t="s">
        <v>260</v>
      </c>
    </row>
    <row r="20" spans="1:10" ht="45" x14ac:dyDescent="0.25">
      <c r="A20" s="229" t="s">
        <v>3356</v>
      </c>
      <c r="B20" s="229" t="s">
        <v>3358</v>
      </c>
      <c r="C20" s="229" t="s">
        <v>862</v>
      </c>
      <c r="D20" s="229" t="s">
        <v>322</v>
      </c>
      <c r="E20" s="229" t="s">
        <v>274</v>
      </c>
      <c r="F20" s="230">
        <v>44991.397916667003</v>
      </c>
      <c r="G20" s="230">
        <v>45435.356249999997</v>
      </c>
      <c r="H20" s="229" t="s">
        <v>23</v>
      </c>
      <c r="I20" s="229" t="s">
        <v>18</v>
      </c>
      <c r="J20" s="229" t="s">
        <v>260</v>
      </c>
    </row>
    <row r="22" spans="1:10" ht="30" x14ac:dyDescent="0.25">
      <c r="A22" s="246" t="s">
        <v>3426</v>
      </c>
      <c r="B22" s="246" t="s">
        <v>3427</v>
      </c>
      <c r="C22" s="246"/>
      <c r="D22" s="246"/>
      <c r="E22" s="246"/>
      <c r="F22" s="247"/>
      <c r="G22" s="247"/>
      <c r="H22" s="246"/>
      <c r="I22" s="246"/>
      <c r="J22" s="257" t="s">
        <v>255</v>
      </c>
    </row>
    <row r="23" spans="1:10" x14ac:dyDescent="0.25">
      <c r="A23" s="239" t="s">
        <v>3395</v>
      </c>
      <c r="B23" s="239" t="s">
        <v>3396</v>
      </c>
      <c r="C23" s="239"/>
      <c r="D23" s="239"/>
      <c r="E23" s="239"/>
      <c r="F23" s="240"/>
      <c r="G23" s="240"/>
      <c r="H23" s="239"/>
      <c r="I23" s="239"/>
      <c r="J23" s="241" t="s">
        <v>334</v>
      </c>
    </row>
    <row r="24" spans="1:10" ht="30" x14ac:dyDescent="0.25">
      <c r="A24" s="239" t="s">
        <v>3429</v>
      </c>
      <c r="B24" s="239" t="s">
        <v>3431</v>
      </c>
      <c r="C24" s="239"/>
      <c r="D24" s="239"/>
      <c r="E24" s="239"/>
      <c r="F24" s="240"/>
      <c r="G24" s="240"/>
      <c r="H24" s="239"/>
      <c r="I24" s="239"/>
      <c r="J24" s="241" t="s">
        <v>334</v>
      </c>
    </row>
    <row r="25" spans="1:10" ht="30" x14ac:dyDescent="0.25">
      <c r="A25" s="231" t="s">
        <v>3491</v>
      </c>
      <c r="B25" s="233" t="s">
        <v>3476</v>
      </c>
      <c r="C25" s="233"/>
      <c r="D25" s="233"/>
      <c r="E25" s="233"/>
      <c r="F25" s="234"/>
      <c r="G25" s="234"/>
      <c r="H25" s="233"/>
      <c r="I25" s="233"/>
      <c r="J25" s="235" t="s">
        <v>334</v>
      </c>
    </row>
    <row r="26" spans="1:10" ht="30" x14ac:dyDescent="0.25">
      <c r="A26" s="236" t="s">
        <v>3491</v>
      </c>
      <c r="B26" s="233" t="s">
        <v>3492</v>
      </c>
      <c r="C26" s="233"/>
      <c r="D26" s="233"/>
      <c r="E26" s="233"/>
      <c r="F26" s="234"/>
      <c r="G26" s="234"/>
      <c r="H26" s="233"/>
      <c r="I26" s="233"/>
      <c r="J26" s="235" t="s">
        <v>334</v>
      </c>
    </row>
    <row r="27" spans="1:10" x14ac:dyDescent="0.25">
      <c r="A27" s="233" t="s">
        <v>3488</v>
      </c>
      <c r="B27" s="233" t="s">
        <v>3489</v>
      </c>
      <c r="C27" s="233"/>
      <c r="D27" s="233"/>
      <c r="E27" s="233"/>
      <c r="F27" s="234"/>
      <c r="G27" s="234"/>
      <c r="H27" s="233"/>
      <c r="I27" s="233"/>
      <c r="J27" s="235" t="s">
        <v>334</v>
      </c>
    </row>
    <row r="28" spans="1:10" x14ac:dyDescent="0.25">
      <c r="A28" s="233"/>
      <c r="B28" s="233"/>
      <c r="C28" s="233"/>
      <c r="D28" s="233"/>
      <c r="E28" s="233"/>
      <c r="F28" s="234"/>
      <c r="G28" s="234"/>
      <c r="H28" s="233"/>
      <c r="I28" s="233"/>
      <c r="J28" s="235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C0F-4437-44B0-853B-FB0A12DA72C2}">
  <dimension ref="B2:EN757"/>
  <sheetViews>
    <sheetView topLeftCell="D569" workbookViewId="0">
      <selection activeCell="D521" sqref="D521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3329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3330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3331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3332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72" spans="2:4" x14ac:dyDescent="0.25">
      <c r="B72" s="48">
        <v>0</v>
      </c>
      <c r="D72" s="49" t="s">
        <v>3493</v>
      </c>
    </row>
    <row r="73" spans="2:4" x14ac:dyDescent="0.25">
      <c r="D73" s="57" t="s">
        <v>301</v>
      </c>
    </row>
    <row r="75" spans="2:4" x14ac:dyDescent="0.25">
      <c r="D75" s="96" t="s">
        <v>3469</v>
      </c>
    </row>
    <row r="120" spans="4:4" x14ac:dyDescent="0.25">
      <c r="D120" s="96" t="s">
        <v>307</v>
      </c>
    </row>
    <row r="121" spans="4:4" x14ac:dyDescent="0.25">
      <c r="D121" s="49" t="s">
        <v>3470</v>
      </c>
    </row>
    <row r="122" spans="4:4" x14ac:dyDescent="0.25">
      <c r="D122" s="49" t="s">
        <v>3471</v>
      </c>
    </row>
    <row r="123" spans="4:4" x14ac:dyDescent="0.25">
      <c r="D123" s="49" t="s">
        <v>3472</v>
      </c>
    </row>
    <row r="124" spans="4:4" x14ac:dyDescent="0.25">
      <c r="D124" s="49" t="s">
        <v>847</v>
      </c>
    </row>
    <row r="125" spans="4:4" x14ac:dyDescent="0.25">
      <c r="D125" s="49" t="s">
        <v>863</v>
      </c>
    </row>
    <row r="126" spans="4:4" x14ac:dyDescent="0.25">
      <c r="D126" s="49" t="s">
        <v>3473</v>
      </c>
    </row>
    <row r="128" spans="4:4" x14ac:dyDescent="0.25">
      <c r="D128" s="96" t="s">
        <v>3487</v>
      </c>
    </row>
    <row r="148" spans="4:4" x14ac:dyDescent="0.25">
      <c r="D148" s="96" t="s">
        <v>3494</v>
      </c>
    </row>
    <row r="183" spans="4:18" x14ac:dyDescent="0.25">
      <c r="D183" s="49" t="s">
        <v>3329</v>
      </c>
    </row>
    <row r="185" spans="4:18" x14ac:dyDescent="0.25">
      <c r="D185" s="54" t="s">
        <v>3516</v>
      </c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</row>
    <row r="186" spans="4:18" x14ac:dyDescent="0.25">
      <c r="D186" s="54" t="s">
        <v>3517</v>
      </c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</row>
    <row r="187" spans="4:18" x14ac:dyDescent="0.25">
      <c r="D187" s="54" t="s">
        <v>429</v>
      </c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</row>
    <row r="188" spans="4:18" x14ac:dyDescent="0.25">
      <c r="D188" s="54" t="s">
        <v>3518</v>
      </c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</row>
    <row r="190" spans="4:18" x14ac:dyDescent="0.25">
      <c r="D190" s="53" t="s">
        <v>3520</v>
      </c>
    </row>
    <row r="191" spans="4:18" x14ac:dyDescent="0.25">
      <c r="D191" s="68" t="s">
        <v>3519</v>
      </c>
    </row>
    <row r="207" spans="2:4" x14ac:dyDescent="0.25">
      <c r="B207" s="48">
        <v>0</v>
      </c>
      <c r="D207" s="49" t="s">
        <v>3529</v>
      </c>
    </row>
    <row r="208" spans="2:4" x14ac:dyDescent="0.25">
      <c r="D208" s="57" t="s">
        <v>302</v>
      </c>
    </row>
    <row r="210" spans="4:4" x14ac:dyDescent="0.25">
      <c r="D210" s="96" t="s">
        <v>36</v>
      </c>
    </row>
    <row r="211" spans="4:4" x14ac:dyDescent="0.25">
      <c r="D211" s="52" t="s">
        <v>3530</v>
      </c>
    </row>
    <row r="213" spans="4:4" x14ac:dyDescent="0.25">
      <c r="D213" s="96" t="s">
        <v>3522</v>
      </c>
    </row>
    <row r="258" spans="4:26" x14ac:dyDescent="0.25">
      <c r="D258" s="54" t="s">
        <v>3523</v>
      </c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</row>
    <row r="259" spans="4:26" x14ac:dyDescent="0.25">
      <c r="D259" s="54" t="s">
        <v>3524</v>
      </c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</row>
    <row r="260" spans="4:26" x14ac:dyDescent="0.25">
      <c r="D260" s="54" t="s">
        <v>3525</v>
      </c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</row>
    <row r="261" spans="4:26" x14ac:dyDescent="0.25">
      <c r="D261" s="54" t="s">
        <v>3526</v>
      </c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</row>
    <row r="262" spans="4:26" x14ac:dyDescent="0.25">
      <c r="D262" s="54" t="s">
        <v>3531</v>
      </c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</row>
    <row r="264" spans="4:26" x14ac:dyDescent="0.25">
      <c r="D264" s="55" t="s">
        <v>344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 spans="4:26" x14ac:dyDescent="0.25">
      <c r="D265" s="55" t="s">
        <v>316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 spans="4:26" x14ac:dyDescent="0.25">
      <c r="D266" s="55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 spans="4:26" x14ac:dyDescent="0.25">
      <c r="D267" s="55" t="s">
        <v>3532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 spans="4:26" x14ac:dyDescent="0.25">
      <c r="D268" s="55" t="s">
        <v>3533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 spans="4:26" x14ac:dyDescent="0.25">
      <c r="D269" s="55" t="s">
        <v>276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 spans="4:26" x14ac:dyDescent="0.25">
      <c r="D270" s="55" t="s">
        <v>910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 spans="4:26" x14ac:dyDescent="0.25">
      <c r="D271" s="55" t="s">
        <v>3534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 spans="4:26" x14ac:dyDescent="0.25">
      <c r="D272" s="55" t="s">
        <v>259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 spans="4:26" x14ac:dyDescent="0.25">
      <c r="D273" s="55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 spans="4:26" x14ac:dyDescent="0.25">
      <c r="D274" s="55" t="s">
        <v>261</v>
      </c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 spans="4:26" x14ac:dyDescent="0.25">
      <c r="D275" s="55" t="s">
        <v>262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 spans="4:26" x14ac:dyDescent="0.25">
      <c r="D276" s="55" t="s">
        <v>345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8" spans="4:26" x14ac:dyDescent="0.25">
      <c r="D278" s="96" t="s">
        <v>3535</v>
      </c>
    </row>
    <row r="329" spans="2:4" x14ac:dyDescent="0.25">
      <c r="B329" s="48">
        <v>0</v>
      </c>
      <c r="D329" s="49" t="s">
        <v>653</v>
      </c>
    </row>
    <row r="330" spans="2:4" x14ac:dyDescent="0.25">
      <c r="D330" s="57" t="s">
        <v>302</v>
      </c>
    </row>
    <row r="332" spans="2:4" x14ac:dyDescent="0.25">
      <c r="D332" s="96" t="s">
        <v>3339</v>
      </c>
    </row>
    <row r="375" spans="4:4" x14ac:dyDescent="0.25">
      <c r="D375" s="96" t="s">
        <v>307</v>
      </c>
    </row>
    <row r="376" spans="4:4" x14ac:dyDescent="0.25">
      <c r="D376" s="49" t="s">
        <v>3521</v>
      </c>
    </row>
    <row r="378" spans="4:4" x14ac:dyDescent="0.25">
      <c r="D378" s="96" t="s">
        <v>3339</v>
      </c>
    </row>
    <row r="420" spans="2:4" x14ac:dyDescent="0.25">
      <c r="B420" s="46">
        <v>0</v>
      </c>
      <c r="D420" s="49" t="s">
        <v>3490</v>
      </c>
    </row>
    <row r="421" spans="2:4" x14ac:dyDescent="0.25">
      <c r="D421" s="57" t="s">
        <v>303</v>
      </c>
    </row>
    <row r="423" spans="2:4" x14ac:dyDescent="0.25">
      <c r="D423" s="96" t="s">
        <v>864</v>
      </c>
    </row>
    <row r="424" spans="2:4" x14ac:dyDescent="0.25">
      <c r="D424" s="52" t="s">
        <v>3539</v>
      </c>
    </row>
    <row r="426" spans="2:4" x14ac:dyDescent="0.25">
      <c r="D426" s="96" t="s">
        <v>3484</v>
      </c>
    </row>
    <row r="445" spans="4:8" x14ac:dyDescent="0.25">
      <c r="D445" s="96" t="s">
        <v>459</v>
      </c>
      <c r="H445" s="96" t="s">
        <v>267</v>
      </c>
    </row>
    <row r="446" spans="4:8" x14ac:dyDescent="0.25">
      <c r="D446" s="258" t="s">
        <v>3486</v>
      </c>
      <c r="H446" s="49" t="s">
        <v>3485</v>
      </c>
    </row>
    <row r="448" spans="4:8" x14ac:dyDescent="0.25">
      <c r="D448" s="49" t="s">
        <v>3329</v>
      </c>
    </row>
    <row r="450" spans="4:78" x14ac:dyDescent="0.25">
      <c r="D450" s="54" t="s">
        <v>33</v>
      </c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P450" s="55" t="s">
        <v>344</v>
      </c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</row>
    <row r="451" spans="4:78" x14ac:dyDescent="0.25">
      <c r="D451" s="54" t="s">
        <v>3536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P451" s="55" t="s">
        <v>316</v>
      </c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</row>
    <row r="452" spans="4:78" x14ac:dyDescent="0.25">
      <c r="D452" s="54" t="s">
        <v>3537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P452" s="55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</row>
    <row r="453" spans="4:78" x14ac:dyDescent="0.25">
      <c r="D453" s="54" t="s">
        <v>264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P453" s="55" t="s">
        <v>912</v>
      </c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</row>
    <row r="454" spans="4:78" x14ac:dyDescent="0.25">
      <c r="D454" s="54" t="s">
        <v>939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P454" s="55" t="s">
        <v>280</v>
      </c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</row>
    <row r="455" spans="4:78" x14ac:dyDescent="0.25">
      <c r="D455" s="54" t="s">
        <v>271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P455" s="55" t="s">
        <v>857</v>
      </c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</row>
    <row r="456" spans="4:78" x14ac:dyDescent="0.25">
      <c r="D456" s="54" t="s">
        <v>3538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P456" s="55" t="s">
        <v>3559</v>
      </c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</row>
    <row r="457" spans="4:78" x14ac:dyDescent="0.25">
      <c r="AP457" s="55" t="s">
        <v>3560</v>
      </c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</row>
    <row r="458" spans="4:78" x14ac:dyDescent="0.25">
      <c r="D458" s="54" t="s">
        <v>3540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P458" s="55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</row>
    <row r="459" spans="4:78" x14ac:dyDescent="0.25">
      <c r="D459" s="54" t="s">
        <v>3541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P459" s="55" t="s">
        <v>3561</v>
      </c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</row>
    <row r="460" spans="4:78" x14ac:dyDescent="0.25">
      <c r="D460" s="54" t="s">
        <v>3542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P460" s="55" t="s">
        <v>280</v>
      </c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</row>
    <row r="461" spans="4:78" x14ac:dyDescent="0.25">
      <c r="AP461" s="55" t="s">
        <v>857</v>
      </c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</row>
    <row r="462" spans="4:78" x14ac:dyDescent="0.25">
      <c r="D462" s="54" t="s">
        <v>3543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P462" s="55" t="s">
        <v>3559</v>
      </c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</row>
    <row r="463" spans="4:78" x14ac:dyDescent="0.25">
      <c r="D463" s="97" t="s">
        <v>3544</v>
      </c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P463" s="55" t="s">
        <v>3562</v>
      </c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</row>
    <row r="464" spans="4:78" x14ac:dyDescent="0.25">
      <c r="D464" s="97" t="s">
        <v>3545</v>
      </c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P464" s="55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</row>
    <row r="465" spans="4:78" x14ac:dyDescent="0.25">
      <c r="D465" s="97" t="s">
        <v>3546</v>
      </c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P465" s="55" t="s">
        <v>3563</v>
      </c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</row>
    <row r="466" spans="4:78" x14ac:dyDescent="0.25">
      <c r="D466" s="55" t="s">
        <v>3547</v>
      </c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P466" s="55" t="s">
        <v>280</v>
      </c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</row>
    <row r="467" spans="4:78" x14ac:dyDescent="0.25">
      <c r="D467" s="55" t="s">
        <v>3548</v>
      </c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P467" s="55" t="s">
        <v>857</v>
      </c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</row>
    <row r="468" spans="4:78" x14ac:dyDescent="0.25">
      <c r="D468" s="55" t="s">
        <v>3549</v>
      </c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P468" s="55" t="s">
        <v>3559</v>
      </c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</row>
    <row r="469" spans="4:78" x14ac:dyDescent="0.25">
      <c r="D469" s="97" t="s">
        <v>3550</v>
      </c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P469" s="55" t="s">
        <v>3564</v>
      </c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</row>
    <row r="470" spans="4:78" x14ac:dyDescent="0.25">
      <c r="D470" s="97" t="s">
        <v>3551</v>
      </c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P470" s="55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</row>
    <row r="471" spans="4:78" x14ac:dyDescent="0.25">
      <c r="D471" s="97" t="s">
        <v>3552</v>
      </c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P471" s="55" t="s">
        <v>261</v>
      </c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</row>
    <row r="472" spans="4:78" x14ac:dyDescent="0.25">
      <c r="D472" s="54" t="s">
        <v>483</v>
      </c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P472" s="55" t="s">
        <v>262</v>
      </c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</row>
    <row r="473" spans="4:78" x14ac:dyDescent="0.25">
      <c r="D473" s="54" t="s">
        <v>256</v>
      </c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P473" s="55" t="s">
        <v>345</v>
      </c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</row>
    <row r="474" spans="4:78" x14ac:dyDescent="0.25">
      <c r="D474" s="54" t="s">
        <v>765</v>
      </c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</row>
    <row r="475" spans="4:78" x14ac:dyDescent="0.25">
      <c r="D475" s="54" t="s">
        <v>698</v>
      </c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</row>
    <row r="476" spans="4:78" x14ac:dyDescent="0.25">
      <c r="D476" s="54" t="s">
        <v>766</v>
      </c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</row>
    <row r="477" spans="4:78" x14ac:dyDescent="0.25">
      <c r="D477" s="54" t="s">
        <v>455</v>
      </c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</row>
    <row r="478" spans="4:78" x14ac:dyDescent="0.25">
      <c r="D478" s="54" t="s">
        <v>3553</v>
      </c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</row>
    <row r="479" spans="4:78" x14ac:dyDescent="0.25">
      <c r="D479" s="54" t="s">
        <v>813</v>
      </c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</row>
    <row r="480" spans="4:78" x14ac:dyDescent="0.25">
      <c r="D480" s="54" t="s">
        <v>3554</v>
      </c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</row>
    <row r="481" spans="4:28" x14ac:dyDescent="0.25">
      <c r="D481" s="54" t="s">
        <v>3555</v>
      </c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</row>
    <row r="482" spans="4:28" x14ac:dyDescent="0.25">
      <c r="D482" s="54" t="s">
        <v>3556</v>
      </c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</row>
    <row r="483" spans="4:28" x14ac:dyDescent="0.25">
      <c r="D483" s="54" t="s">
        <v>3557</v>
      </c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</row>
    <row r="484" spans="4:28" x14ac:dyDescent="0.25">
      <c r="D484" s="54" t="s">
        <v>3558</v>
      </c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</row>
    <row r="486" spans="4:28" x14ac:dyDescent="0.25">
      <c r="D486" s="96" t="s">
        <v>3565</v>
      </c>
    </row>
    <row r="521" spans="2:4" x14ac:dyDescent="0.25">
      <c r="B521" s="48">
        <v>0</v>
      </c>
      <c r="D521" s="49" t="s">
        <v>3569</v>
      </c>
    </row>
    <row r="522" spans="2:4" x14ac:dyDescent="0.25">
      <c r="D522" s="57" t="s">
        <v>302</v>
      </c>
    </row>
    <row r="524" spans="2:4" x14ac:dyDescent="0.25">
      <c r="D524" s="96" t="s">
        <v>36</v>
      </c>
    </row>
    <row r="525" spans="2:4" x14ac:dyDescent="0.25">
      <c r="D525" s="52" t="s">
        <v>3570</v>
      </c>
    </row>
    <row r="527" spans="2:4" x14ac:dyDescent="0.25">
      <c r="D527" s="96" t="s">
        <v>3566</v>
      </c>
    </row>
    <row r="551" spans="4:144" x14ac:dyDescent="0.25">
      <c r="D551" s="96" t="s">
        <v>307</v>
      </c>
    </row>
    <row r="552" spans="4:144" x14ac:dyDescent="0.25">
      <c r="D552" s="49" t="s">
        <v>1947</v>
      </c>
    </row>
    <row r="554" spans="4:144" x14ac:dyDescent="0.25">
      <c r="M554" s="96" t="s">
        <v>272</v>
      </c>
      <c r="BB554" s="96" t="s">
        <v>273</v>
      </c>
    </row>
    <row r="555" spans="4:144" x14ac:dyDescent="0.25">
      <c r="D555" s="49" t="s">
        <v>307</v>
      </c>
      <c r="M555" s="49" t="s">
        <v>464</v>
      </c>
      <c r="V555" s="49" t="s">
        <v>465</v>
      </c>
      <c r="AB555" s="49" t="s">
        <v>313</v>
      </c>
      <c r="AH555" s="49" t="s">
        <v>3571</v>
      </c>
      <c r="AP555" s="49" t="s">
        <v>498</v>
      </c>
      <c r="BB555" s="49" t="s">
        <v>464</v>
      </c>
      <c r="BJ555" s="49" t="s">
        <v>465</v>
      </c>
      <c r="BP555" s="49" t="s">
        <v>313</v>
      </c>
      <c r="BV555" s="49" t="s">
        <v>3571</v>
      </c>
      <c r="CD555" s="49" t="s">
        <v>498</v>
      </c>
    </row>
    <row r="556" spans="4:144" x14ac:dyDescent="0.25">
      <c r="D556" s="41" t="s">
        <v>1947</v>
      </c>
      <c r="E556" s="41"/>
      <c r="F556" s="41"/>
      <c r="G556" s="41"/>
      <c r="H556" s="41"/>
      <c r="I556" s="41"/>
      <c r="J556" s="41"/>
      <c r="K556" s="41"/>
      <c r="L556" s="41"/>
      <c r="M556" s="41" t="s">
        <v>1949</v>
      </c>
      <c r="N556" s="41"/>
      <c r="O556" s="41"/>
      <c r="P556" s="41"/>
      <c r="Q556" s="41"/>
      <c r="R556" s="41"/>
      <c r="S556" s="41"/>
      <c r="T556" s="41"/>
      <c r="U556" s="41"/>
      <c r="V556" s="41" t="s">
        <v>1955</v>
      </c>
      <c r="W556" s="41"/>
      <c r="X556" s="41"/>
      <c r="Y556" s="41"/>
      <c r="Z556" s="41"/>
      <c r="AA556" s="41"/>
      <c r="AB556" s="41" t="s">
        <v>1961</v>
      </c>
      <c r="AC556" s="41"/>
      <c r="AD556" s="41"/>
      <c r="AE556" s="41"/>
      <c r="AF556" s="41"/>
      <c r="AG556" s="41"/>
      <c r="AH556" s="41" t="s">
        <v>3572</v>
      </c>
      <c r="AI556" s="41"/>
      <c r="AJ556" s="41"/>
      <c r="AK556" s="41"/>
      <c r="AL556" s="41"/>
      <c r="AM556" s="41"/>
      <c r="AN556" s="41"/>
      <c r="AO556" s="41"/>
      <c r="AP556" s="41" t="s">
        <v>3573</v>
      </c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 t="s">
        <v>3577</v>
      </c>
      <c r="BC556" s="41"/>
      <c r="BD556" s="41"/>
      <c r="BE556" s="41"/>
      <c r="BF556" s="41"/>
      <c r="BG556" s="41"/>
      <c r="BH556" s="41"/>
      <c r="BI556" s="41"/>
      <c r="BJ556" s="41" t="s">
        <v>3579</v>
      </c>
      <c r="BK556" s="41"/>
      <c r="BL556" s="41"/>
      <c r="BM556" s="41"/>
      <c r="BN556" s="41"/>
      <c r="BO556" s="41"/>
      <c r="BP556" s="41" t="s">
        <v>3581</v>
      </c>
      <c r="BQ556" s="41"/>
      <c r="BR556" s="41"/>
      <c r="BS556" s="41"/>
      <c r="BT556" s="41"/>
      <c r="BU556" s="41"/>
      <c r="BV556" s="41" t="s">
        <v>3583</v>
      </c>
      <c r="BW556" s="41"/>
      <c r="BX556" s="41"/>
      <c r="BY556" s="41"/>
      <c r="BZ556" s="41"/>
      <c r="CA556" s="41"/>
      <c r="CB556" s="41"/>
      <c r="CC556" s="41"/>
      <c r="CD556" s="41" t="s">
        <v>3573</v>
      </c>
    </row>
    <row r="557" spans="4:144" x14ac:dyDescent="0.25">
      <c r="D557" s="41" t="s">
        <v>1947</v>
      </c>
      <c r="E557" s="41"/>
      <c r="F557" s="41"/>
      <c r="G557" s="41"/>
      <c r="H557" s="41"/>
      <c r="I557" s="41"/>
      <c r="J557" s="41"/>
      <c r="K557" s="41"/>
      <c r="L557" s="41"/>
      <c r="M557" s="41" t="s">
        <v>1950</v>
      </c>
      <c r="N557" s="41"/>
      <c r="O557" s="41"/>
      <c r="P557" s="41"/>
      <c r="Q557" s="41"/>
      <c r="R557" s="41"/>
      <c r="S557" s="41"/>
      <c r="T557" s="41"/>
      <c r="U557" s="41"/>
      <c r="V557" s="41" t="s">
        <v>1956</v>
      </c>
      <c r="W557" s="41"/>
      <c r="X557" s="41"/>
      <c r="Y557" s="41"/>
      <c r="Z557" s="41"/>
      <c r="AA557" s="41"/>
      <c r="AB557" s="41" t="s">
        <v>1962</v>
      </c>
      <c r="AC557" s="41"/>
      <c r="AD557" s="41"/>
      <c r="AE557" s="41"/>
      <c r="AF557" s="41"/>
      <c r="AG557" s="41"/>
      <c r="AH557" s="41" t="s">
        <v>3575</v>
      </c>
      <c r="AI557" s="41"/>
      <c r="AJ557" s="41"/>
      <c r="AK557" s="41"/>
      <c r="AL557" s="41"/>
      <c r="AM557" s="41"/>
      <c r="AN557" s="41"/>
      <c r="AO557" s="41"/>
      <c r="AP557" s="41" t="s">
        <v>3574</v>
      </c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 t="s">
        <v>1950</v>
      </c>
      <c r="BC557" s="41"/>
      <c r="BD557" s="41"/>
      <c r="BE557" s="41"/>
      <c r="BF557" s="41"/>
      <c r="BG557" s="41"/>
      <c r="BH557" s="41"/>
      <c r="BI557" s="41"/>
      <c r="BJ557" s="41" t="s">
        <v>1956</v>
      </c>
      <c r="BK557" s="41"/>
      <c r="BL557" s="41"/>
      <c r="BM557" s="41"/>
      <c r="BN557" s="41"/>
      <c r="BO557" s="41"/>
      <c r="BP557" s="41" t="s">
        <v>1962</v>
      </c>
      <c r="BQ557" s="41"/>
      <c r="BR557" s="41"/>
      <c r="BS557" s="41"/>
      <c r="BT557" s="41"/>
      <c r="BU557" s="41"/>
      <c r="BV557" s="41" t="s">
        <v>3576</v>
      </c>
      <c r="BW557" s="41"/>
      <c r="BX557" s="41"/>
      <c r="BY557" s="41"/>
      <c r="BZ557" s="41"/>
      <c r="CA557" s="41"/>
      <c r="CB557" s="41"/>
      <c r="CC557" s="41"/>
      <c r="CD557" s="41" t="s">
        <v>3574</v>
      </c>
    </row>
    <row r="558" spans="4:144" x14ac:dyDescent="0.25">
      <c r="D558" s="41" t="s">
        <v>1947</v>
      </c>
      <c r="E558" s="41"/>
      <c r="F558" s="41"/>
      <c r="G558" s="41"/>
      <c r="H558" s="41"/>
      <c r="I558" s="41"/>
      <c r="J558" s="41"/>
      <c r="K558" s="41"/>
      <c r="L558" s="41"/>
      <c r="M558" s="41" t="s">
        <v>2336</v>
      </c>
      <c r="N558" s="41"/>
      <c r="O558" s="41"/>
      <c r="P558" s="41"/>
      <c r="Q558" s="41"/>
      <c r="R558" s="41"/>
      <c r="S558" s="41"/>
      <c r="T558" s="41"/>
      <c r="U558" s="41"/>
      <c r="V558" s="41" t="s">
        <v>1969</v>
      </c>
      <c r="W558" s="41"/>
      <c r="X558" s="41"/>
      <c r="Y558" s="41"/>
      <c r="Z558" s="41"/>
      <c r="AA558" s="41"/>
      <c r="AB558" s="41" t="s">
        <v>1971</v>
      </c>
      <c r="AC558" s="41"/>
      <c r="AD558" s="41"/>
      <c r="AE558" s="41"/>
      <c r="AF558" s="41"/>
      <c r="AG558" s="41"/>
      <c r="AH558" s="41" t="s">
        <v>3576</v>
      </c>
      <c r="AI558" s="41"/>
      <c r="AJ558" s="41"/>
      <c r="AK558" s="41"/>
      <c r="AL558" s="41"/>
      <c r="AM558" s="41"/>
      <c r="AN558" s="41"/>
      <c r="AO558" s="41"/>
      <c r="AP558" s="41" t="s">
        <v>3574</v>
      </c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 t="s">
        <v>3578</v>
      </c>
      <c r="BC558" s="41"/>
      <c r="BD558" s="41"/>
      <c r="BE558" s="41"/>
      <c r="BF558" s="41"/>
      <c r="BG558" s="41"/>
      <c r="BH558" s="41"/>
      <c r="BI558" s="41"/>
      <c r="BJ558" s="41" t="s">
        <v>3580</v>
      </c>
      <c r="BK558" s="41"/>
      <c r="BL558" s="41"/>
      <c r="BM558" s="41"/>
      <c r="BN558" s="41"/>
      <c r="BO558" s="41"/>
      <c r="BP558" s="41" t="s">
        <v>3582</v>
      </c>
      <c r="BQ558" s="41"/>
      <c r="BR558" s="41"/>
      <c r="BS558" s="41"/>
      <c r="BT558" s="41"/>
      <c r="BU558" s="41"/>
      <c r="BV558" s="41" t="s">
        <v>3583</v>
      </c>
      <c r="BW558" s="41"/>
      <c r="BX558" s="41"/>
      <c r="BY558" s="41"/>
      <c r="BZ558" s="41"/>
      <c r="CA558" s="41"/>
      <c r="CB558" s="41"/>
      <c r="CC558" s="41"/>
      <c r="CD558" s="41" t="s">
        <v>3573</v>
      </c>
    </row>
    <row r="560" spans="4:144" x14ac:dyDescent="0.25">
      <c r="D560" s="54" t="s">
        <v>364</v>
      </c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  <c r="AY560" s="50"/>
      <c r="AZ560" s="50"/>
      <c r="BA560" s="50"/>
      <c r="BB560" s="50"/>
      <c r="BC560" s="50"/>
      <c r="BD560" s="50"/>
      <c r="BE560" s="50"/>
      <c r="BF560" s="50"/>
      <c r="BG560" s="50"/>
      <c r="BH560" s="50"/>
      <c r="BI560" s="50"/>
      <c r="BJ560" s="50"/>
      <c r="BK560" s="50"/>
      <c r="BL560" s="50"/>
      <c r="BM560" s="50"/>
      <c r="BN560" s="50"/>
      <c r="BO560" s="50"/>
      <c r="BP560" s="50"/>
      <c r="BQ560" s="50"/>
      <c r="BR560" s="50"/>
      <c r="BS560" s="50"/>
      <c r="BT560" s="50"/>
      <c r="BU560" s="50"/>
      <c r="BV560" s="50"/>
      <c r="BW560" s="50"/>
      <c r="BX560" s="50"/>
      <c r="BY560" s="50"/>
      <c r="BZ560" s="50"/>
      <c r="CA560" s="50"/>
      <c r="CB560" s="50"/>
      <c r="CC560" s="50"/>
      <c r="CD560" s="50"/>
      <c r="CE560" s="50"/>
      <c r="CF560" s="50"/>
      <c r="CG560" s="50"/>
      <c r="CH560" s="50"/>
      <c r="CI560" s="50"/>
      <c r="CJ560" s="50"/>
      <c r="CK560" s="50"/>
      <c r="CL560" s="50"/>
      <c r="CM560" s="50"/>
      <c r="CN560" s="50"/>
      <c r="CO560" s="50"/>
      <c r="CP560" s="50"/>
      <c r="CQ560" s="50"/>
      <c r="CR560" s="50"/>
      <c r="CS560" s="50"/>
      <c r="CT560" s="50"/>
      <c r="CU560" s="50"/>
      <c r="CV560" s="50"/>
      <c r="CW560" s="50"/>
      <c r="CX560" s="50"/>
      <c r="CY560" s="50"/>
      <c r="CZ560" s="50"/>
      <c r="DA560" s="50"/>
      <c r="DB560" s="50"/>
      <c r="DC560" s="50"/>
      <c r="DD560" s="50"/>
      <c r="DE560" s="50"/>
      <c r="DF560" s="50"/>
      <c r="DG560" s="50"/>
      <c r="DH560" s="50"/>
      <c r="DI560" s="50"/>
      <c r="DJ560" s="50"/>
      <c r="DK560" s="50"/>
      <c r="DL560" s="50"/>
      <c r="DM560" s="50"/>
      <c r="DN560" s="50"/>
      <c r="DO560" s="50"/>
      <c r="DP560" s="50"/>
      <c r="DQ560" s="50"/>
      <c r="DR560" s="50"/>
      <c r="DS560" s="50"/>
      <c r="DT560" s="50"/>
      <c r="DU560" s="50"/>
      <c r="DV560" s="50"/>
      <c r="DW560" s="50"/>
      <c r="DX560" s="50"/>
      <c r="DY560" s="50"/>
      <c r="DZ560" s="50"/>
      <c r="EA560" s="50"/>
      <c r="EB560" s="50"/>
      <c r="EC560" s="50"/>
      <c r="ED560" s="50"/>
      <c r="EE560" s="50"/>
      <c r="EF560" s="50"/>
      <c r="EG560" s="50"/>
      <c r="EH560" s="50"/>
      <c r="EI560" s="50"/>
      <c r="EJ560" s="50"/>
      <c r="EK560" s="50"/>
      <c r="EL560" s="50"/>
      <c r="EM560" s="50"/>
      <c r="EN560" s="50"/>
    </row>
    <row r="561" spans="4:144" x14ac:dyDescent="0.25">
      <c r="D561" s="54" t="s">
        <v>338</v>
      </c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  <c r="AZ561" s="50"/>
      <c r="BA561" s="50"/>
      <c r="BB561" s="50"/>
      <c r="BC561" s="50"/>
      <c r="BD561" s="50"/>
      <c r="BE561" s="50"/>
      <c r="BF561" s="50"/>
      <c r="BG561" s="50"/>
      <c r="BH561" s="50"/>
      <c r="BI561" s="50"/>
      <c r="BJ561" s="50"/>
      <c r="BK561" s="50"/>
      <c r="BL561" s="50"/>
      <c r="BM561" s="50"/>
      <c r="BN561" s="50"/>
      <c r="BO561" s="50"/>
      <c r="BP561" s="50"/>
      <c r="BQ561" s="50"/>
      <c r="BR561" s="50"/>
      <c r="BS561" s="50"/>
      <c r="BT561" s="50"/>
      <c r="BU561" s="50"/>
      <c r="BV561" s="50"/>
      <c r="BW561" s="50"/>
      <c r="BX561" s="50"/>
      <c r="BY561" s="50"/>
      <c r="BZ561" s="50"/>
      <c r="CA561" s="50"/>
      <c r="CB561" s="50"/>
      <c r="CC561" s="50"/>
      <c r="CD561" s="50"/>
      <c r="CE561" s="50"/>
      <c r="CF561" s="50"/>
      <c r="CG561" s="50"/>
      <c r="CH561" s="50"/>
      <c r="CI561" s="50"/>
      <c r="CJ561" s="50"/>
      <c r="CK561" s="50"/>
      <c r="CL561" s="50"/>
      <c r="CM561" s="50"/>
      <c r="CN561" s="50"/>
      <c r="CO561" s="50"/>
      <c r="CP561" s="50"/>
      <c r="CQ561" s="50"/>
      <c r="CR561" s="50"/>
      <c r="CS561" s="50"/>
      <c r="CT561" s="50"/>
      <c r="CU561" s="50"/>
      <c r="CV561" s="50"/>
      <c r="CW561" s="50"/>
      <c r="CX561" s="50"/>
      <c r="CY561" s="50"/>
      <c r="CZ561" s="50"/>
      <c r="DA561" s="50"/>
      <c r="DB561" s="50"/>
      <c r="DC561" s="50"/>
      <c r="DD561" s="50"/>
      <c r="DE561" s="50"/>
      <c r="DF561" s="50"/>
      <c r="DG561" s="50"/>
      <c r="DH561" s="50"/>
      <c r="DI561" s="50"/>
      <c r="DJ561" s="50"/>
      <c r="DK561" s="50"/>
      <c r="DL561" s="50"/>
      <c r="DM561" s="50"/>
      <c r="DN561" s="50"/>
      <c r="DO561" s="50"/>
      <c r="DP561" s="50"/>
      <c r="DQ561" s="50"/>
      <c r="DR561" s="50"/>
      <c r="DS561" s="50"/>
      <c r="DT561" s="50"/>
      <c r="DU561" s="50"/>
      <c r="DV561" s="50"/>
      <c r="DW561" s="50"/>
      <c r="DX561" s="50"/>
      <c r="DY561" s="50"/>
      <c r="DZ561" s="50"/>
      <c r="EA561" s="50"/>
      <c r="EB561" s="50"/>
      <c r="EC561" s="50"/>
      <c r="ED561" s="50"/>
      <c r="EE561" s="50"/>
      <c r="EF561" s="50"/>
      <c r="EG561" s="50"/>
      <c r="EH561" s="50"/>
      <c r="EI561" s="50"/>
      <c r="EJ561" s="50"/>
      <c r="EK561" s="50"/>
      <c r="EL561" s="50"/>
      <c r="EM561" s="50"/>
      <c r="EN561" s="50"/>
    </row>
    <row r="562" spans="4:144" x14ac:dyDescent="0.25">
      <c r="D562" s="55" t="str">
        <f>"select '" &amp; TRIM(D556) &amp; "' AgreementNumber, '" &amp; TRIM(M556) &amp; "' bChassisNumber, '" &amp; TRIM(V556) &amp; "' bEngineNumber, '" &amp; TRIM(SUBSTITUTE(AB556, " ", "")) &amp; "' bPoliceNumber, '" &amp; TRIM(AH556) &amp; "' bColour, '" &amp; TRIM(AP556) &amp; "' bModelName, '" &amp; TRIM(BB556) &amp; "' aChassisNumber, '" &amp; TRIM(BJ556) &amp; "' aEngineNumber, '" &amp; TRIM(SUBSTITUTE(BP556, " ", "")) &amp; "' aPoliceNumber, '" &amp; TRIM(BV556) &amp; "' aColour, '" &amp; TRIM(CD556) &amp; "' aModelName union all"</f>
        <v>select '0001141/4/01/09/2022' AgreementNumber, 'MHMFE71P1DK044048GS' bChassisNumber, '4D34TJ73146GS' bEngineNumber, 'B9086PCHGS' bPoliceNumber, 'MERAH KOMBINASI' bColour, 'COLT DIESEL FE 71' bModelName, 'MHMFE71P1GK059394' aChassisNumber, '4D34TP07981' aEngineNumber, 'N8174BC' aPoliceNumber, 'KUNING' aColour, 'COLT DIESEL FE 71' aModelName union all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</row>
    <row r="563" spans="4:144" x14ac:dyDescent="0.25">
      <c r="D563" s="55" t="str">
        <f t="shared" ref="D563:D564" si="0">"select '" &amp; TRIM(D557) &amp; "' AgreementNumber, '" &amp; TRIM(M557) &amp; "' bChassisNumber, '" &amp; TRIM(V557) &amp; "' bEngineNumber, '" &amp; TRIM(SUBSTITUTE(AB557, " ", "")) &amp; "' bPoliceNumber, '" &amp; TRIM(AH557) &amp; "' bColour, '" &amp; TRIM(AP557) &amp; "' bModelName, '" &amp; TRIM(BB557) &amp; "' aChassisNumber, '" &amp; TRIM(BJ557) &amp; "' aEngineNumber, '" &amp; TRIM(SUBSTITUTE(BP557, " ", "")) &amp; "' aPoliceNumber, '" &amp; TRIM(BV557) &amp; "' aColour, '" &amp; TRIM(CD557) &amp; "' aModelName union all"</f>
        <v>select '0001141/4/01/09/2022' AgreementNumber, 'MHCNHR55EEJ061077' bChassisNumber, 'M061077' bEngineNumber, 'L9980BW' bPoliceNumber, 'MERAH' bColour, 'IZUZU TRUCK E-2 ELF NHR55 C/C' bModelName, 'MHCNHR55EEJ061077' aChassisNumber, 'M061077' aEngineNumber, 'L9980BW' aPoliceNumber, 'PUTIH' aColour, 'IZUZU TRUCK E-2 ELF NHR55 C/C' aModelName union all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</row>
    <row r="564" spans="4:144" x14ac:dyDescent="0.25">
      <c r="D564" s="55" t="str">
        <f t="shared" si="0"/>
        <v>select '0001141/4/01/09/2022' AgreementNumber, 'MHCNHR55EEJ061069' bChassisNumber, 'M061069' bEngineNumber, 'L8003BX' bPoliceNumber, 'PUTIH' bColour, 'IZUZU TRUCK E-2 ELF NHR55 C/C' bModelName, 'MHMFE71P1GK059393' aChassisNumber, '4D34TP07936' aEngineNumber, 'N8132BC ' aPoliceNumber, 'KUNING' aColour, 'COLT DIESEL FE 71' aModelName union all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</row>
    <row r="565" spans="4:144" x14ac:dyDescent="0.25">
      <c r="D565" s="54" t="s">
        <v>339</v>
      </c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  <c r="AY565" s="50"/>
      <c r="AZ565" s="50"/>
      <c r="BA565" s="50"/>
      <c r="BB565" s="50"/>
      <c r="BC565" s="50"/>
      <c r="BD565" s="50"/>
      <c r="BE565" s="50"/>
      <c r="BF565" s="50"/>
      <c r="BG565" s="50"/>
      <c r="BH565" s="50"/>
      <c r="BI565" s="50"/>
      <c r="BJ565" s="50"/>
      <c r="BK565" s="50"/>
      <c r="BL565" s="50"/>
      <c r="BM565" s="50"/>
      <c r="BN565" s="50"/>
      <c r="BO565" s="50"/>
      <c r="BP565" s="50"/>
      <c r="BQ565" s="50"/>
      <c r="BR565" s="50"/>
      <c r="BS565" s="50"/>
      <c r="BT565" s="50"/>
      <c r="BU565" s="50"/>
      <c r="BV565" s="50"/>
      <c r="BW565" s="50"/>
      <c r="BX565" s="50"/>
      <c r="BY565" s="50"/>
      <c r="BZ565" s="50"/>
      <c r="CA565" s="50"/>
      <c r="CB565" s="50"/>
      <c r="CC565" s="50"/>
      <c r="CD565" s="50"/>
      <c r="CE565" s="50"/>
      <c r="CF565" s="50"/>
      <c r="CG565" s="50"/>
      <c r="CH565" s="50"/>
      <c r="CI565" s="50"/>
      <c r="CJ565" s="50"/>
      <c r="CK565" s="50"/>
      <c r="CL565" s="50"/>
      <c r="CM565" s="50"/>
      <c r="CN565" s="50"/>
      <c r="CO565" s="50"/>
      <c r="CP565" s="50"/>
      <c r="CQ565" s="50"/>
      <c r="CR565" s="50"/>
      <c r="CS565" s="50"/>
      <c r="CT565" s="50"/>
      <c r="CU565" s="50"/>
      <c r="CV565" s="50"/>
      <c r="CW565" s="50"/>
      <c r="CX565" s="50"/>
      <c r="CY565" s="50"/>
      <c r="CZ565" s="50"/>
      <c r="DA565" s="50"/>
      <c r="DB565" s="50"/>
      <c r="DC565" s="50"/>
      <c r="DD565" s="50"/>
      <c r="DE565" s="50"/>
      <c r="DF565" s="50"/>
      <c r="DG565" s="50"/>
      <c r="DH565" s="50"/>
      <c r="DI565" s="50"/>
      <c r="DJ565" s="50"/>
      <c r="DK565" s="50"/>
      <c r="DL565" s="50"/>
      <c r="DM565" s="50"/>
      <c r="DN565" s="50"/>
      <c r="DO565" s="50"/>
      <c r="DP565" s="50"/>
      <c r="DQ565" s="50"/>
      <c r="DR565" s="50"/>
      <c r="DS565" s="50"/>
      <c r="DT565" s="50"/>
      <c r="DU565" s="50"/>
      <c r="DV565" s="50"/>
      <c r="DW565" s="50"/>
      <c r="DX565" s="50"/>
      <c r="DY565" s="50"/>
      <c r="DZ565" s="50"/>
      <c r="EA565" s="50"/>
      <c r="EB565" s="50"/>
      <c r="EC565" s="50"/>
      <c r="ED565" s="50"/>
      <c r="EE565" s="50"/>
      <c r="EF565" s="50"/>
      <c r="EG565" s="50"/>
      <c r="EH565" s="50"/>
      <c r="EI565" s="50"/>
      <c r="EJ565" s="50"/>
      <c r="EK565" s="50"/>
      <c r="EL565" s="50"/>
      <c r="EM565" s="50"/>
      <c r="EN565" s="50"/>
    </row>
    <row r="566" spans="4:144" x14ac:dyDescent="0.25">
      <c r="D566" s="54" t="s">
        <v>353</v>
      </c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  <c r="AY566" s="50"/>
      <c r="AZ566" s="50"/>
      <c r="BA566" s="50"/>
      <c r="BB566" s="50"/>
      <c r="BC566" s="50"/>
      <c r="BD566" s="50"/>
      <c r="BE566" s="50"/>
      <c r="BF566" s="50"/>
      <c r="BG566" s="50"/>
      <c r="BH566" s="50"/>
      <c r="BI566" s="50"/>
      <c r="BJ566" s="50"/>
      <c r="BK566" s="50"/>
      <c r="BL566" s="50"/>
      <c r="BM566" s="50"/>
      <c r="BN566" s="50"/>
      <c r="BO566" s="50"/>
      <c r="BP566" s="50"/>
      <c r="BQ566" s="50"/>
      <c r="BR566" s="50"/>
      <c r="BS566" s="50"/>
      <c r="BT566" s="50"/>
      <c r="BU566" s="50"/>
      <c r="BV566" s="50"/>
      <c r="BW566" s="50"/>
      <c r="BX566" s="50"/>
      <c r="BY566" s="50"/>
      <c r="BZ566" s="50"/>
      <c r="CA566" s="50"/>
      <c r="CB566" s="50"/>
      <c r="CC566" s="50"/>
      <c r="CD566" s="50"/>
      <c r="CE566" s="50"/>
      <c r="CF566" s="50"/>
      <c r="CG566" s="50"/>
      <c r="CH566" s="50"/>
      <c r="CI566" s="50"/>
      <c r="CJ566" s="50"/>
      <c r="CK566" s="50"/>
      <c r="CL566" s="50"/>
      <c r="CM566" s="50"/>
      <c r="CN566" s="50"/>
      <c r="CO566" s="50"/>
      <c r="CP566" s="50"/>
      <c r="CQ566" s="50"/>
      <c r="CR566" s="50"/>
      <c r="CS566" s="50"/>
      <c r="CT566" s="50"/>
      <c r="CU566" s="50"/>
      <c r="CV566" s="50"/>
      <c r="CW566" s="50"/>
      <c r="CX566" s="50"/>
      <c r="CY566" s="50"/>
      <c r="CZ566" s="50"/>
      <c r="DA566" s="50"/>
      <c r="DB566" s="50"/>
      <c r="DC566" s="50"/>
      <c r="DD566" s="50"/>
      <c r="DE566" s="50"/>
      <c r="DF566" s="50"/>
      <c r="DG566" s="50"/>
      <c r="DH566" s="50"/>
      <c r="DI566" s="50"/>
      <c r="DJ566" s="50"/>
      <c r="DK566" s="50"/>
      <c r="DL566" s="50"/>
      <c r="DM566" s="50"/>
      <c r="DN566" s="50"/>
      <c r="DO566" s="50"/>
      <c r="DP566" s="50"/>
      <c r="DQ566" s="50"/>
      <c r="DR566" s="50"/>
      <c r="DS566" s="50"/>
      <c r="DT566" s="50"/>
      <c r="DU566" s="50"/>
      <c r="DV566" s="50"/>
      <c r="DW566" s="50"/>
      <c r="DX566" s="50"/>
      <c r="DY566" s="50"/>
      <c r="DZ566" s="50"/>
      <c r="EA566" s="50"/>
      <c r="EB566" s="50"/>
      <c r="EC566" s="50"/>
      <c r="ED566" s="50"/>
      <c r="EE566" s="50"/>
      <c r="EF566" s="50"/>
      <c r="EG566" s="50"/>
      <c r="EH566" s="50"/>
      <c r="EI566" s="50"/>
      <c r="EJ566" s="50"/>
      <c r="EK566" s="50"/>
      <c r="EL566" s="50"/>
      <c r="EM566" s="50"/>
      <c r="EN566" s="50"/>
    </row>
    <row r="567" spans="4:144" x14ac:dyDescent="0.25">
      <c r="D567" s="55" t="s">
        <v>341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</row>
    <row r="568" spans="4:144" x14ac:dyDescent="0.25">
      <c r="D568" s="55" t="s">
        <v>428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</row>
    <row r="569" spans="4:144" x14ac:dyDescent="0.25">
      <c r="D569" s="55" t="s">
        <v>441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</row>
    <row r="570" spans="4:144" x14ac:dyDescent="0.25">
      <c r="D570" s="55" t="s">
        <v>536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</row>
    <row r="571" spans="4:144" x14ac:dyDescent="0.25">
      <c r="D571" s="55" t="s">
        <v>3584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</row>
    <row r="572" spans="4:144" x14ac:dyDescent="0.25">
      <c r="D572" s="37" t="s">
        <v>340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</row>
    <row r="573" spans="4:144" x14ac:dyDescent="0.25">
      <c r="D573" s="55" t="s">
        <v>433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</row>
    <row r="574" spans="4:144" x14ac:dyDescent="0.25">
      <c r="D574" s="55" t="s">
        <v>326</v>
      </c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</row>
    <row r="575" spans="4:144" x14ac:dyDescent="0.25">
      <c r="D575" s="55" t="s">
        <v>922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</row>
    <row r="576" spans="4:144" x14ac:dyDescent="0.25">
      <c r="D576" s="55" t="s">
        <v>923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</row>
    <row r="577" spans="4:144" x14ac:dyDescent="0.25">
      <c r="D577" s="55" t="s">
        <v>3585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</row>
    <row r="578" spans="4:144" x14ac:dyDescent="0.25">
      <c r="D578" s="55" t="s">
        <v>3586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</row>
    <row r="579" spans="4:144" x14ac:dyDescent="0.25">
      <c r="D579" s="55" t="s">
        <v>483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</row>
    <row r="580" spans="4:144" x14ac:dyDescent="0.25">
      <c r="D580" s="55" t="s">
        <v>257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</row>
    <row r="581" spans="4:144" x14ac:dyDescent="0.25">
      <c r="D581" s="55" t="s">
        <v>321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</row>
    <row r="582" spans="4:144" x14ac:dyDescent="0.25">
      <c r="D582" s="55" t="s">
        <v>277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</row>
    <row r="583" spans="4:144" x14ac:dyDescent="0.25">
      <c r="D583" s="55" t="s">
        <v>324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</row>
    <row r="584" spans="4:144" x14ac:dyDescent="0.25">
      <c r="D584" s="55" t="s">
        <v>325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</row>
    <row r="585" spans="4:144" x14ac:dyDescent="0.25">
      <c r="D585" s="55" t="s">
        <v>453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</row>
    <row r="586" spans="4:144" x14ac:dyDescent="0.25">
      <c r="D586" s="55" t="s">
        <v>454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</row>
    <row r="587" spans="4:144" x14ac:dyDescent="0.25">
      <c r="D587" s="55" t="s">
        <v>3587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</row>
    <row r="588" spans="4:144" x14ac:dyDescent="0.25">
      <c r="D588" s="55" t="s">
        <v>3588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</row>
    <row r="589" spans="4:144" x14ac:dyDescent="0.25">
      <c r="D589" s="54" t="s">
        <v>354</v>
      </c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  <c r="AZ589" s="50"/>
      <c r="BA589" s="50"/>
      <c r="BB589" s="50"/>
      <c r="BC589" s="50"/>
      <c r="BD589" s="50"/>
      <c r="BE589" s="50"/>
      <c r="BF589" s="50"/>
      <c r="BG589" s="50"/>
      <c r="BH589" s="50"/>
      <c r="BI589" s="50"/>
      <c r="BJ589" s="50"/>
      <c r="BK589" s="50"/>
      <c r="BL589" s="50"/>
      <c r="BM589" s="50"/>
      <c r="BN589" s="50"/>
      <c r="BO589" s="50"/>
      <c r="BP589" s="50"/>
      <c r="BQ589" s="50"/>
      <c r="BR589" s="50"/>
      <c r="BS589" s="50"/>
      <c r="BT589" s="50"/>
      <c r="BU589" s="50"/>
      <c r="BV589" s="50"/>
      <c r="BW589" s="50"/>
      <c r="BX589" s="50"/>
      <c r="BY589" s="50"/>
      <c r="BZ589" s="50"/>
      <c r="CA589" s="50"/>
      <c r="CB589" s="50"/>
      <c r="CC589" s="50"/>
      <c r="CD589" s="50"/>
      <c r="CE589" s="50"/>
      <c r="CF589" s="50"/>
      <c r="CG589" s="50"/>
      <c r="CH589" s="50"/>
      <c r="CI589" s="50"/>
      <c r="CJ589" s="50"/>
      <c r="CK589" s="50"/>
      <c r="CL589" s="50"/>
      <c r="CM589" s="50"/>
      <c r="CN589" s="50"/>
      <c r="CO589" s="50"/>
      <c r="CP589" s="50"/>
      <c r="CQ589" s="50"/>
      <c r="CR589" s="50"/>
      <c r="CS589" s="50"/>
      <c r="CT589" s="50"/>
      <c r="CU589" s="50"/>
      <c r="CV589" s="50"/>
      <c r="CW589" s="50"/>
      <c r="CX589" s="50"/>
      <c r="CY589" s="50"/>
      <c r="CZ589" s="50"/>
      <c r="DA589" s="50"/>
      <c r="DB589" s="50"/>
      <c r="DC589" s="50"/>
      <c r="DD589" s="50"/>
      <c r="DE589" s="50"/>
      <c r="DF589" s="50"/>
      <c r="DG589" s="50"/>
      <c r="DH589" s="50"/>
      <c r="DI589" s="50"/>
      <c r="DJ589" s="50"/>
      <c r="DK589" s="50"/>
      <c r="DL589" s="50"/>
      <c r="DM589" s="50"/>
      <c r="DN589" s="50"/>
      <c r="DO589" s="50"/>
      <c r="DP589" s="50"/>
      <c r="DQ589" s="50"/>
      <c r="DR589" s="50"/>
      <c r="DS589" s="50"/>
      <c r="DT589" s="50"/>
      <c r="DU589" s="50"/>
      <c r="DV589" s="50"/>
      <c r="DW589" s="50"/>
      <c r="DX589" s="50"/>
      <c r="DY589" s="50"/>
      <c r="DZ589" s="50"/>
      <c r="EA589" s="50"/>
      <c r="EB589" s="50"/>
      <c r="EC589" s="50"/>
      <c r="ED589" s="50"/>
      <c r="EE589" s="50"/>
      <c r="EF589" s="50"/>
      <c r="EG589" s="50"/>
      <c r="EH589" s="50"/>
      <c r="EI589" s="50"/>
      <c r="EJ589" s="50"/>
      <c r="EK589" s="50"/>
      <c r="EL589" s="50"/>
      <c r="EM589" s="50"/>
      <c r="EN589" s="50"/>
    </row>
    <row r="590" spans="4:144" x14ac:dyDescent="0.25">
      <c r="D590" s="38" t="s">
        <v>469</v>
      </c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  <c r="AZ590" s="50"/>
      <c r="BA590" s="50"/>
      <c r="BB590" s="50"/>
      <c r="BC590" s="50"/>
      <c r="BD590" s="50"/>
      <c r="BE590" s="50"/>
      <c r="BF590" s="50"/>
      <c r="BG590" s="50"/>
      <c r="BH590" s="50"/>
      <c r="BI590" s="50"/>
      <c r="BJ590" s="50"/>
      <c r="BK590" s="50"/>
      <c r="BL590" s="50"/>
      <c r="BM590" s="50"/>
      <c r="BN590" s="50"/>
      <c r="BO590" s="50"/>
      <c r="BP590" s="50"/>
      <c r="BQ590" s="50"/>
      <c r="BR590" s="50"/>
      <c r="BS590" s="50"/>
      <c r="BT590" s="50"/>
      <c r="BU590" s="50"/>
      <c r="BV590" s="50"/>
      <c r="BW590" s="50"/>
      <c r="BX590" s="50"/>
      <c r="BY590" s="50"/>
      <c r="BZ590" s="50"/>
      <c r="CA590" s="50"/>
      <c r="CB590" s="50"/>
      <c r="CC590" s="50"/>
      <c r="CD590" s="50"/>
      <c r="CE590" s="50"/>
      <c r="CF590" s="50"/>
      <c r="CG590" s="50"/>
      <c r="CH590" s="50"/>
      <c r="CI590" s="50"/>
      <c r="CJ590" s="50"/>
      <c r="CK590" s="50"/>
      <c r="CL590" s="50"/>
      <c r="CM590" s="50"/>
      <c r="CN590" s="50"/>
      <c r="CO590" s="50"/>
      <c r="CP590" s="50"/>
      <c r="CQ590" s="50"/>
      <c r="CR590" s="50"/>
      <c r="CS590" s="50"/>
      <c r="CT590" s="50"/>
      <c r="CU590" s="50"/>
      <c r="CV590" s="50"/>
      <c r="CW590" s="50"/>
      <c r="CX590" s="50"/>
      <c r="CY590" s="50"/>
      <c r="CZ590" s="50"/>
      <c r="DA590" s="50"/>
      <c r="DB590" s="50"/>
      <c r="DC590" s="50"/>
      <c r="DD590" s="50"/>
      <c r="DE590" s="50"/>
      <c r="DF590" s="50"/>
      <c r="DG590" s="50"/>
      <c r="DH590" s="50"/>
      <c r="DI590" s="50"/>
      <c r="DJ590" s="50"/>
      <c r="DK590" s="50"/>
      <c r="DL590" s="50"/>
      <c r="DM590" s="50"/>
      <c r="DN590" s="50"/>
      <c r="DO590" s="50"/>
      <c r="DP590" s="50"/>
      <c r="DQ590" s="50"/>
      <c r="DR590" s="50"/>
      <c r="DS590" s="50"/>
      <c r="DT590" s="50"/>
      <c r="DU590" s="50"/>
      <c r="DV590" s="50"/>
      <c r="DW590" s="50"/>
      <c r="DX590" s="50"/>
      <c r="DY590" s="50"/>
      <c r="DZ590" s="50"/>
      <c r="EA590" s="50"/>
      <c r="EB590" s="50"/>
      <c r="EC590" s="50"/>
      <c r="ED590" s="50"/>
      <c r="EE590" s="50"/>
      <c r="EF590" s="50"/>
      <c r="EG590" s="50"/>
      <c r="EH590" s="50"/>
      <c r="EI590" s="50"/>
      <c r="EJ590" s="50"/>
      <c r="EK590" s="50"/>
      <c r="EL590" s="50"/>
      <c r="EM590" s="50"/>
      <c r="EN590" s="50"/>
    </row>
    <row r="591" spans="4:144" x14ac:dyDescent="0.25">
      <c r="D591" s="54" t="s">
        <v>470</v>
      </c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  <c r="BB591" s="50"/>
      <c r="BC591" s="50"/>
      <c r="BD591" s="50"/>
      <c r="BE591" s="50"/>
      <c r="BF591" s="50"/>
      <c r="BG591" s="50"/>
      <c r="BH591" s="50"/>
      <c r="BI591" s="50"/>
      <c r="BJ591" s="50"/>
      <c r="BK591" s="50"/>
      <c r="BL591" s="50"/>
      <c r="BM591" s="50"/>
      <c r="BN591" s="50"/>
      <c r="BO591" s="50"/>
      <c r="BP591" s="50"/>
      <c r="BQ591" s="50"/>
      <c r="BR591" s="50"/>
      <c r="BS591" s="50"/>
      <c r="BT591" s="50"/>
      <c r="BU591" s="50"/>
      <c r="BV591" s="50"/>
      <c r="BW591" s="50"/>
      <c r="BX591" s="50"/>
      <c r="BY591" s="50"/>
      <c r="BZ591" s="50"/>
      <c r="CA591" s="50"/>
      <c r="CB591" s="50"/>
      <c r="CC591" s="50"/>
      <c r="CD591" s="50"/>
      <c r="CE591" s="50"/>
      <c r="CF591" s="50"/>
      <c r="CG591" s="50"/>
      <c r="CH591" s="50"/>
      <c r="CI591" s="50"/>
      <c r="CJ591" s="50"/>
      <c r="CK591" s="50"/>
      <c r="CL591" s="50"/>
      <c r="CM591" s="50"/>
      <c r="CN591" s="50"/>
      <c r="CO591" s="50"/>
      <c r="CP591" s="50"/>
      <c r="CQ591" s="50"/>
      <c r="CR591" s="50"/>
      <c r="CS591" s="50"/>
      <c r="CT591" s="50"/>
      <c r="CU591" s="50"/>
      <c r="CV591" s="50"/>
      <c r="CW591" s="50"/>
      <c r="CX591" s="50"/>
      <c r="CY591" s="50"/>
      <c r="CZ591" s="50"/>
      <c r="DA591" s="50"/>
      <c r="DB591" s="50"/>
      <c r="DC591" s="50"/>
      <c r="DD591" s="50"/>
      <c r="DE591" s="50"/>
      <c r="DF591" s="50"/>
      <c r="DG591" s="50"/>
      <c r="DH591" s="50"/>
      <c r="DI591" s="50"/>
      <c r="DJ591" s="50"/>
      <c r="DK591" s="50"/>
      <c r="DL591" s="50"/>
      <c r="DM591" s="50"/>
      <c r="DN591" s="50"/>
      <c r="DO591" s="50"/>
      <c r="DP591" s="50"/>
      <c r="DQ591" s="50"/>
      <c r="DR591" s="50"/>
      <c r="DS591" s="50"/>
      <c r="DT591" s="50"/>
      <c r="DU591" s="50"/>
      <c r="DV591" s="50"/>
      <c r="DW591" s="50"/>
      <c r="DX591" s="50"/>
      <c r="DY591" s="50"/>
      <c r="DZ591" s="50"/>
      <c r="EA591" s="50"/>
      <c r="EB591" s="50"/>
      <c r="EC591" s="50"/>
      <c r="ED591" s="50"/>
      <c r="EE591" s="50"/>
      <c r="EF591" s="50"/>
      <c r="EG591" s="50"/>
      <c r="EH591" s="50"/>
      <c r="EI591" s="50"/>
      <c r="EJ591" s="50"/>
      <c r="EK591" s="50"/>
      <c r="EL591" s="50"/>
      <c r="EM591" s="50"/>
      <c r="EN591" s="50"/>
    </row>
    <row r="592" spans="4:144" x14ac:dyDescent="0.25">
      <c r="D592" s="38" t="s">
        <v>3416</v>
      </c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  <c r="AZ592" s="50"/>
      <c r="BA592" s="50"/>
      <c r="BB592" s="50"/>
      <c r="BC592" s="50"/>
      <c r="BD592" s="50"/>
      <c r="BE592" s="50"/>
      <c r="BF592" s="50"/>
      <c r="BG592" s="50"/>
      <c r="BH592" s="50"/>
      <c r="BI592" s="50"/>
      <c r="BJ592" s="50"/>
      <c r="BK592" s="50"/>
      <c r="BL592" s="50"/>
      <c r="BM592" s="50"/>
      <c r="BN592" s="50"/>
      <c r="BO592" s="50"/>
      <c r="BP592" s="50"/>
      <c r="BQ592" s="50"/>
      <c r="BR592" s="50"/>
      <c r="BS592" s="50"/>
      <c r="BT592" s="50"/>
      <c r="BU592" s="50"/>
      <c r="BV592" s="50"/>
      <c r="BW592" s="50"/>
      <c r="BX592" s="50"/>
      <c r="BY592" s="50"/>
      <c r="BZ592" s="50"/>
      <c r="CA592" s="50"/>
      <c r="CB592" s="50"/>
      <c r="CC592" s="50"/>
      <c r="CD592" s="50"/>
      <c r="CE592" s="50"/>
      <c r="CF592" s="50"/>
      <c r="CG592" s="50"/>
      <c r="CH592" s="50"/>
      <c r="CI592" s="50"/>
      <c r="CJ592" s="50"/>
      <c r="CK592" s="50"/>
      <c r="CL592" s="50"/>
      <c r="CM592" s="50"/>
      <c r="CN592" s="50"/>
      <c r="CO592" s="50"/>
      <c r="CP592" s="50"/>
      <c r="CQ592" s="50"/>
      <c r="CR592" s="50"/>
      <c r="CS592" s="50"/>
      <c r="CT592" s="50"/>
      <c r="CU592" s="50"/>
      <c r="CV592" s="50"/>
      <c r="CW592" s="50"/>
      <c r="CX592" s="50"/>
      <c r="CY592" s="50"/>
      <c r="CZ592" s="50"/>
      <c r="DA592" s="50"/>
      <c r="DB592" s="50"/>
      <c r="DC592" s="50"/>
      <c r="DD592" s="50"/>
      <c r="DE592" s="50"/>
      <c r="DF592" s="50"/>
      <c r="DG592" s="50"/>
      <c r="DH592" s="50"/>
      <c r="DI592" s="50"/>
      <c r="DJ592" s="50"/>
      <c r="DK592" s="50"/>
      <c r="DL592" s="50"/>
      <c r="DM592" s="50"/>
      <c r="DN592" s="50"/>
      <c r="DO592" s="50"/>
      <c r="DP592" s="50"/>
      <c r="DQ592" s="50"/>
      <c r="DR592" s="50"/>
      <c r="DS592" s="50"/>
      <c r="DT592" s="50"/>
      <c r="DU592" s="50"/>
      <c r="DV592" s="50"/>
      <c r="DW592" s="50"/>
      <c r="DX592" s="50"/>
      <c r="DY592" s="50"/>
      <c r="DZ592" s="50"/>
      <c r="EA592" s="50"/>
      <c r="EB592" s="50"/>
      <c r="EC592" s="50"/>
      <c r="ED592" s="50"/>
      <c r="EE592" s="50"/>
      <c r="EF592" s="50"/>
      <c r="EG592" s="50"/>
      <c r="EH592" s="50"/>
      <c r="EI592" s="50"/>
      <c r="EJ592" s="50"/>
      <c r="EK592" s="50"/>
      <c r="EL592" s="50"/>
      <c r="EM592" s="50"/>
      <c r="EN592" s="50"/>
    </row>
    <row r="594" spans="4:81" x14ac:dyDescent="0.25">
      <c r="D594" s="49" t="s">
        <v>307</v>
      </c>
      <c r="E594" s="49" t="s">
        <v>506</v>
      </c>
      <c r="F594" s="49" t="s">
        <v>507</v>
      </c>
      <c r="G594" s="49" t="s">
        <v>508</v>
      </c>
      <c r="H594" s="49" t="s">
        <v>3589</v>
      </c>
      <c r="I594" s="49" t="s">
        <v>3590</v>
      </c>
      <c r="J594" s="49" t="s">
        <v>509</v>
      </c>
      <c r="K594" s="49" t="s">
        <v>510</v>
      </c>
      <c r="L594" s="49" t="s">
        <v>511</v>
      </c>
      <c r="M594" s="49" t="s">
        <v>3591</v>
      </c>
      <c r="N594" s="49" t="s">
        <v>3592</v>
      </c>
      <c r="O594" s="49" t="s">
        <v>307</v>
      </c>
      <c r="P594" s="49" t="s">
        <v>512</v>
      </c>
      <c r="Q594" s="49" t="s">
        <v>513</v>
      </c>
      <c r="R594" s="49" t="s">
        <v>514</v>
      </c>
      <c r="S594" s="49" t="s">
        <v>632</v>
      </c>
      <c r="T594" s="49" t="s">
        <v>3593</v>
      </c>
      <c r="U594" s="49" t="s">
        <v>515</v>
      </c>
      <c r="V594" s="49" t="s">
        <v>516</v>
      </c>
      <c r="W594" s="49" t="s">
        <v>517</v>
      </c>
      <c r="X594" s="49" t="s">
        <v>313</v>
      </c>
      <c r="Y594" s="49" t="s">
        <v>518</v>
      </c>
      <c r="Z594" s="49" t="s">
        <v>3571</v>
      </c>
      <c r="AA594" s="49" t="s">
        <v>3594</v>
      </c>
      <c r="AB594" s="49" t="s">
        <v>497</v>
      </c>
      <c r="AC594" s="49" t="s">
        <v>498</v>
      </c>
      <c r="AD594" s="49" t="s">
        <v>3595</v>
      </c>
      <c r="AE594" s="49" t="s">
        <v>3006</v>
      </c>
      <c r="AF594" s="49">
        <v>1</v>
      </c>
    </row>
    <row r="595" spans="4:81" x14ac:dyDescent="0.25">
      <c r="D595" s="96" t="s">
        <v>1947</v>
      </c>
      <c r="E595" s="96" t="s">
        <v>1949</v>
      </c>
      <c r="F595" s="96" t="s">
        <v>1955</v>
      </c>
      <c r="G595" s="96" t="s">
        <v>1961</v>
      </c>
      <c r="H595" s="96" t="s">
        <v>3572</v>
      </c>
      <c r="I595" s="96" t="s">
        <v>3573</v>
      </c>
      <c r="J595" s="96" t="s">
        <v>3577</v>
      </c>
      <c r="K595" s="96" t="s">
        <v>3579</v>
      </c>
      <c r="L595" s="96" t="s">
        <v>3581</v>
      </c>
      <c r="M595" s="96" t="s">
        <v>3583</v>
      </c>
      <c r="N595" s="96" t="s">
        <v>3573</v>
      </c>
      <c r="O595" s="96" t="s">
        <v>1947</v>
      </c>
      <c r="P595" s="96">
        <v>16881</v>
      </c>
      <c r="Q595" s="96" t="s">
        <v>1949</v>
      </c>
      <c r="R595" s="96" t="s">
        <v>1955</v>
      </c>
      <c r="S595" s="96" t="s">
        <v>1961</v>
      </c>
      <c r="T595" s="96" t="s">
        <v>940</v>
      </c>
      <c r="U595" s="96">
        <v>14968</v>
      </c>
      <c r="V595" s="96" t="s">
        <v>1949</v>
      </c>
      <c r="W595" s="96" t="s">
        <v>1955</v>
      </c>
      <c r="X595" s="96" t="s">
        <v>1961</v>
      </c>
      <c r="Y595" s="96" t="s">
        <v>1961</v>
      </c>
      <c r="Z595" s="96" t="s">
        <v>3572</v>
      </c>
      <c r="AA595" s="96" t="s">
        <v>3596</v>
      </c>
      <c r="AB595" s="96">
        <v>382</v>
      </c>
      <c r="AC595" s="96" t="s">
        <v>3573</v>
      </c>
      <c r="AD595" s="96">
        <v>97</v>
      </c>
      <c r="AE595" s="96" t="s">
        <v>3573</v>
      </c>
      <c r="AF595" s="96">
        <v>1</v>
      </c>
    </row>
    <row r="596" spans="4:81" x14ac:dyDescent="0.25">
      <c r="D596" s="96" t="s">
        <v>1947</v>
      </c>
      <c r="E596" s="96" t="s">
        <v>1950</v>
      </c>
      <c r="F596" s="96" t="s">
        <v>1956</v>
      </c>
      <c r="G596" s="96" t="s">
        <v>1962</v>
      </c>
      <c r="H596" s="96" t="s">
        <v>3575</v>
      </c>
      <c r="I596" s="96" t="s">
        <v>3574</v>
      </c>
      <c r="J596" s="96" t="s">
        <v>1950</v>
      </c>
      <c r="K596" s="96" t="s">
        <v>1956</v>
      </c>
      <c r="L596" s="96" t="s">
        <v>1962</v>
      </c>
      <c r="M596" s="96" t="s">
        <v>3576</v>
      </c>
      <c r="N596" s="96" t="s">
        <v>3574</v>
      </c>
      <c r="O596" s="96" t="s">
        <v>1947</v>
      </c>
      <c r="P596" s="96">
        <v>16882</v>
      </c>
      <c r="Q596" s="96" t="s">
        <v>1950</v>
      </c>
      <c r="R596" s="96" t="s">
        <v>3597</v>
      </c>
      <c r="S596" s="96" t="s">
        <v>1962</v>
      </c>
      <c r="T596" s="96" t="s">
        <v>940</v>
      </c>
      <c r="U596" s="96">
        <v>14969</v>
      </c>
      <c r="V596" s="96" t="s">
        <v>1950</v>
      </c>
      <c r="W596" s="96" t="s">
        <v>3597</v>
      </c>
      <c r="X596" s="96" t="s">
        <v>1962</v>
      </c>
      <c r="Y596" s="96" t="s">
        <v>1962</v>
      </c>
      <c r="Z596" s="96" t="s">
        <v>3598</v>
      </c>
      <c r="AA596" s="96" t="s">
        <v>3596</v>
      </c>
      <c r="AB596" s="96">
        <v>382</v>
      </c>
      <c r="AC596" s="96" t="s">
        <v>3573</v>
      </c>
      <c r="AD596" s="96">
        <v>97</v>
      </c>
      <c r="AE596" s="96" t="s">
        <v>3573</v>
      </c>
      <c r="AF596" s="96">
        <v>1</v>
      </c>
    </row>
    <row r="597" spans="4:81" x14ac:dyDescent="0.25">
      <c r="D597" s="96" t="s">
        <v>1947</v>
      </c>
      <c r="E597" s="96" t="s">
        <v>2336</v>
      </c>
      <c r="F597" s="96" t="s">
        <v>1969</v>
      </c>
      <c r="G597" s="96" t="s">
        <v>1971</v>
      </c>
      <c r="H597" s="96" t="s">
        <v>3576</v>
      </c>
      <c r="I597" s="96" t="s">
        <v>3574</v>
      </c>
      <c r="J597" s="96" t="s">
        <v>3578</v>
      </c>
      <c r="K597" s="96" t="s">
        <v>3580</v>
      </c>
      <c r="L597" s="96" t="s">
        <v>3582</v>
      </c>
      <c r="M597" s="96" t="s">
        <v>3583</v>
      </c>
      <c r="N597" s="96" t="s">
        <v>3573</v>
      </c>
      <c r="O597" s="96" t="s">
        <v>1947</v>
      </c>
      <c r="P597" s="96">
        <v>16883</v>
      </c>
      <c r="Q597" s="96" t="s">
        <v>2336</v>
      </c>
      <c r="R597" s="96" t="s">
        <v>1969</v>
      </c>
      <c r="S597" s="96" t="s">
        <v>3599</v>
      </c>
      <c r="T597" s="96" t="s">
        <v>940</v>
      </c>
      <c r="U597" s="96">
        <v>14970</v>
      </c>
      <c r="V597" s="96" t="s">
        <v>2336</v>
      </c>
      <c r="W597" s="96" t="s">
        <v>1969</v>
      </c>
      <c r="X597" s="96" t="s">
        <v>3599</v>
      </c>
      <c r="Y597" s="96" t="s">
        <v>3599</v>
      </c>
      <c r="Z597" s="96" t="s">
        <v>3600</v>
      </c>
      <c r="AA597" s="96" t="s">
        <v>3596</v>
      </c>
      <c r="AB597" s="96">
        <v>382</v>
      </c>
      <c r="AC597" s="96" t="s">
        <v>3573</v>
      </c>
      <c r="AD597" s="96">
        <v>97</v>
      </c>
      <c r="AE597" s="96" t="s">
        <v>3573</v>
      </c>
      <c r="AF597" s="96">
        <v>1</v>
      </c>
    </row>
    <row r="599" spans="4:81" x14ac:dyDescent="0.25">
      <c r="D599" s="55" t="s">
        <v>344</v>
      </c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</row>
    <row r="600" spans="4:81" x14ac:dyDescent="0.25">
      <c r="D600" s="55" t="s">
        <v>316</v>
      </c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</row>
    <row r="601" spans="4:81" x14ac:dyDescent="0.25">
      <c r="D601" s="55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</row>
    <row r="602" spans="4:81" x14ac:dyDescent="0.25">
      <c r="D602" s="54" t="str">
        <f>"update Tb_OPL_Unit set ChassisNumber = '" &amp; TRIM(J595) &amp; "', EngineNumber = '" &amp; TRIM(K595) &amp; "', PoliceNumber = '" &amp; TRIM(L595) &amp; "', PoliceNumberAct = '" &amp; TRIM(L595) &amp; "', Colour = '" &amp; TRIM(M595) &amp; "' where IdTb_OPL_Unit = " &amp; U595 &amp; ";"</f>
        <v>update Tb_OPL_Unit set ChassisNumber = 'MHMFE71P1GK059394', EngineNumber = '4D34TP07981', PoliceNumber = 'N8174BC', PoliceNumberAct = 'N8174BC', Colour = 'KUNING' where IdTb_OPL_Unit = 14968;</v>
      </c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  <c r="AY602" s="50"/>
      <c r="AZ602" s="50"/>
      <c r="BA602" s="50"/>
      <c r="BB602" s="50"/>
      <c r="BC602" s="50"/>
      <c r="BD602" s="50"/>
      <c r="BE602" s="50"/>
      <c r="BF602" s="50"/>
      <c r="BG602" s="50"/>
      <c r="BH602" s="50"/>
      <c r="BI602" s="50"/>
      <c r="BJ602" s="50"/>
      <c r="BK602" s="50"/>
      <c r="BL602" s="50"/>
      <c r="BM602" s="50"/>
      <c r="BN602" s="50"/>
      <c r="BO602" s="50"/>
      <c r="BP602" s="50"/>
      <c r="BQ602" s="50"/>
      <c r="BR602" s="50"/>
      <c r="BS602" s="50"/>
      <c r="BT602" s="50"/>
      <c r="BU602" s="50"/>
      <c r="BV602" s="50"/>
      <c r="BW602" s="50"/>
      <c r="BX602" s="50"/>
      <c r="BY602" s="50"/>
      <c r="BZ602" s="50"/>
      <c r="CA602" s="50"/>
      <c r="CB602" s="50"/>
      <c r="CC602" s="50"/>
    </row>
    <row r="603" spans="4:81" x14ac:dyDescent="0.25">
      <c r="D603" s="54" t="str">
        <f t="shared" ref="D603:D604" si="1">"update Tb_OPL_Unit set ChassisNumber = '" &amp; TRIM(J596) &amp; "', EngineNumber = '" &amp; TRIM(K596) &amp; "', PoliceNumber = '" &amp; TRIM(L596) &amp; "', PoliceNumberAct = '" &amp; TRIM(L596) &amp; "', Colour = '" &amp; TRIM(M596) &amp; "' where IdTb_OPL_Unit = " &amp; U596 &amp; ";"</f>
        <v>update Tb_OPL_Unit set ChassisNumber = 'MHCNHR55EEJ061077', EngineNumber = 'M061077', PoliceNumber = 'L9980BW', PoliceNumberAct = 'L9980BW', Colour = 'PUTIH' where IdTb_OPL_Unit = 14969;</v>
      </c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  <c r="AY603" s="50"/>
      <c r="AZ603" s="50"/>
      <c r="BA603" s="50"/>
      <c r="BB603" s="50"/>
      <c r="BC603" s="50"/>
      <c r="BD603" s="50"/>
      <c r="BE603" s="50"/>
      <c r="BF603" s="50"/>
      <c r="BG603" s="50"/>
      <c r="BH603" s="50"/>
      <c r="BI603" s="50"/>
      <c r="BJ603" s="50"/>
      <c r="BK603" s="50"/>
      <c r="BL603" s="50"/>
      <c r="BM603" s="50"/>
      <c r="BN603" s="50"/>
      <c r="BO603" s="50"/>
      <c r="BP603" s="50"/>
      <c r="BQ603" s="50"/>
      <c r="BR603" s="50"/>
      <c r="BS603" s="50"/>
      <c r="BT603" s="50"/>
      <c r="BU603" s="50"/>
      <c r="BV603" s="50"/>
      <c r="BW603" s="50"/>
      <c r="BX603" s="50"/>
      <c r="BY603" s="50"/>
      <c r="BZ603" s="50"/>
      <c r="CA603" s="50"/>
      <c r="CB603" s="50"/>
      <c r="CC603" s="50"/>
    </row>
    <row r="604" spans="4:81" x14ac:dyDescent="0.25">
      <c r="D604" s="54" t="str">
        <f t="shared" si="1"/>
        <v>update Tb_OPL_Unit set ChassisNumber = 'MHMFE71P1GK059393', EngineNumber = '4D34TP07936', PoliceNumber = 'N8132BC ', PoliceNumberAct = 'N8132BC ', Colour = 'KUNING' where IdTb_OPL_Unit = 14970;</v>
      </c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  <c r="AY604" s="50"/>
      <c r="AZ604" s="50"/>
      <c r="BA604" s="50"/>
      <c r="BB604" s="50"/>
      <c r="BC604" s="50"/>
      <c r="BD604" s="50"/>
      <c r="BE604" s="50"/>
      <c r="BF604" s="50"/>
      <c r="BG604" s="50"/>
      <c r="BH604" s="50"/>
      <c r="BI604" s="50"/>
      <c r="BJ604" s="50"/>
      <c r="BK604" s="50"/>
      <c r="BL604" s="50"/>
      <c r="BM604" s="50"/>
      <c r="BN604" s="50"/>
      <c r="BO604" s="50"/>
      <c r="BP604" s="50"/>
      <c r="BQ604" s="50"/>
      <c r="BR604" s="50"/>
      <c r="BS604" s="50"/>
      <c r="BT604" s="50"/>
      <c r="BU604" s="50"/>
      <c r="BV604" s="50"/>
      <c r="BW604" s="50"/>
      <c r="BX604" s="50"/>
      <c r="BY604" s="50"/>
      <c r="BZ604" s="50"/>
      <c r="CA604" s="50"/>
      <c r="CB604" s="50"/>
      <c r="CC604" s="50"/>
    </row>
    <row r="605" spans="4:81" x14ac:dyDescent="0.25">
      <c r="D605" s="55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</row>
    <row r="606" spans="4:81" x14ac:dyDescent="0.25">
      <c r="D606" s="54" t="str">
        <f>"update OPLUObjectLease set Remarks = '" &amp; TRIM(J595) &amp; "', EngineNumber = '" &amp; TRIM(K595) &amp; "', IdentityPoliceNumber = '" &amp; TRIM(L595) &amp; "' where IdUObjLease = " &amp; P595 &amp; ";"</f>
        <v>update OPLUObjectLease set Remarks = 'MHMFE71P1GK059394', EngineNumber = '4D34TP07981', IdentityPoliceNumber = 'N8174BC' where IdUObjLease = 16881;</v>
      </c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  <c r="AY606" s="50"/>
      <c r="AZ606" s="50"/>
      <c r="BA606" s="50"/>
      <c r="BB606" s="50"/>
      <c r="BC606" s="50"/>
      <c r="BD606" s="50"/>
      <c r="BE606" s="50"/>
      <c r="BF606" s="50"/>
      <c r="BG606" s="50"/>
      <c r="BH606" s="50"/>
      <c r="BI606" s="50"/>
      <c r="BJ606" s="50"/>
      <c r="BK606" s="50"/>
      <c r="BL606" s="50"/>
      <c r="BM606" s="50"/>
      <c r="BN606" s="50"/>
      <c r="BO606" s="50"/>
      <c r="BP606" s="50"/>
      <c r="BQ606" s="50"/>
      <c r="BR606" s="50"/>
      <c r="BS606" s="50"/>
      <c r="BT606" s="50"/>
      <c r="BU606" s="50"/>
      <c r="BV606" s="50"/>
      <c r="BW606" s="50"/>
      <c r="BX606" s="50"/>
      <c r="BY606" s="50"/>
      <c r="BZ606" s="50"/>
      <c r="CA606" s="50"/>
      <c r="CB606" s="50"/>
      <c r="CC606" s="50"/>
    </row>
    <row r="607" spans="4:81" x14ac:dyDescent="0.25">
      <c r="D607" s="54" t="str">
        <f t="shared" ref="D607:D608" si="2">"update OPLUObjectLease set Remarks = '" &amp; TRIM(J596) &amp; "', EngineNumber = '" &amp; TRIM(K596) &amp; "', IdentityPoliceNumber = '" &amp; TRIM(L596) &amp; "' where IdUObjLease = " &amp; P596 &amp; ";"</f>
        <v>update OPLUObjectLease set Remarks = 'MHCNHR55EEJ061077', EngineNumber = 'M061077', IdentityPoliceNumber = 'L9980BW' where IdUObjLease = 16882;</v>
      </c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  <c r="AY607" s="50"/>
      <c r="AZ607" s="50"/>
      <c r="BA607" s="50"/>
      <c r="BB607" s="50"/>
      <c r="BC607" s="50"/>
      <c r="BD607" s="50"/>
      <c r="BE607" s="50"/>
      <c r="BF607" s="50"/>
      <c r="BG607" s="50"/>
      <c r="BH607" s="50"/>
      <c r="BI607" s="50"/>
      <c r="BJ607" s="50"/>
      <c r="BK607" s="50"/>
      <c r="BL607" s="50"/>
      <c r="BM607" s="50"/>
      <c r="BN607" s="50"/>
      <c r="BO607" s="50"/>
      <c r="BP607" s="50"/>
      <c r="BQ607" s="50"/>
      <c r="BR607" s="50"/>
      <c r="BS607" s="50"/>
      <c r="BT607" s="50"/>
      <c r="BU607" s="50"/>
      <c r="BV607" s="50"/>
      <c r="BW607" s="50"/>
      <c r="BX607" s="50"/>
      <c r="BY607" s="50"/>
      <c r="BZ607" s="50"/>
      <c r="CA607" s="50"/>
      <c r="CB607" s="50"/>
      <c r="CC607" s="50"/>
    </row>
    <row r="608" spans="4:81" x14ac:dyDescent="0.25">
      <c r="D608" s="54" t="str">
        <f t="shared" si="2"/>
        <v>update OPLUObjectLease set Remarks = 'MHMFE71P1GK059393', EngineNumber = '4D34TP07936', IdentityPoliceNumber = 'N8132BC ' where IdUObjLease = 16883;</v>
      </c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  <c r="AY608" s="50"/>
      <c r="AZ608" s="50"/>
      <c r="BA608" s="50"/>
      <c r="BB608" s="50"/>
      <c r="BC608" s="50"/>
      <c r="BD608" s="50"/>
      <c r="BE608" s="50"/>
      <c r="BF608" s="50"/>
      <c r="BG608" s="50"/>
      <c r="BH608" s="50"/>
      <c r="BI608" s="50"/>
      <c r="BJ608" s="50"/>
      <c r="BK608" s="50"/>
      <c r="BL608" s="50"/>
      <c r="BM608" s="50"/>
      <c r="BN608" s="50"/>
      <c r="BO608" s="50"/>
      <c r="BP608" s="50"/>
      <c r="BQ608" s="50"/>
      <c r="BR608" s="50"/>
      <c r="BS608" s="50"/>
      <c r="BT608" s="50"/>
      <c r="BU608" s="50"/>
      <c r="BV608" s="50"/>
      <c r="BW608" s="50"/>
      <c r="BX608" s="50"/>
      <c r="BY608" s="50"/>
      <c r="BZ608" s="50"/>
      <c r="CA608" s="50"/>
      <c r="CB608" s="50"/>
      <c r="CC608" s="50"/>
    </row>
    <row r="609" spans="4:81" x14ac:dyDescent="0.25">
      <c r="D609" s="55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</row>
    <row r="610" spans="4:81" x14ac:dyDescent="0.25">
      <c r="D610" s="55" t="s">
        <v>261</v>
      </c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</row>
    <row r="611" spans="4:81" x14ac:dyDescent="0.25">
      <c r="D611" s="55" t="s">
        <v>262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</row>
    <row r="612" spans="4:81" x14ac:dyDescent="0.25">
      <c r="D612" s="55" t="s">
        <v>345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</row>
    <row r="614" spans="4:81" x14ac:dyDescent="0.25">
      <c r="D614" s="96" t="s">
        <v>3603</v>
      </c>
    </row>
    <row r="659" spans="2:4" x14ac:dyDescent="0.25">
      <c r="B659" s="48">
        <v>0</v>
      </c>
      <c r="D659" s="49" t="s">
        <v>3191</v>
      </c>
    </row>
    <row r="660" spans="2:4" x14ac:dyDescent="0.25">
      <c r="D660" s="57" t="s">
        <v>302</v>
      </c>
    </row>
    <row r="662" spans="2:4" x14ac:dyDescent="0.25">
      <c r="D662" s="96" t="s">
        <v>36</v>
      </c>
    </row>
    <row r="665" spans="2:4" x14ac:dyDescent="0.25">
      <c r="D665" s="96" t="s">
        <v>3181</v>
      </c>
    </row>
    <row r="687" spans="4:12" x14ac:dyDescent="0.25">
      <c r="D687" s="54" t="s">
        <v>34</v>
      </c>
      <c r="E687" s="50"/>
      <c r="F687" s="50"/>
      <c r="G687" s="50"/>
      <c r="H687" s="50"/>
      <c r="I687" s="50"/>
      <c r="J687" s="50"/>
      <c r="K687" s="50"/>
      <c r="L687" s="50"/>
    </row>
    <row r="688" spans="4:12" x14ac:dyDescent="0.25">
      <c r="D688" s="54" t="s">
        <v>3183</v>
      </c>
      <c r="E688" s="50"/>
      <c r="F688" s="50"/>
      <c r="G688" s="50"/>
      <c r="H688" s="50"/>
      <c r="I688" s="50"/>
      <c r="J688" s="50"/>
      <c r="K688" s="50"/>
      <c r="L688" s="50"/>
    </row>
    <row r="690" spans="4:34" x14ac:dyDescent="0.25">
      <c r="D690" s="54" t="s">
        <v>3186</v>
      </c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H690" s="96" t="s">
        <v>3189</v>
      </c>
    </row>
    <row r="691" spans="4:34" x14ac:dyDescent="0.25">
      <c r="D691" s="54" t="s">
        <v>3187</v>
      </c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</row>
    <row r="692" spans="4:34" x14ac:dyDescent="0.25">
      <c r="D692" s="54" t="s">
        <v>3188</v>
      </c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</row>
    <row r="693" spans="4:34" x14ac:dyDescent="0.25">
      <c r="D693" s="54" t="s">
        <v>2005</v>
      </c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</row>
    <row r="694" spans="4:34" x14ac:dyDescent="0.25">
      <c r="D694" s="54" t="s">
        <v>257</v>
      </c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</row>
    <row r="695" spans="4:34" x14ac:dyDescent="0.25">
      <c r="D695" s="54" t="s">
        <v>3182</v>
      </c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</row>
    <row r="696" spans="4:34" x14ac:dyDescent="0.25">
      <c r="D696" s="54" t="s">
        <v>745</v>
      </c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</row>
    <row r="698" spans="4:34" x14ac:dyDescent="0.25">
      <c r="D698" s="54" t="s">
        <v>269</v>
      </c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</row>
    <row r="699" spans="4:34" x14ac:dyDescent="0.25">
      <c r="D699" s="54" t="s">
        <v>1465</v>
      </c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</row>
    <row r="700" spans="4:34" x14ac:dyDescent="0.25">
      <c r="D700" s="54" t="s">
        <v>1466</v>
      </c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</row>
    <row r="701" spans="4:34" x14ac:dyDescent="0.25">
      <c r="D701" s="54" t="s">
        <v>1467</v>
      </c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</row>
    <row r="702" spans="4:34" x14ac:dyDescent="0.25">
      <c r="D702" s="54" t="s">
        <v>3184</v>
      </c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</row>
    <row r="703" spans="4:34" x14ac:dyDescent="0.25">
      <c r="D703" s="54" t="s">
        <v>3185</v>
      </c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</row>
    <row r="704" spans="4:34" x14ac:dyDescent="0.25">
      <c r="D704" s="54" t="s">
        <v>1470</v>
      </c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</row>
    <row r="706" spans="4:20" x14ac:dyDescent="0.25">
      <c r="D706" s="49" t="s">
        <v>3329</v>
      </c>
    </row>
    <row r="708" spans="4:20" x14ac:dyDescent="0.25">
      <c r="D708" s="55" t="s">
        <v>344</v>
      </c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</row>
    <row r="709" spans="4:20" x14ac:dyDescent="0.25">
      <c r="D709" s="55" t="s">
        <v>316</v>
      </c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</row>
    <row r="710" spans="4:20" x14ac:dyDescent="0.25">
      <c r="D710" s="55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</row>
    <row r="711" spans="4:20" x14ac:dyDescent="0.25">
      <c r="D711" s="55" t="s">
        <v>1471</v>
      </c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</row>
    <row r="712" spans="4:20" x14ac:dyDescent="0.25">
      <c r="D712" s="55" t="s">
        <v>280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</row>
    <row r="713" spans="4:20" x14ac:dyDescent="0.25">
      <c r="D713" s="55" t="s">
        <v>3601</v>
      </c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</row>
    <row r="714" spans="4:20" x14ac:dyDescent="0.25">
      <c r="D714" s="55" t="s">
        <v>3602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</row>
    <row r="715" spans="4:20" x14ac:dyDescent="0.25">
      <c r="D715" s="55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</row>
    <row r="716" spans="4:20" x14ac:dyDescent="0.25">
      <c r="D716" s="55" t="s">
        <v>261</v>
      </c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</row>
    <row r="717" spans="4:20" x14ac:dyDescent="0.25">
      <c r="D717" s="55" t="s">
        <v>262</v>
      </c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</row>
    <row r="718" spans="4:20" x14ac:dyDescent="0.25">
      <c r="D718" s="55" t="s">
        <v>345</v>
      </c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</row>
    <row r="720" spans="4:20" x14ac:dyDescent="0.25">
      <c r="D720" s="96" t="s">
        <v>3604</v>
      </c>
    </row>
    <row r="756" spans="2:4" x14ac:dyDescent="0.25">
      <c r="B756" s="46">
        <v>0</v>
      </c>
      <c r="D756" s="49" t="s">
        <v>851</v>
      </c>
    </row>
    <row r="757" spans="2:4" x14ac:dyDescent="0.25">
      <c r="D757" s="57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8A-0741-4D8D-8E0F-EBE0691A7B06}">
  <dimension ref="A2:J23"/>
  <sheetViews>
    <sheetView topLeftCell="A13" workbookViewId="0">
      <selection activeCell="A23" sqref="A23"/>
    </sheetView>
  </sheetViews>
  <sheetFormatPr defaultColWidth="2.85546875" defaultRowHeight="15" x14ac:dyDescent="0.25"/>
  <cols>
    <col min="1" max="1" width="9" style="255" bestFit="1" customWidth="1"/>
    <col min="2" max="2" width="40" style="255" customWidth="1"/>
    <col min="3" max="3" width="15.28515625" style="255" bestFit="1" customWidth="1"/>
    <col min="4" max="4" width="17" style="255" bestFit="1" customWidth="1"/>
    <col min="5" max="5" width="17.5703125" style="255" bestFit="1" customWidth="1"/>
    <col min="6" max="7" width="10.7109375" style="255" bestFit="1" customWidth="1"/>
    <col min="8" max="8" width="8.28515625" style="255" bestFit="1" customWidth="1"/>
    <col min="9" max="9" width="7.5703125" style="255" bestFit="1" customWidth="1"/>
    <col min="10" max="10" width="8.5703125" style="255" bestFit="1" customWidth="1"/>
    <col min="11" max="16384" width="2.85546875" style="255"/>
  </cols>
  <sheetData>
    <row r="2" spans="1:10" ht="18.75" x14ac:dyDescent="0.25">
      <c r="A2" s="281" t="s">
        <v>996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3497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226" t="s">
        <v>358</v>
      </c>
      <c r="B4" s="226" t="s">
        <v>32</v>
      </c>
      <c r="C4" s="226" t="s">
        <v>31</v>
      </c>
      <c r="D4" s="226" t="s">
        <v>323</v>
      </c>
      <c r="E4" s="226" t="s">
        <v>357</v>
      </c>
      <c r="F4" s="226" t="s">
        <v>478</v>
      </c>
      <c r="G4" s="226" t="s">
        <v>254</v>
      </c>
      <c r="H4" s="226" t="s">
        <v>30</v>
      </c>
      <c r="I4" s="226" t="s">
        <v>29</v>
      </c>
      <c r="J4" s="226" t="s">
        <v>28</v>
      </c>
    </row>
    <row r="5" spans="1:10" ht="45" x14ac:dyDescent="0.25">
      <c r="A5" s="249" t="s">
        <v>670</v>
      </c>
      <c r="B5" s="227" t="s">
        <v>672</v>
      </c>
      <c r="C5" s="227" t="s">
        <v>440</v>
      </c>
      <c r="D5" s="227" t="s">
        <v>322</v>
      </c>
      <c r="E5" s="227" t="s">
        <v>274</v>
      </c>
      <c r="F5" s="228">
        <v>44903.420833333003</v>
      </c>
      <c r="G5" s="228">
        <v>45336.661805556003</v>
      </c>
      <c r="H5" s="227" t="s">
        <v>23</v>
      </c>
      <c r="I5" s="227" t="s">
        <v>18</v>
      </c>
      <c r="J5" s="227" t="s">
        <v>3496</v>
      </c>
    </row>
    <row r="6" spans="1:10" ht="45" x14ac:dyDescent="0.25">
      <c r="A6" s="248" t="s">
        <v>775</v>
      </c>
      <c r="B6" s="229" t="s">
        <v>774</v>
      </c>
      <c r="C6" s="229" t="s">
        <v>573</v>
      </c>
      <c r="D6" s="229" t="s">
        <v>322</v>
      </c>
      <c r="E6" s="229" t="s">
        <v>274</v>
      </c>
      <c r="F6" s="230">
        <v>44930.588194443997</v>
      </c>
      <c r="G6" s="230">
        <v>45366.546527778002</v>
      </c>
      <c r="H6" s="229" t="s">
        <v>23</v>
      </c>
      <c r="I6" s="229" t="s">
        <v>18</v>
      </c>
      <c r="J6" s="229" t="s">
        <v>260</v>
      </c>
    </row>
    <row r="7" spans="1:10" ht="45" x14ac:dyDescent="0.25">
      <c r="A7" s="227" t="s">
        <v>3167</v>
      </c>
      <c r="B7" s="227" t="s">
        <v>3172</v>
      </c>
      <c r="C7" s="227" t="s">
        <v>343</v>
      </c>
      <c r="D7" s="227" t="s">
        <v>322</v>
      </c>
      <c r="E7" s="227" t="s">
        <v>274</v>
      </c>
      <c r="F7" s="228">
        <v>44988.330555556</v>
      </c>
      <c r="G7" s="228">
        <v>45435.333333333001</v>
      </c>
      <c r="H7" s="227" t="s">
        <v>23</v>
      </c>
      <c r="I7" s="227" t="s">
        <v>18</v>
      </c>
      <c r="J7" s="227" t="s">
        <v>260</v>
      </c>
    </row>
    <row r="8" spans="1:10" ht="45" x14ac:dyDescent="0.25">
      <c r="A8" s="229" t="s">
        <v>3169</v>
      </c>
      <c r="B8" s="229" t="s">
        <v>3171</v>
      </c>
      <c r="C8" s="229" t="s">
        <v>343</v>
      </c>
      <c r="D8" s="229" t="s">
        <v>322</v>
      </c>
      <c r="E8" s="229" t="s">
        <v>274</v>
      </c>
      <c r="F8" s="230">
        <v>44988.345138889003</v>
      </c>
      <c r="G8" s="230">
        <v>45435.345138889003</v>
      </c>
      <c r="H8" s="229" t="s">
        <v>23</v>
      </c>
      <c r="I8" s="229" t="s">
        <v>18</v>
      </c>
      <c r="J8" s="229" t="s">
        <v>260</v>
      </c>
    </row>
    <row r="9" spans="1:10" ht="45" x14ac:dyDescent="0.25">
      <c r="A9" s="260" t="s">
        <v>3190</v>
      </c>
      <c r="B9" s="260" t="s">
        <v>3181</v>
      </c>
      <c r="C9" s="260" t="s">
        <v>343</v>
      </c>
      <c r="D9" s="260" t="s">
        <v>322</v>
      </c>
      <c r="E9" s="260" t="s">
        <v>274</v>
      </c>
      <c r="F9" s="261">
        <v>44988.394444443999</v>
      </c>
      <c r="G9" s="261">
        <v>45435.352777777996</v>
      </c>
      <c r="H9" s="260" t="s">
        <v>23</v>
      </c>
      <c r="I9" s="260" t="s">
        <v>18</v>
      </c>
      <c r="J9" s="260" t="s">
        <v>255</v>
      </c>
    </row>
    <row r="10" spans="1:10" ht="60" x14ac:dyDescent="0.25">
      <c r="A10" s="239" t="s">
        <v>3214</v>
      </c>
      <c r="B10" s="239" t="s">
        <v>3216</v>
      </c>
      <c r="C10" s="239" t="s">
        <v>327</v>
      </c>
      <c r="D10" s="239" t="s">
        <v>322</v>
      </c>
      <c r="E10" s="239" t="s">
        <v>274</v>
      </c>
      <c r="F10" s="240">
        <v>44988.429861110999</v>
      </c>
      <c r="G10" s="240">
        <v>45435.346527777998</v>
      </c>
      <c r="H10" s="239" t="s">
        <v>23</v>
      </c>
      <c r="I10" s="239" t="s">
        <v>18</v>
      </c>
      <c r="J10" s="239" t="s">
        <v>260</v>
      </c>
    </row>
    <row r="11" spans="1:10" ht="45" x14ac:dyDescent="0.25">
      <c r="A11" s="227" t="s">
        <v>3217</v>
      </c>
      <c r="B11" s="227" t="s">
        <v>3203</v>
      </c>
      <c r="C11" s="227" t="s">
        <v>772</v>
      </c>
      <c r="D11" s="227" t="s">
        <v>322</v>
      </c>
      <c r="E11" s="227" t="s">
        <v>274</v>
      </c>
      <c r="F11" s="228">
        <v>44988.430555555999</v>
      </c>
      <c r="G11" s="228">
        <v>45435.347222222001</v>
      </c>
      <c r="H11" s="227" t="s">
        <v>23</v>
      </c>
      <c r="I11" s="227" t="s">
        <v>18</v>
      </c>
      <c r="J11" s="227" t="s">
        <v>260</v>
      </c>
    </row>
    <row r="12" spans="1:10" ht="45" x14ac:dyDescent="0.25">
      <c r="A12" s="229" t="s">
        <v>3232</v>
      </c>
      <c r="B12" s="229" t="s">
        <v>3233</v>
      </c>
      <c r="C12" s="229" t="s">
        <v>343</v>
      </c>
      <c r="D12" s="229" t="s">
        <v>322</v>
      </c>
      <c r="E12" s="229" t="s">
        <v>274</v>
      </c>
      <c r="F12" s="230">
        <v>44988.443055556003</v>
      </c>
      <c r="G12" s="230">
        <v>45435.359722221998</v>
      </c>
      <c r="H12" s="229" t="s">
        <v>23</v>
      </c>
      <c r="I12" s="229" t="s">
        <v>18</v>
      </c>
      <c r="J12" s="229" t="s">
        <v>260</v>
      </c>
    </row>
    <row r="13" spans="1:10" ht="45" x14ac:dyDescent="0.25">
      <c r="A13" s="227" t="s">
        <v>3360</v>
      </c>
      <c r="B13" s="227" t="s">
        <v>3362</v>
      </c>
      <c r="C13" s="227" t="s">
        <v>654</v>
      </c>
      <c r="D13" s="227" t="s">
        <v>322</v>
      </c>
      <c r="E13" s="227" t="s">
        <v>274</v>
      </c>
      <c r="F13" s="228">
        <v>44991.370833333</v>
      </c>
      <c r="G13" s="228">
        <v>45434.662499999999</v>
      </c>
      <c r="H13" s="227" t="s">
        <v>23</v>
      </c>
      <c r="I13" s="227" t="s">
        <v>18</v>
      </c>
      <c r="J13" s="227" t="s">
        <v>260</v>
      </c>
    </row>
    <row r="14" spans="1:10" ht="45" x14ac:dyDescent="0.25">
      <c r="A14" s="229" t="s">
        <v>3356</v>
      </c>
      <c r="B14" s="229" t="s">
        <v>3358</v>
      </c>
      <c r="C14" s="229" t="s">
        <v>862</v>
      </c>
      <c r="D14" s="229" t="s">
        <v>322</v>
      </c>
      <c r="E14" s="229" t="s">
        <v>274</v>
      </c>
      <c r="F14" s="230">
        <v>44991.397916667003</v>
      </c>
      <c r="G14" s="230">
        <v>45435.356249999997</v>
      </c>
      <c r="H14" s="229" t="s">
        <v>23</v>
      </c>
      <c r="I14" s="229" t="s">
        <v>18</v>
      </c>
      <c r="J14" s="229" t="s">
        <v>260</v>
      </c>
    </row>
    <row r="15" spans="1:10" ht="45" x14ac:dyDescent="0.25">
      <c r="A15" s="231" t="s">
        <v>3426</v>
      </c>
      <c r="B15" s="231" t="s">
        <v>3427</v>
      </c>
      <c r="C15" s="231" t="s">
        <v>3495</v>
      </c>
      <c r="D15" s="231" t="s">
        <v>322</v>
      </c>
      <c r="E15" s="231" t="s">
        <v>274</v>
      </c>
      <c r="F15" s="232">
        <v>44992.412499999999</v>
      </c>
      <c r="G15" s="232">
        <v>45436.370833333</v>
      </c>
      <c r="H15" s="231" t="s">
        <v>23</v>
      </c>
      <c r="I15" s="231" t="s">
        <v>18</v>
      </c>
      <c r="J15" s="231" t="s">
        <v>255</v>
      </c>
    </row>
    <row r="16" spans="1:10" ht="45" x14ac:dyDescent="0.25">
      <c r="A16" s="229" t="s">
        <v>3475</v>
      </c>
      <c r="B16" s="229" t="s">
        <v>3476</v>
      </c>
      <c r="C16" s="229" t="s">
        <v>343</v>
      </c>
      <c r="D16" s="229" t="s">
        <v>322</v>
      </c>
      <c r="E16" s="229" t="s">
        <v>274</v>
      </c>
      <c r="F16" s="230">
        <v>44992.665972221999</v>
      </c>
      <c r="G16" s="230">
        <v>45436.624305555997</v>
      </c>
      <c r="H16" s="229" t="s">
        <v>23</v>
      </c>
      <c r="I16" s="229" t="s">
        <v>18</v>
      </c>
      <c r="J16" s="229" t="s">
        <v>255</v>
      </c>
    </row>
    <row r="17" spans="1:10" ht="45" x14ac:dyDescent="0.25">
      <c r="A17" s="227" t="s">
        <v>3491</v>
      </c>
      <c r="B17" s="227" t="s">
        <v>3492</v>
      </c>
      <c r="C17" s="227" t="s">
        <v>694</v>
      </c>
      <c r="D17" s="227" t="s">
        <v>322</v>
      </c>
      <c r="E17" s="227" t="s">
        <v>274</v>
      </c>
      <c r="F17" s="228">
        <v>44992.681944443997</v>
      </c>
      <c r="G17" s="228">
        <v>45436.640277778002</v>
      </c>
      <c r="H17" s="227" t="s">
        <v>23</v>
      </c>
      <c r="I17" s="227" t="s">
        <v>18</v>
      </c>
      <c r="J17" s="227" t="s">
        <v>255</v>
      </c>
    </row>
    <row r="18" spans="1:10" ht="45" x14ac:dyDescent="0.25">
      <c r="A18" s="236" t="s">
        <v>3488</v>
      </c>
      <c r="B18" s="236" t="s">
        <v>3489</v>
      </c>
      <c r="C18" s="236" t="s">
        <v>804</v>
      </c>
      <c r="D18" s="236" t="s">
        <v>322</v>
      </c>
      <c r="E18" s="236" t="s">
        <v>274</v>
      </c>
      <c r="F18" s="237">
        <v>44992.694444444001</v>
      </c>
      <c r="G18" s="237">
        <v>45436.652777777999</v>
      </c>
      <c r="H18" s="236" t="s">
        <v>23</v>
      </c>
      <c r="I18" s="236" t="s">
        <v>18</v>
      </c>
      <c r="J18" s="236" t="s">
        <v>255</v>
      </c>
    </row>
    <row r="20" spans="1:10" x14ac:dyDescent="0.25">
      <c r="A20" s="236" t="s">
        <v>3527</v>
      </c>
      <c r="B20" s="236" t="s">
        <v>3528</v>
      </c>
      <c r="C20" s="236"/>
      <c r="D20" s="236"/>
      <c r="E20" s="236"/>
      <c r="F20" s="237"/>
      <c r="G20" s="237"/>
      <c r="H20" s="236"/>
      <c r="I20" s="236"/>
      <c r="J20" s="238" t="s">
        <v>334</v>
      </c>
    </row>
    <row r="21" spans="1:10" x14ac:dyDescent="0.25">
      <c r="A21" s="239" t="s">
        <v>3567</v>
      </c>
      <c r="B21" s="239" t="s">
        <v>3568</v>
      </c>
      <c r="C21" s="239"/>
      <c r="D21" s="239"/>
      <c r="E21" s="239"/>
      <c r="F21" s="240"/>
      <c r="G21" s="240"/>
      <c r="H21" s="239"/>
      <c r="I21" s="239"/>
      <c r="J21" s="241" t="s">
        <v>334</v>
      </c>
    </row>
    <row r="22" spans="1:10" x14ac:dyDescent="0.25">
      <c r="A22" s="233"/>
      <c r="B22" s="233"/>
      <c r="C22" s="233"/>
      <c r="D22" s="233"/>
      <c r="E22" s="233"/>
      <c r="F22" s="234"/>
      <c r="G22" s="234"/>
      <c r="H22" s="233"/>
      <c r="I22" s="233"/>
      <c r="J22" s="235" t="s">
        <v>334</v>
      </c>
    </row>
    <row r="23" spans="1:10" x14ac:dyDescent="0.25">
      <c r="A23" s="233"/>
      <c r="B23" s="233"/>
      <c r="C23" s="233"/>
      <c r="D23" s="233"/>
      <c r="E23" s="233"/>
      <c r="F23" s="234"/>
      <c r="G23" s="234"/>
      <c r="H23" s="233"/>
      <c r="I23" s="233"/>
      <c r="J23" s="235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90E9-450F-4281-A0A2-2C01DDBCDA80}">
  <dimension ref="B2:AT933"/>
  <sheetViews>
    <sheetView topLeftCell="A7" workbookViewId="0">
      <selection activeCell="B7" sqref="B7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3389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35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3390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3391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3392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653</v>
      </c>
    </row>
    <row r="56" spans="2:4" x14ac:dyDescent="0.25">
      <c r="D56" s="57" t="s">
        <v>304</v>
      </c>
    </row>
    <row r="57" spans="2:4" x14ac:dyDescent="0.25">
      <c r="D57" s="96" t="s">
        <v>3339</v>
      </c>
    </row>
    <row r="59" spans="2:4" x14ac:dyDescent="0.25">
      <c r="D59" s="96" t="s">
        <v>3339</v>
      </c>
    </row>
    <row r="111" spans="4:13" x14ac:dyDescent="0.25">
      <c r="D111" s="96" t="s">
        <v>307</v>
      </c>
      <c r="M111" s="96" t="s">
        <v>351</v>
      </c>
    </row>
    <row r="112" spans="4:13" x14ac:dyDescent="0.25">
      <c r="D112" s="49" t="s">
        <v>1246</v>
      </c>
      <c r="M112" s="49" t="s">
        <v>3606</v>
      </c>
    </row>
    <row r="114" spans="4:4" x14ac:dyDescent="0.25">
      <c r="D114" s="96" t="s">
        <v>3339</v>
      </c>
    </row>
    <row r="161" spans="2:4" x14ac:dyDescent="0.25">
      <c r="B161" s="48">
        <v>0</v>
      </c>
      <c r="D161" s="49" t="s">
        <v>3608</v>
      </c>
    </row>
    <row r="162" spans="2:4" x14ac:dyDescent="0.25">
      <c r="D162" s="57" t="s">
        <v>302</v>
      </c>
    </row>
    <row r="163" spans="2:4" x14ac:dyDescent="0.25">
      <c r="D163" s="96" t="s">
        <v>3607</v>
      </c>
    </row>
    <row r="165" spans="2:4" x14ac:dyDescent="0.25">
      <c r="D165" s="96" t="s">
        <v>3607</v>
      </c>
    </row>
    <row r="191" spans="4:13" x14ac:dyDescent="0.25">
      <c r="D191" s="96" t="s">
        <v>307</v>
      </c>
      <c r="M191" s="96" t="s">
        <v>351</v>
      </c>
    </row>
    <row r="192" spans="4:13" x14ac:dyDescent="0.25">
      <c r="D192" s="49" t="s">
        <v>2413</v>
      </c>
      <c r="M192" s="49" t="s">
        <v>3610</v>
      </c>
    </row>
    <row r="205" spans="4:25" x14ac:dyDescent="0.25">
      <c r="D205" s="54" t="s">
        <v>34</v>
      </c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Y205" s="56" t="s">
        <v>3612</v>
      </c>
    </row>
    <row r="206" spans="4:25" x14ac:dyDescent="0.25">
      <c r="D206" s="54" t="s">
        <v>705</v>
      </c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</row>
    <row r="207" spans="4:25" x14ac:dyDescent="0.25">
      <c r="D207" s="54" t="s">
        <v>3611</v>
      </c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</row>
    <row r="208" spans="4:25" x14ac:dyDescent="0.25">
      <c r="D208" s="54" t="s">
        <v>3614</v>
      </c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</row>
    <row r="210" spans="4:27" x14ac:dyDescent="0.25">
      <c r="D210" s="54" t="s">
        <v>34</v>
      </c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</row>
    <row r="211" spans="4:27" x14ac:dyDescent="0.25">
      <c r="D211" s="54" t="s">
        <v>539</v>
      </c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</row>
    <row r="212" spans="4:27" x14ac:dyDescent="0.25">
      <c r="D212" s="54" t="s">
        <v>3613</v>
      </c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</row>
    <row r="214" spans="4:27" x14ac:dyDescent="0.25">
      <c r="D214" s="96" t="s">
        <v>307</v>
      </c>
      <c r="M214" s="96" t="s">
        <v>351</v>
      </c>
    </row>
    <row r="215" spans="4:27" x14ac:dyDescent="0.25">
      <c r="D215" s="49" t="s">
        <v>2413</v>
      </c>
      <c r="M215" s="49" t="s">
        <v>3615</v>
      </c>
    </row>
    <row r="217" spans="4:27" x14ac:dyDescent="0.25">
      <c r="D217" s="54" t="s">
        <v>34</v>
      </c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</row>
    <row r="218" spans="4:27" x14ac:dyDescent="0.25">
      <c r="D218" s="54" t="s">
        <v>539</v>
      </c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</row>
    <row r="219" spans="4:27" x14ac:dyDescent="0.25">
      <c r="D219" s="54" t="s">
        <v>3616</v>
      </c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</row>
    <row r="221" spans="4:27" x14ac:dyDescent="0.25">
      <c r="D221" s="49" t="s">
        <v>540</v>
      </c>
      <c r="E221" s="49" t="s">
        <v>541</v>
      </c>
      <c r="F221" s="49" t="s">
        <v>677</v>
      </c>
      <c r="G221" s="49" t="s">
        <v>351</v>
      </c>
      <c r="H221" s="49" t="s">
        <v>678</v>
      </c>
      <c r="I221" s="49" t="s">
        <v>679</v>
      </c>
      <c r="J221" s="49" t="s">
        <v>680</v>
      </c>
      <c r="K221" s="49" t="s">
        <v>681</v>
      </c>
      <c r="L221" s="49" t="s">
        <v>662</v>
      </c>
      <c r="M221" s="49" t="s">
        <v>682</v>
      </c>
      <c r="N221" s="49" t="s">
        <v>683</v>
      </c>
      <c r="O221" s="49" t="s">
        <v>684</v>
      </c>
      <c r="P221" s="49" t="s">
        <v>685</v>
      </c>
      <c r="Q221" s="49" t="s">
        <v>686</v>
      </c>
      <c r="R221" s="49" t="s">
        <v>687</v>
      </c>
      <c r="S221" s="49" t="s">
        <v>661</v>
      </c>
      <c r="T221" s="49" t="s">
        <v>660</v>
      </c>
      <c r="U221" s="49" t="s">
        <v>663</v>
      </c>
      <c r="V221" s="49" t="s">
        <v>664</v>
      </c>
      <c r="W221" s="49" t="s">
        <v>665</v>
      </c>
      <c r="X221" s="49" t="s">
        <v>613</v>
      </c>
      <c r="Y221" s="49" t="s">
        <v>666</v>
      </c>
      <c r="Z221" s="49" t="s">
        <v>688</v>
      </c>
      <c r="AA221" s="49" t="s">
        <v>667</v>
      </c>
    </row>
    <row r="222" spans="4:27" x14ac:dyDescent="0.25">
      <c r="D222" s="96">
        <v>64589</v>
      </c>
      <c r="E222" s="96">
        <v>331196</v>
      </c>
      <c r="F222" s="96" t="s">
        <v>3617</v>
      </c>
      <c r="G222" s="96" t="s">
        <v>3610</v>
      </c>
      <c r="H222" s="96" t="s">
        <v>3618</v>
      </c>
      <c r="I222" s="96" t="s">
        <v>940</v>
      </c>
      <c r="J222" s="96" t="s">
        <v>940</v>
      </c>
      <c r="K222" s="96" t="s">
        <v>3619</v>
      </c>
      <c r="L222" s="87">
        <v>44901.003549270834</v>
      </c>
      <c r="M222" s="96">
        <v>33</v>
      </c>
      <c r="N222" s="96">
        <v>2</v>
      </c>
      <c r="O222" s="96">
        <v>186</v>
      </c>
      <c r="P222" s="96" t="s">
        <v>940</v>
      </c>
      <c r="Q222" s="96" t="s">
        <v>940</v>
      </c>
      <c r="R222" s="96" t="s">
        <v>940</v>
      </c>
      <c r="S222" s="96" t="s">
        <v>940</v>
      </c>
      <c r="T222" s="96" t="s">
        <v>940</v>
      </c>
      <c r="U222" s="96" t="s">
        <v>3620</v>
      </c>
      <c r="V222" s="87">
        <v>44901.003549270834</v>
      </c>
      <c r="W222" s="96" t="s">
        <v>689</v>
      </c>
      <c r="X222" s="96" t="s">
        <v>940</v>
      </c>
      <c r="Y222" s="96" t="s">
        <v>940</v>
      </c>
      <c r="Z222" s="96">
        <v>3</v>
      </c>
      <c r="AA222" s="96" t="s">
        <v>940</v>
      </c>
    </row>
    <row r="279" spans="4:19" x14ac:dyDescent="0.25">
      <c r="D279" s="55" t="s">
        <v>344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</row>
    <row r="280" spans="4:19" x14ac:dyDescent="0.25">
      <c r="D280" s="55" t="s">
        <v>316</v>
      </c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</row>
    <row r="281" spans="4:19" x14ac:dyDescent="0.25">
      <c r="D281" s="55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</row>
    <row r="282" spans="4:19" x14ac:dyDescent="0.25">
      <c r="D282" s="55" t="s">
        <v>3621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</row>
    <row r="283" spans="4:19" x14ac:dyDescent="0.25">
      <c r="D283" s="55" t="s">
        <v>3622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</row>
    <row r="284" spans="4:19" x14ac:dyDescent="0.25">
      <c r="D284" s="55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</row>
    <row r="285" spans="4:19" x14ac:dyDescent="0.25">
      <c r="D285" s="55" t="s">
        <v>261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</row>
    <row r="286" spans="4:19" x14ac:dyDescent="0.25">
      <c r="D286" s="55" t="s">
        <v>262</v>
      </c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</row>
    <row r="287" spans="4:19" x14ac:dyDescent="0.25">
      <c r="D287" s="55" t="s">
        <v>345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</row>
    <row r="289" spans="4:4" x14ac:dyDescent="0.25">
      <c r="D289" s="96" t="s">
        <v>3623</v>
      </c>
    </row>
    <row r="318" spans="4:4" x14ac:dyDescent="0.25">
      <c r="D318" s="96" t="s">
        <v>3623</v>
      </c>
    </row>
    <row r="394" spans="2:4" x14ac:dyDescent="0.25">
      <c r="B394" s="48">
        <v>0</v>
      </c>
      <c r="D394" s="49" t="s">
        <v>451</v>
      </c>
    </row>
    <row r="395" spans="2:4" x14ac:dyDescent="0.25">
      <c r="D395" s="57" t="s">
        <v>302</v>
      </c>
    </row>
    <row r="396" spans="2:4" x14ac:dyDescent="0.25">
      <c r="D396" s="96" t="s">
        <v>3609</v>
      </c>
    </row>
    <row r="398" spans="2:4" x14ac:dyDescent="0.25">
      <c r="D398" s="96" t="s">
        <v>3609</v>
      </c>
    </row>
    <row r="439" spans="4:40" x14ac:dyDescent="0.25">
      <c r="D439" s="96" t="s">
        <v>307</v>
      </c>
      <c r="M439" s="96" t="s">
        <v>351</v>
      </c>
      <c r="W439" s="96" t="s">
        <v>3625</v>
      </c>
      <c r="AC439" s="96" t="s">
        <v>1322</v>
      </c>
      <c r="AI439" s="96" t="s">
        <v>3628</v>
      </c>
      <c r="AN439" s="96" t="s">
        <v>859</v>
      </c>
    </row>
    <row r="440" spans="4:40" x14ac:dyDescent="0.25">
      <c r="D440" s="49" t="s">
        <v>807</v>
      </c>
      <c r="M440" s="49" t="s">
        <v>3624</v>
      </c>
      <c r="W440" s="28" t="s">
        <v>3626</v>
      </c>
      <c r="AC440" s="28" t="s">
        <v>3627</v>
      </c>
      <c r="AI440" s="28" t="s">
        <v>3629</v>
      </c>
      <c r="AN440" s="28" t="s">
        <v>3630</v>
      </c>
    </row>
    <row r="441" spans="4:40" x14ac:dyDescent="0.25">
      <c r="D441" s="49" t="s">
        <v>808</v>
      </c>
      <c r="M441" s="36" t="s">
        <v>3631</v>
      </c>
    </row>
    <row r="442" spans="4:40" x14ac:dyDescent="0.25">
      <c r="D442" s="49" t="s">
        <v>810</v>
      </c>
      <c r="M442" s="49" t="s">
        <v>3632</v>
      </c>
    </row>
    <row r="443" spans="4:40" x14ac:dyDescent="0.25">
      <c r="D443" s="49" t="s">
        <v>809</v>
      </c>
      <c r="M443" s="49" t="s">
        <v>3633</v>
      </c>
    </row>
    <row r="444" spans="4:40" x14ac:dyDescent="0.25">
      <c r="D444" s="49" t="s">
        <v>811</v>
      </c>
      <c r="M444" s="49" t="s">
        <v>3634</v>
      </c>
    </row>
    <row r="446" spans="4:40" x14ac:dyDescent="0.25">
      <c r="D446" s="96" t="s">
        <v>3635</v>
      </c>
    </row>
    <row r="503" spans="2:4" x14ac:dyDescent="0.25">
      <c r="B503" s="48">
        <v>0</v>
      </c>
      <c r="D503" s="49" t="s">
        <v>451</v>
      </c>
    </row>
    <row r="504" spans="2:4" x14ac:dyDescent="0.25">
      <c r="D504" s="57" t="s">
        <v>303</v>
      </c>
    </row>
    <row r="505" spans="2:4" x14ac:dyDescent="0.25">
      <c r="D505" s="96" t="s">
        <v>3636</v>
      </c>
    </row>
    <row r="507" spans="2:4" x14ac:dyDescent="0.25">
      <c r="D507" s="96" t="s">
        <v>3636</v>
      </c>
    </row>
    <row r="535" spans="4:40" x14ac:dyDescent="0.25">
      <c r="D535" s="96" t="s">
        <v>307</v>
      </c>
      <c r="M535" s="96" t="s">
        <v>351</v>
      </c>
      <c r="W535" s="96" t="s">
        <v>3639</v>
      </c>
      <c r="AC535" s="96" t="s">
        <v>1322</v>
      </c>
      <c r="AI535" s="96" t="s">
        <v>3628</v>
      </c>
      <c r="AN535" s="96" t="s">
        <v>859</v>
      </c>
    </row>
    <row r="536" spans="4:40" x14ac:dyDescent="0.25">
      <c r="D536" s="49" t="s">
        <v>3637</v>
      </c>
      <c r="M536" s="49" t="s">
        <v>3638</v>
      </c>
      <c r="W536" s="28" t="s">
        <v>3640</v>
      </c>
      <c r="AC536" s="28" t="s">
        <v>2164</v>
      </c>
      <c r="AI536" s="28" t="s">
        <v>3641</v>
      </c>
      <c r="AN536" s="28" t="s">
        <v>3642</v>
      </c>
    </row>
    <row r="538" spans="4:40" x14ac:dyDescent="0.25">
      <c r="D538" s="96" t="s">
        <v>3645</v>
      </c>
    </row>
    <row r="555" spans="4:27" x14ac:dyDescent="0.25">
      <c r="D555" s="54" t="s">
        <v>34</v>
      </c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</row>
    <row r="556" spans="4:27" x14ac:dyDescent="0.25">
      <c r="D556" s="54" t="s">
        <v>539</v>
      </c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</row>
    <row r="557" spans="4:27" x14ac:dyDescent="0.25">
      <c r="D557" s="54" t="s">
        <v>3649</v>
      </c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</row>
    <row r="559" spans="4:27" x14ac:dyDescent="0.25">
      <c r="D559" s="96" t="s">
        <v>540</v>
      </c>
      <c r="E559" s="96" t="s">
        <v>541</v>
      </c>
      <c r="F559" s="96" t="s">
        <v>677</v>
      </c>
      <c r="G559" s="96" t="s">
        <v>351</v>
      </c>
      <c r="H559" s="96" t="s">
        <v>678</v>
      </c>
      <c r="I559" s="96" t="s">
        <v>679</v>
      </c>
      <c r="J559" s="96" t="s">
        <v>680</v>
      </c>
      <c r="K559" s="96" t="s">
        <v>681</v>
      </c>
      <c r="L559" s="96" t="s">
        <v>662</v>
      </c>
      <c r="M559" s="96" t="s">
        <v>682</v>
      </c>
      <c r="N559" s="96" t="s">
        <v>683</v>
      </c>
      <c r="O559" s="96" t="s">
        <v>684</v>
      </c>
      <c r="P559" s="96" t="s">
        <v>685</v>
      </c>
      <c r="Q559" s="96" t="s">
        <v>686</v>
      </c>
      <c r="R559" s="96" t="s">
        <v>687</v>
      </c>
      <c r="S559" s="96" t="s">
        <v>661</v>
      </c>
      <c r="T559" s="96" t="s">
        <v>660</v>
      </c>
      <c r="U559" s="96" t="s">
        <v>663</v>
      </c>
      <c r="V559" s="96" t="s">
        <v>664</v>
      </c>
      <c r="W559" s="96" t="s">
        <v>665</v>
      </c>
      <c r="X559" s="96" t="s">
        <v>613</v>
      </c>
      <c r="Y559" s="96" t="s">
        <v>666</v>
      </c>
      <c r="Z559" s="96" t="s">
        <v>688</v>
      </c>
      <c r="AA559" s="96" t="s">
        <v>667</v>
      </c>
    </row>
    <row r="560" spans="4:27" x14ac:dyDescent="0.25">
      <c r="D560" s="96">
        <v>69291</v>
      </c>
      <c r="E560" s="96">
        <v>290363</v>
      </c>
      <c r="F560" s="96" t="s">
        <v>3650</v>
      </c>
      <c r="G560" s="96" t="s">
        <v>3638</v>
      </c>
      <c r="H560" s="96" t="s">
        <v>3651</v>
      </c>
      <c r="I560" s="96" t="s">
        <v>940</v>
      </c>
      <c r="J560" s="96" t="s">
        <v>940</v>
      </c>
      <c r="K560" s="96" t="s">
        <v>3652</v>
      </c>
      <c r="L560" s="87">
        <v>44982.003553090275</v>
      </c>
      <c r="M560" s="96">
        <v>33</v>
      </c>
      <c r="N560" s="96">
        <v>2</v>
      </c>
      <c r="O560" s="96">
        <v>186</v>
      </c>
      <c r="P560" s="96" t="s">
        <v>940</v>
      </c>
      <c r="Q560" s="96" t="s">
        <v>940</v>
      </c>
      <c r="R560" s="96" t="s">
        <v>940</v>
      </c>
      <c r="S560" s="96" t="s">
        <v>940</v>
      </c>
      <c r="T560" s="96" t="s">
        <v>940</v>
      </c>
      <c r="U560" s="96" t="s">
        <v>3653</v>
      </c>
      <c r="V560" s="87">
        <v>44982.003553090275</v>
      </c>
      <c r="W560" s="96" t="s">
        <v>689</v>
      </c>
      <c r="X560" s="96" t="s">
        <v>940</v>
      </c>
      <c r="Y560" s="96" t="s">
        <v>940</v>
      </c>
      <c r="Z560" s="96">
        <v>2</v>
      </c>
      <c r="AA560" s="96" t="s">
        <v>940</v>
      </c>
    </row>
    <row r="617" spans="4:4" x14ac:dyDescent="0.25">
      <c r="D617" s="96" t="s">
        <v>3645</v>
      </c>
    </row>
    <row r="670" spans="2:4" x14ac:dyDescent="0.25">
      <c r="B670" s="48">
        <v>0</v>
      </c>
      <c r="D670" s="49" t="s">
        <v>3648</v>
      </c>
    </row>
    <row r="671" spans="2:4" x14ac:dyDescent="0.25">
      <c r="D671" s="57" t="s">
        <v>301</v>
      </c>
    </row>
    <row r="673" spans="4:4" x14ac:dyDescent="0.25">
      <c r="D673" s="96" t="s">
        <v>36</v>
      </c>
    </row>
    <row r="674" spans="4:4" x14ac:dyDescent="0.25">
      <c r="D674" s="52" t="s">
        <v>3667</v>
      </c>
    </row>
    <row r="676" spans="4:4" x14ac:dyDescent="0.25">
      <c r="D676" s="96" t="s">
        <v>3643</v>
      </c>
    </row>
    <row r="700" spans="4:38" x14ac:dyDescent="0.25">
      <c r="D700" s="96" t="s">
        <v>267</v>
      </c>
    </row>
    <row r="701" spans="4:38" x14ac:dyDescent="0.25">
      <c r="D701" s="49" t="s">
        <v>3644</v>
      </c>
    </row>
    <row r="703" spans="4:38" x14ac:dyDescent="0.25">
      <c r="D703" s="54" t="s">
        <v>3663</v>
      </c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</row>
    <row r="705" spans="4:40" x14ac:dyDescent="0.25">
      <c r="D705" s="54" t="s">
        <v>3660</v>
      </c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</row>
    <row r="706" spans="4:40" x14ac:dyDescent="0.25">
      <c r="D706" s="54" t="s">
        <v>3661</v>
      </c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</row>
    <row r="707" spans="4:40" x14ac:dyDescent="0.25">
      <c r="D707" s="54" t="s">
        <v>417</v>
      </c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</row>
    <row r="708" spans="4:40" x14ac:dyDescent="0.25">
      <c r="D708" s="54" t="s">
        <v>264</v>
      </c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</row>
    <row r="709" spans="4:40" x14ac:dyDescent="0.25">
      <c r="D709" s="54" t="s">
        <v>275</v>
      </c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</row>
    <row r="710" spans="4:40" x14ac:dyDescent="0.25">
      <c r="D710" s="54" t="s">
        <v>271</v>
      </c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</row>
    <row r="711" spans="4:40" x14ac:dyDescent="0.25">
      <c r="D711" s="54" t="s">
        <v>319</v>
      </c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</row>
    <row r="712" spans="4:40" x14ac:dyDescent="0.25">
      <c r="D712" s="54" t="s">
        <v>320</v>
      </c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</row>
    <row r="713" spans="4:40" x14ac:dyDescent="0.25">
      <c r="D713" s="54" t="s">
        <v>3662</v>
      </c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</row>
    <row r="715" spans="4:40" x14ac:dyDescent="0.25">
      <c r="D715" s="55" t="s">
        <v>344</v>
      </c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spans="4:40" x14ac:dyDescent="0.25">
      <c r="D716" s="55" t="s">
        <v>316</v>
      </c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spans="4:40" x14ac:dyDescent="0.25">
      <c r="D717" s="55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spans="4:40" x14ac:dyDescent="0.25">
      <c r="D718" s="55" t="s">
        <v>265</v>
      </c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spans="4:40" x14ac:dyDescent="0.25">
      <c r="D719" s="55" t="s">
        <v>280</v>
      </c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spans="4:40" x14ac:dyDescent="0.25">
      <c r="D720" s="55" t="s">
        <v>3664</v>
      </c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spans="4:40" x14ac:dyDescent="0.25">
      <c r="D721" s="55" t="s">
        <v>3665</v>
      </c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spans="4:40" x14ac:dyDescent="0.25">
      <c r="D722" s="55" t="s">
        <v>3666</v>
      </c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spans="4:40" x14ac:dyDescent="0.25">
      <c r="D723" s="55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spans="4:40" x14ac:dyDescent="0.25">
      <c r="D724" s="55" t="s">
        <v>261</v>
      </c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spans="4:40" x14ac:dyDescent="0.25">
      <c r="D725" s="55" t="s">
        <v>262</v>
      </c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spans="4:40" x14ac:dyDescent="0.25">
      <c r="D726" s="55" t="s">
        <v>345</v>
      </c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8" spans="4:40" x14ac:dyDescent="0.25">
      <c r="D728" s="96" t="s">
        <v>3676</v>
      </c>
    </row>
    <row r="767" spans="2:4" x14ac:dyDescent="0.25">
      <c r="B767" s="48">
        <v>0</v>
      </c>
      <c r="D767" s="49" t="s">
        <v>3659</v>
      </c>
    </row>
    <row r="768" spans="2:4" x14ac:dyDescent="0.25">
      <c r="D768" s="57" t="s">
        <v>302</v>
      </c>
    </row>
    <row r="770" spans="4:4" x14ac:dyDescent="0.25">
      <c r="D770" s="96" t="s">
        <v>3654</v>
      </c>
    </row>
    <row r="818" spans="4:4" x14ac:dyDescent="0.25">
      <c r="D818" s="96" t="s">
        <v>3668</v>
      </c>
    </row>
    <row r="836" spans="4:25" x14ac:dyDescent="0.25">
      <c r="D836" s="96" t="s">
        <v>307</v>
      </c>
    </row>
    <row r="837" spans="4:25" x14ac:dyDescent="0.25">
      <c r="D837" s="49" t="s">
        <v>3655</v>
      </c>
      <c r="M837" s="96" t="s">
        <v>3669</v>
      </c>
    </row>
    <row r="838" spans="4:25" x14ac:dyDescent="0.25">
      <c r="D838" s="49" t="s">
        <v>3656</v>
      </c>
      <c r="M838" s="96" t="s">
        <v>3671</v>
      </c>
    </row>
    <row r="839" spans="4:25" x14ac:dyDescent="0.25">
      <c r="D839" s="49" t="s">
        <v>3657</v>
      </c>
      <c r="M839" s="96" t="s">
        <v>3670</v>
      </c>
    </row>
    <row r="841" spans="4:25" x14ac:dyDescent="0.25">
      <c r="D841" s="54" t="s">
        <v>34</v>
      </c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Y841" s="56" t="s">
        <v>3675</v>
      </c>
    </row>
    <row r="842" spans="4:25" x14ac:dyDescent="0.25">
      <c r="D842" s="54" t="s">
        <v>705</v>
      </c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</row>
    <row r="843" spans="4:25" x14ac:dyDescent="0.25">
      <c r="D843" s="54" t="s">
        <v>493</v>
      </c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</row>
    <row r="844" spans="4:25" x14ac:dyDescent="0.25">
      <c r="D844" s="54" t="s">
        <v>3672</v>
      </c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</row>
    <row r="845" spans="4:25" x14ac:dyDescent="0.25">
      <c r="D845" s="54" t="s">
        <v>3673</v>
      </c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</row>
    <row r="846" spans="4:25" x14ac:dyDescent="0.25">
      <c r="D846" s="54" t="s">
        <v>3674</v>
      </c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</row>
    <row r="847" spans="4:25" x14ac:dyDescent="0.25">
      <c r="D847" s="54" t="s">
        <v>259</v>
      </c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</row>
    <row r="849" spans="4:4" x14ac:dyDescent="0.25">
      <c r="D849" s="96" t="s">
        <v>3668</v>
      </c>
    </row>
    <row r="889" spans="2:4" x14ac:dyDescent="0.25">
      <c r="B889" s="48">
        <v>0</v>
      </c>
      <c r="D889" s="49" t="s">
        <v>3679</v>
      </c>
    </row>
    <row r="890" spans="2:4" x14ac:dyDescent="0.25">
      <c r="D890" s="57" t="s">
        <v>301</v>
      </c>
    </row>
    <row r="891" spans="2:4" x14ac:dyDescent="0.25">
      <c r="D891" s="53" t="s">
        <v>1403</v>
      </c>
    </row>
    <row r="892" spans="2:4" x14ac:dyDescent="0.25">
      <c r="D892" s="66" t="s">
        <v>3569</v>
      </c>
    </row>
    <row r="901" spans="2:2" x14ac:dyDescent="0.25">
      <c r="B901" s="46">
        <v>0</v>
      </c>
    </row>
    <row r="932" spans="2:4" x14ac:dyDescent="0.25">
      <c r="B932" s="46">
        <v>0</v>
      </c>
      <c r="D932" s="49" t="s">
        <v>851</v>
      </c>
    </row>
    <row r="933" spans="2:4" x14ac:dyDescent="0.25">
      <c r="D933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5919-49DD-4B41-9A7B-1C30AD0CF82F}">
  <dimension ref="A2:J24"/>
  <sheetViews>
    <sheetView topLeftCell="A8" workbookViewId="0">
      <selection activeCell="B15" sqref="B15"/>
    </sheetView>
  </sheetViews>
  <sheetFormatPr defaultColWidth="2.85546875" defaultRowHeight="15" x14ac:dyDescent="0.25"/>
  <cols>
    <col min="1" max="1" width="9" style="259" bestFit="1" customWidth="1"/>
    <col min="2" max="2" width="40" style="259" customWidth="1"/>
    <col min="3" max="3" width="15.28515625" style="259" bestFit="1" customWidth="1"/>
    <col min="4" max="4" width="17" style="259" bestFit="1" customWidth="1"/>
    <col min="5" max="5" width="17.5703125" style="259" bestFit="1" customWidth="1"/>
    <col min="6" max="7" width="10.7109375" style="259" bestFit="1" customWidth="1"/>
    <col min="8" max="8" width="8.28515625" style="259" bestFit="1" customWidth="1"/>
    <col min="9" max="9" width="7.5703125" style="259" bestFit="1" customWidth="1"/>
    <col min="10" max="10" width="10" style="259" bestFit="1" customWidth="1"/>
    <col min="11" max="16384" width="2.85546875" style="259"/>
  </cols>
  <sheetData>
    <row r="2" spans="1:10" ht="18.75" x14ac:dyDescent="0.25">
      <c r="A2" s="273" t="s">
        <v>996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3605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72" t="s">
        <v>670</v>
      </c>
      <c r="B5" s="65" t="s">
        <v>672</v>
      </c>
      <c r="C5" s="65" t="s">
        <v>440</v>
      </c>
      <c r="D5" s="65" t="s">
        <v>322</v>
      </c>
      <c r="E5" s="65" t="s">
        <v>274</v>
      </c>
      <c r="F5" s="73">
        <v>44903.420833333003</v>
      </c>
      <c r="G5" s="73">
        <v>45336.661805556003</v>
      </c>
      <c r="H5" s="65" t="s">
        <v>23</v>
      </c>
      <c r="I5" s="65" t="s">
        <v>18</v>
      </c>
      <c r="J5" s="65" t="s">
        <v>3496</v>
      </c>
    </row>
    <row r="6" spans="1:10" ht="45" x14ac:dyDescent="0.25">
      <c r="A6" s="43" t="s">
        <v>775</v>
      </c>
      <c r="B6" s="61" t="s">
        <v>774</v>
      </c>
      <c r="C6" s="61" t="s">
        <v>573</v>
      </c>
      <c r="D6" s="61" t="s">
        <v>322</v>
      </c>
      <c r="E6" s="61" t="s">
        <v>274</v>
      </c>
      <c r="F6" s="74">
        <v>44930.588194443997</v>
      </c>
      <c r="G6" s="74">
        <v>45366.546527778002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81" t="s">
        <v>3167</v>
      </c>
      <c r="B7" s="81" t="s">
        <v>3172</v>
      </c>
      <c r="C7" s="81" t="s">
        <v>343</v>
      </c>
      <c r="D7" s="81" t="s">
        <v>322</v>
      </c>
      <c r="E7" s="81" t="s">
        <v>274</v>
      </c>
      <c r="F7" s="82">
        <v>44988.330555556</v>
      </c>
      <c r="G7" s="82">
        <v>45435.333333333001</v>
      </c>
      <c r="H7" s="81" t="s">
        <v>23</v>
      </c>
      <c r="I7" s="81" t="s">
        <v>18</v>
      </c>
      <c r="J7" s="81" t="s">
        <v>260</v>
      </c>
    </row>
    <row r="8" spans="1:10" ht="45" x14ac:dyDescent="0.25">
      <c r="A8" s="83" t="s">
        <v>3169</v>
      </c>
      <c r="B8" s="83" t="s">
        <v>3171</v>
      </c>
      <c r="C8" s="83" t="s">
        <v>343</v>
      </c>
      <c r="D8" s="83" t="s">
        <v>322</v>
      </c>
      <c r="E8" s="83" t="s">
        <v>274</v>
      </c>
      <c r="F8" s="84">
        <v>44988.345138889003</v>
      </c>
      <c r="G8" s="84">
        <v>45435.345138889003</v>
      </c>
      <c r="H8" s="83" t="s">
        <v>23</v>
      </c>
      <c r="I8" s="83" t="s">
        <v>18</v>
      </c>
      <c r="J8" s="83" t="s">
        <v>260</v>
      </c>
    </row>
    <row r="9" spans="1:10" ht="45" x14ac:dyDescent="0.25">
      <c r="A9" s="65" t="s">
        <v>3190</v>
      </c>
      <c r="B9" s="65" t="s">
        <v>3181</v>
      </c>
      <c r="C9" s="65" t="s">
        <v>343</v>
      </c>
      <c r="D9" s="65" t="s">
        <v>322</v>
      </c>
      <c r="E9" s="65" t="s">
        <v>274</v>
      </c>
      <c r="F9" s="73">
        <v>44988.394444443999</v>
      </c>
      <c r="G9" s="73">
        <v>45435.352777777996</v>
      </c>
      <c r="H9" s="65" t="s">
        <v>23</v>
      </c>
      <c r="I9" s="65" t="s">
        <v>18</v>
      </c>
      <c r="J9" s="65" t="s">
        <v>255</v>
      </c>
    </row>
    <row r="10" spans="1:10" ht="60" x14ac:dyDescent="0.25">
      <c r="A10" s="61" t="s">
        <v>3214</v>
      </c>
      <c r="B10" s="61" t="s">
        <v>3216</v>
      </c>
      <c r="C10" s="61" t="s">
        <v>327</v>
      </c>
      <c r="D10" s="61" t="s">
        <v>322</v>
      </c>
      <c r="E10" s="61" t="s">
        <v>274</v>
      </c>
      <c r="F10" s="74">
        <v>44988.429861110999</v>
      </c>
      <c r="G10" s="74">
        <v>45435.346527777998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81" t="s">
        <v>3217</v>
      </c>
      <c r="B11" s="81" t="s">
        <v>3203</v>
      </c>
      <c r="C11" s="81" t="s">
        <v>772</v>
      </c>
      <c r="D11" s="81" t="s">
        <v>322</v>
      </c>
      <c r="E11" s="81" t="s">
        <v>274</v>
      </c>
      <c r="F11" s="82">
        <v>44988.430555555999</v>
      </c>
      <c r="G11" s="82">
        <v>45435.347222222001</v>
      </c>
      <c r="H11" s="81" t="s">
        <v>23</v>
      </c>
      <c r="I11" s="81" t="s">
        <v>18</v>
      </c>
      <c r="J11" s="81" t="s">
        <v>260</v>
      </c>
    </row>
    <row r="12" spans="1:10" ht="45" x14ac:dyDescent="0.25">
      <c r="A12" s="83" t="s">
        <v>3232</v>
      </c>
      <c r="B12" s="83" t="s">
        <v>3233</v>
      </c>
      <c r="C12" s="83" t="s">
        <v>343</v>
      </c>
      <c r="D12" s="83" t="s">
        <v>322</v>
      </c>
      <c r="E12" s="83" t="s">
        <v>274</v>
      </c>
      <c r="F12" s="84">
        <v>44988.443055556003</v>
      </c>
      <c r="G12" s="84">
        <v>45435.359722221998</v>
      </c>
      <c r="H12" s="83" t="s">
        <v>23</v>
      </c>
      <c r="I12" s="83" t="s">
        <v>18</v>
      </c>
      <c r="J12" s="83" t="s">
        <v>260</v>
      </c>
    </row>
    <row r="13" spans="1:10" ht="45" x14ac:dyDescent="0.25">
      <c r="A13" s="81" t="s">
        <v>3360</v>
      </c>
      <c r="B13" s="81" t="s">
        <v>3362</v>
      </c>
      <c r="C13" s="81" t="s">
        <v>654</v>
      </c>
      <c r="D13" s="81" t="s">
        <v>322</v>
      </c>
      <c r="E13" s="81" t="s">
        <v>274</v>
      </c>
      <c r="F13" s="82">
        <v>44991.370833333</v>
      </c>
      <c r="G13" s="82">
        <v>45434.662499999999</v>
      </c>
      <c r="H13" s="81" t="s">
        <v>23</v>
      </c>
      <c r="I13" s="81" t="s">
        <v>18</v>
      </c>
      <c r="J13" s="81" t="s">
        <v>260</v>
      </c>
    </row>
    <row r="14" spans="1:10" ht="45" x14ac:dyDescent="0.25">
      <c r="A14" s="83" t="s">
        <v>3356</v>
      </c>
      <c r="B14" s="83" t="s">
        <v>3358</v>
      </c>
      <c r="C14" s="83" t="s">
        <v>862</v>
      </c>
      <c r="D14" s="83" t="s">
        <v>322</v>
      </c>
      <c r="E14" s="83" t="s">
        <v>274</v>
      </c>
      <c r="F14" s="84">
        <v>44991.397916667003</v>
      </c>
      <c r="G14" s="84">
        <v>45435.356249999997</v>
      </c>
      <c r="H14" s="83" t="s">
        <v>23</v>
      </c>
      <c r="I14" s="83" t="s">
        <v>18</v>
      </c>
      <c r="J14" s="83" t="s">
        <v>260</v>
      </c>
    </row>
    <row r="15" spans="1:10" ht="45" x14ac:dyDescent="0.25">
      <c r="A15" s="63" t="s">
        <v>3426</v>
      </c>
      <c r="B15" s="63" t="s">
        <v>3427</v>
      </c>
      <c r="C15" s="63" t="s">
        <v>3495</v>
      </c>
      <c r="D15" s="63" t="s">
        <v>322</v>
      </c>
      <c r="E15" s="63" t="s">
        <v>274</v>
      </c>
      <c r="F15" s="75">
        <v>44992.412499999999</v>
      </c>
      <c r="G15" s="75">
        <v>45436.370833333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1" t="s">
        <v>3475</v>
      </c>
      <c r="B16" s="61" t="s">
        <v>3476</v>
      </c>
      <c r="C16" s="61" t="s">
        <v>343</v>
      </c>
      <c r="D16" s="61" t="s">
        <v>322</v>
      </c>
      <c r="E16" s="61" t="s">
        <v>274</v>
      </c>
      <c r="F16" s="74">
        <v>44992.665972221999</v>
      </c>
      <c r="G16" s="74">
        <v>45436.624305555997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5" t="s">
        <v>3488</v>
      </c>
      <c r="B17" s="65" t="s">
        <v>3489</v>
      </c>
      <c r="C17" s="65" t="s">
        <v>804</v>
      </c>
      <c r="D17" s="65" t="s">
        <v>322</v>
      </c>
      <c r="E17" s="65" t="s">
        <v>274</v>
      </c>
      <c r="F17" s="73">
        <v>44992.694444444001</v>
      </c>
      <c r="G17" s="73">
        <v>45436.652777777999</v>
      </c>
      <c r="H17" s="65" t="s">
        <v>23</v>
      </c>
      <c r="I17" s="65" t="s">
        <v>18</v>
      </c>
      <c r="J17" s="65" t="s">
        <v>260</v>
      </c>
    </row>
    <row r="18" spans="1:10" ht="45" x14ac:dyDescent="0.25">
      <c r="A18" s="61" t="s">
        <v>3527</v>
      </c>
      <c r="B18" s="61" t="s">
        <v>3528</v>
      </c>
      <c r="C18" s="61" t="s">
        <v>694</v>
      </c>
      <c r="D18" s="61" t="s">
        <v>322</v>
      </c>
      <c r="E18" s="61" t="s">
        <v>274</v>
      </c>
      <c r="F18" s="74">
        <v>44993.424305556</v>
      </c>
      <c r="G18" s="74">
        <v>45439.382638889001</v>
      </c>
      <c r="H18" s="61" t="s">
        <v>23</v>
      </c>
      <c r="I18" s="61" t="s">
        <v>18</v>
      </c>
      <c r="J18" s="61" t="s">
        <v>260</v>
      </c>
    </row>
    <row r="20" spans="1:10" x14ac:dyDescent="0.25">
      <c r="A20" s="60" t="s">
        <v>3647</v>
      </c>
      <c r="B20" s="60" t="s">
        <v>3646</v>
      </c>
      <c r="C20" s="60"/>
      <c r="D20" s="60"/>
      <c r="E20" s="60"/>
      <c r="F20" s="79"/>
      <c r="G20" s="79"/>
      <c r="H20" s="60"/>
      <c r="I20" s="60"/>
      <c r="J20" s="60" t="s">
        <v>334</v>
      </c>
    </row>
    <row r="21" spans="1:10" ht="30" x14ac:dyDescent="0.25">
      <c r="A21" s="83" t="s">
        <v>3658</v>
      </c>
      <c r="B21" s="83" t="s">
        <v>3654</v>
      </c>
      <c r="C21" s="83"/>
      <c r="D21" s="83"/>
      <c r="E21" s="83"/>
      <c r="F21" s="84"/>
      <c r="G21" s="84"/>
      <c r="H21" s="83"/>
      <c r="I21" s="83"/>
      <c r="J21" s="83" t="s">
        <v>334</v>
      </c>
    </row>
    <row r="22" spans="1:10" ht="30" x14ac:dyDescent="0.25">
      <c r="A22" s="67" t="s">
        <v>3677</v>
      </c>
      <c r="B22" s="67" t="s">
        <v>3678</v>
      </c>
      <c r="C22" s="67" t="s">
        <v>3567</v>
      </c>
      <c r="D22" s="67" t="s">
        <v>3568</v>
      </c>
      <c r="E22" s="67"/>
      <c r="F22" s="78"/>
      <c r="G22" s="78"/>
      <c r="H22" s="67"/>
      <c r="I22" s="67"/>
      <c r="J22" s="67" t="s">
        <v>334</v>
      </c>
    </row>
    <row r="23" spans="1:10" x14ac:dyDescent="0.25">
      <c r="A23" s="58"/>
      <c r="B23" s="58"/>
      <c r="C23" s="58"/>
      <c r="D23" s="58"/>
      <c r="E23" s="58"/>
      <c r="F23" s="77"/>
      <c r="G23" s="77"/>
      <c r="H23" s="58"/>
      <c r="I23" s="58"/>
      <c r="J23" s="58" t="s">
        <v>334</v>
      </c>
    </row>
    <row r="24" spans="1:10" x14ac:dyDescent="0.25">
      <c r="A24" s="58"/>
      <c r="B24" s="58"/>
      <c r="C24" s="58"/>
      <c r="D24" s="58"/>
      <c r="E24" s="58"/>
      <c r="F24" s="77"/>
      <c r="G24" s="77"/>
      <c r="H24" s="58"/>
      <c r="I24" s="58"/>
      <c r="J24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52AF-0254-45C8-8C01-510212C2A211}">
  <dimension ref="B2:BK1033"/>
  <sheetViews>
    <sheetView topLeftCell="A596" workbookViewId="0">
      <selection activeCell="B596" sqref="B596"/>
    </sheetView>
  </sheetViews>
  <sheetFormatPr defaultColWidth="2.85546875" defaultRowHeight="15" x14ac:dyDescent="0.25"/>
  <cols>
    <col min="1" max="3" width="2.85546875" style="96"/>
    <col min="4" max="4" width="2.85546875" style="96" customWidth="1"/>
    <col min="5" max="16384" width="2.85546875" style="96"/>
  </cols>
  <sheetData>
    <row r="2" spans="2:4" x14ac:dyDescent="0.25">
      <c r="B2" s="49" t="s">
        <v>3503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8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8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3500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3501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3502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8">
        <v>0</v>
      </c>
      <c r="D55" s="49" t="s">
        <v>3361</v>
      </c>
    </row>
    <row r="56" spans="2:4" x14ac:dyDescent="0.25">
      <c r="D56" s="57" t="s">
        <v>301</v>
      </c>
    </row>
    <row r="58" spans="2:4" x14ac:dyDescent="0.25">
      <c r="D58" s="96" t="s">
        <v>36</v>
      </c>
    </row>
    <row r="59" spans="2:4" x14ac:dyDescent="0.25">
      <c r="D59" s="52" t="s">
        <v>3366</v>
      </c>
    </row>
    <row r="61" spans="2:4" x14ac:dyDescent="0.25">
      <c r="D61" s="96" t="s">
        <v>1345</v>
      </c>
    </row>
    <row r="74" spans="4:4" x14ac:dyDescent="0.25">
      <c r="D74" s="96" t="s">
        <v>3367</v>
      </c>
    </row>
    <row r="92" spans="4:4" x14ac:dyDescent="0.25">
      <c r="D92" s="49" t="s">
        <v>3389</v>
      </c>
    </row>
    <row r="94" spans="4:4" x14ac:dyDescent="0.25">
      <c r="D94" s="96" t="s">
        <v>3367</v>
      </c>
    </row>
    <row r="108" spans="4:4" x14ac:dyDescent="0.25">
      <c r="D108" s="49" t="s">
        <v>3503</v>
      </c>
    </row>
    <row r="110" spans="4:4" x14ac:dyDescent="0.25">
      <c r="D110" s="96" t="s">
        <v>3367</v>
      </c>
    </row>
    <row r="163" spans="2:4" x14ac:dyDescent="0.25">
      <c r="B163" s="48">
        <v>0</v>
      </c>
      <c r="D163" s="49" t="s">
        <v>653</v>
      </c>
    </row>
    <row r="164" spans="2:4" x14ac:dyDescent="0.25">
      <c r="D164" s="57" t="s">
        <v>304</v>
      </c>
    </row>
    <row r="165" spans="2:4" x14ac:dyDescent="0.25">
      <c r="D165" s="96" t="s">
        <v>3681</v>
      </c>
    </row>
    <row r="167" spans="2:4" x14ac:dyDescent="0.25">
      <c r="D167" s="96" t="s">
        <v>3681</v>
      </c>
    </row>
    <row r="180" spans="39:39" x14ac:dyDescent="0.25">
      <c r="AM180" s="96" t="s">
        <v>3700</v>
      </c>
    </row>
    <row r="181" spans="39:39" x14ac:dyDescent="0.25">
      <c r="AM181" s="96" t="s">
        <v>3714</v>
      </c>
    </row>
    <row r="182" spans="39:39" x14ac:dyDescent="0.25">
      <c r="AM182" s="96" t="s">
        <v>3807</v>
      </c>
    </row>
    <row r="223" spans="4:34" x14ac:dyDescent="0.25">
      <c r="D223" s="54" t="s">
        <v>34</v>
      </c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</row>
    <row r="224" spans="4:34" x14ac:dyDescent="0.25">
      <c r="D224" s="54" t="s">
        <v>705</v>
      </c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Y224" s="96" t="s">
        <v>3700</v>
      </c>
      <c r="AH224" s="96" t="s">
        <v>3812</v>
      </c>
    </row>
    <row r="225" spans="2:63" x14ac:dyDescent="0.25">
      <c r="D225" s="54" t="s">
        <v>635</v>
      </c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Y225" s="96" t="s">
        <v>3700</v>
      </c>
      <c r="AH225" s="96" t="s">
        <v>3802</v>
      </c>
    </row>
    <row r="226" spans="2:63" x14ac:dyDescent="0.25">
      <c r="D226" s="54" t="s">
        <v>3808</v>
      </c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Y226" s="96" t="s">
        <v>3700</v>
      </c>
      <c r="AH226" s="49" t="s">
        <v>3813</v>
      </c>
    </row>
    <row r="227" spans="2:63" x14ac:dyDescent="0.25">
      <c r="D227" s="54" t="s">
        <v>3809</v>
      </c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Y227" s="96" t="s">
        <v>3714</v>
      </c>
      <c r="AH227" s="96" t="s">
        <v>3814</v>
      </c>
    </row>
    <row r="228" spans="2:63" x14ac:dyDescent="0.25">
      <c r="D228" s="54" t="s">
        <v>3810</v>
      </c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Y228" s="96" t="s">
        <v>3714</v>
      </c>
      <c r="AH228" s="96" t="s">
        <v>3802</v>
      </c>
    </row>
    <row r="229" spans="2:63" x14ac:dyDescent="0.25">
      <c r="D229" s="54" t="s">
        <v>276</v>
      </c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Y229" s="96" t="s">
        <v>3714</v>
      </c>
      <c r="AH229" s="49" t="s">
        <v>3813</v>
      </c>
    </row>
    <row r="230" spans="2:63" x14ac:dyDescent="0.25">
      <c r="D230" s="54" t="s">
        <v>691</v>
      </c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Y230" s="96" t="s">
        <v>3807</v>
      </c>
      <c r="AH230" s="49" t="s">
        <v>3813</v>
      </c>
    </row>
    <row r="231" spans="2:63" x14ac:dyDescent="0.25">
      <c r="D231" s="54" t="s">
        <v>3811</v>
      </c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</row>
    <row r="233" spans="2:63" customFormat="1" x14ac:dyDescent="0.25">
      <c r="B233" s="96"/>
      <c r="C233" s="96"/>
      <c r="D233" s="55" t="s">
        <v>496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96"/>
      <c r="AD233" s="55" t="s">
        <v>494</v>
      </c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</row>
    <row r="234" spans="2:63" customFormat="1" x14ac:dyDescent="0.25">
      <c r="B234" s="96"/>
      <c r="C234" s="96"/>
      <c r="D234" s="54" t="s">
        <v>656</v>
      </c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96"/>
      <c r="AD234" s="54" t="s">
        <v>341</v>
      </c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0"/>
      <c r="BD234" s="50"/>
      <c r="BE234" s="50"/>
      <c r="BF234" s="50"/>
      <c r="BG234" s="50"/>
      <c r="BH234" s="50"/>
      <c r="BI234" s="50"/>
      <c r="BJ234" s="50"/>
      <c r="BK234" s="50"/>
    </row>
    <row r="235" spans="2:63" customFormat="1" x14ac:dyDescent="0.25">
      <c r="B235" s="96"/>
      <c r="C235" s="96"/>
      <c r="D235" s="263" t="s">
        <v>423</v>
      </c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  <c r="AA235" s="264"/>
      <c r="AB235" s="264"/>
      <c r="AC235" s="96"/>
      <c r="AD235" s="263" t="s">
        <v>446</v>
      </c>
      <c r="AE235" s="264"/>
      <c r="AF235" s="264"/>
      <c r="AG235" s="264"/>
      <c r="AH235" s="264"/>
      <c r="AI235" s="264"/>
      <c r="AJ235" s="264"/>
      <c r="AK235" s="264"/>
      <c r="AL235" s="264"/>
      <c r="AM235" s="264"/>
      <c r="AN235" s="264"/>
      <c r="AO235" s="264"/>
      <c r="AP235" s="264"/>
      <c r="AQ235" s="264"/>
      <c r="AR235" s="264"/>
      <c r="AS235" s="264"/>
      <c r="AT235" s="264"/>
      <c r="AU235" s="264"/>
      <c r="AV235" s="264"/>
      <c r="AW235" s="264"/>
      <c r="AX235" s="264"/>
      <c r="AY235" s="264"/>
      <c r="AZ235" s="264"/>
      <c r="BA235" s="264"/>
      <c r="BB235" s="264"/>
      <c r="BC235" s="264"/>
      <c r="BD235" s="264"/>
      <c r="BE235" s="264"/>
      <c r="BF235" s="264"/>
      <c r="BG235" s="264"/>
      <c r="BH235" s="264"/>
      <c r="BI235" s="264"/>
      <c r="BJ235" s="264"/>
      <c r="BK235" s="264"/>
    </row>
    <row r="236" spans="2:63" customFormat="1" x14ac:dyDescent="0.25">
      <c r="B236" s="96"/>
      <c r="C236" s="96"/>
      <c r="D236" s="265" t="s">
        <v>424</v>
      </c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66"/>
      <c r="Y236" s="266"/>
      <c r="Z236" s="266"/>
      <c r="AA236" s="266"/>
      <c r="AB236" s="266"/>
      <c r="AC236" s="96"/>
      <c r="AD236" s="265" t="s">
        <v>447</v>
      </c>
      <c r="AE236" s="266"/>
      <c r="AF236" s="266"/>
      <c r="AG236" s="266"/>
      <c r="AH236" s="266"/>
      <c r="AI236" s="266"/>
      <c r="AJ236" s="266"/>
      <c r="AK236" s="266"/>
      <c r="AL236" s="266"/>
      <c r="AM236" s="266"/>
      <c r="AN236" s="266"/>
      <c r="AO236" s="266"/>
      <c r="AP236" s="266"/>
      <c r="AQ236" s="266"/>
      <c r="AR236" s="266"/>
      <c r="AS236" s="266"/>
      <c r="AT236" s="266"/>
      <c r="AU236" s="266"/>
      <c r="AV236" s="266"/>
      <c r="AW236" s="266"/>
      <c r="AX236" s="266"/>
      <c r="AY236" s="266"/>
      <c r="AZ236" s="266"/>
      <c r="BA236" s="266"/>
      <c r="BB236" s="266"/>
      <c r="BC236" s="266"/>
      <c r="BD236" s="266"/>
      <c r="BE236" s="266"/>
      <c r="BF236" s="266"/>
      <c r="BG236" s="266"/>
      <c r="BH236" s="266"/>
      <c r="BI236" s="266"/>
      <c r="BJ236" s="266"/>
      <c r="BK236" s="266"/>
    </row>
    <row r="237" spans="2:63" customFormat="1" x14ac:dyDescent="0.25">
      <c r="B237" s="96"/>
      <c r="C237" s="96"/>
      <c r="D237" s="265" t="s">
        <v>425</v>
      </c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66"/>
      <c r="Y237" s="266"/>
      <c r="Z237" s="266"/>
      <c r="AA237" s="266"/>
      <c r="AB237" s="266"/>
      <c r="AC237" s="96"/>
      <c r="AD237" s="265" t="s">
        <v>448</v>
      </c>
      <c r="AE237" s="266"/>
      <c r="AF237" s="266"/>
      <c r="AG237" s="266"/>
      <c r="AH237" s="266"/>
      <c r="AI237" s="266"/>
      <c r="AJ237" s="266"/>
      <c r="AK237" s="266"/>
      <c r="AL237" s="266"/>
      <c r="AM237" s="266"/>
      <c r="AN237" s="266"/>
      <c r="AO237" s="266"/>
      <c r="AP237" s="266"/>
      <c r="AQ237" s="266"/>
      <c r="AR237" s="266"/>
      <c r="AS237" s="266"/>
      <c r="AT237" s="266"/>
      <c r="AU237" s="266"/>
      <c r="AV237" s="266"/>
      <c r="AW237" s="266"/>
      <c r="AX237" s="266"/>
      <c r="AY237" s="266"/>
      <c r="AZ237" s="266"/>
      <c r="BA237" s="266"/>
      <c r="BB237" s="266"/>
      <c r="BC237" s="266"/>
      <c r="BD237" s="266"/>
      <c r="BE237" s="266"/>
      <c r="BF237" s="266"/>
      <c r="BG237" s="266"/>
      <c r="BH237" s="266"/>
      <c r="BI237" s="266"/>
      <c r="BJ237" s="266"/>
      <c r="BK237" s="266"/>
    </row>
    <row r="238" spans="2:63" customFormat="1" x14ac:dyDescent="0.25">
      <c r="B238" s="96"/>
      <c r="C238" s="96"/>
      <c r="D238" s="263" t="s">
        <v>675</v>
      </c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  <c r="AA238" s="264"/>
      <c r="AB238" s="264"/>
      <c r="AC238" s="96"/>
      <c r="AD238" s="263" t="s">
        <v>676</v>
      </c>
      <c r="AE238" s="264"/>
      <c r="AF238" s="264"/>
      <c r="AG238" s="264"/>
      <c r="AH238" s="264"/>
      <c r="AI238" s="264"/>
      <c r="AJ238" s="264"/>
      <c r="AK238" s="264"/>
      <c r="AL238" s="264"/>
      <c r="AM238" s="264"/>
      <c r="AN238" s="264"/>
      <c r="AO238" s="264"/>
      <c r="AP238" s="264"/>
      <c r="AQ238" s="264"/>
      <c r="AR238" s="264"/>
      <c r="AS238" s="264"/>
      <c r="AT238" s="264"/>
      <c r="AU238" s="264"/>
      <c r="AV238" s="264"/>
      <c r="AW238" s="264"/>
      <c r="AX238" s="264"/>
      <c r="AY238" s="264"/>
      <c r="AZ238" s="264"/>
      <c r="BA238" s="264"/>
      <c r="BB238" s="264"/>
      <c r="BC238" s="264"/>
      <c r="BD238" s="264"/>
      <c r="BE238" s="264"/>
      <c r="BF238" s="264"/>
      <c r="BG238" s="264"/>
      <c r="BH238" s="264"/>
      <c r="BI238" s="264"/>
      <c r="BJ238" s="264"/>
      <c r="BK238" s="264"/>
    </row>
    <row r="239" spans="2:63" customFormat="1" x14ac:dyDescent="0.25">
      <c r="B239" s="96"/>
      <c r="C239" s="96"/>
      <c r="D239" s="263" t="s">
        <v>2994</v>
      </c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  <c r="AA239" s="264"/>
      <c r="AB239" s="264"/>
      <c r="AC239" s="96"/>
      <c r="AD239" s="263" t="s">
        <v>2829</v>
      </c>
      <c r="AE239" s="264"/>
      <c r="AF239" s="264"/>
      <c r="AG239" s="264"/>
      <c r="AH239" s="264"/>
      <c r="AI239" s="264"/>
      <c r="AJ239" s="264"/>
      <c r="AK239" s="264"/>
      <c r="AL239" s="264"/>
      <c r="AM239" s="264"/>
      <c r="AN239" s="264"/>
      <c r="AO239" s="264"/>
      <c r="AP239" s="264"/>
      <c r="AQ239" s="264"/>
      <c r="AR239" s="264"/>
      <c r="AS239" s="264"/>
      <c r="AT239" s="264"/>
      <c r="AU239" s="264"/>
      <c r="AV239" s="264"/>
      <c r="AW239" s="264"/>
      <c r="AX239" s="264"/>
      <c r="AY239" s="264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</row>
    <row r="240" spans="2:63" customFormat="1" x14ac:dyDescent="0.25">
      <c r="B240" s="96"/>
      <c r="C240" s="96"/>
      <c r="D240" s="54" t="s">
        <v>445</v>
      </c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96"/>
      <c r="AD240" s="54" t="s">
        <v>3815</v>
      </c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  <c r="BE240" s="50"/>
      <c r="BF240" s="50"/>
      <c r="BG240" s="50"/>
      <c r="BH240" s="50"/>
      <c r="BI240" s="50"/>
      <c r="BJ240" s="50"/>
      <c r="BK240" s="50"/>
    </row>
    <row r="241" spans="2:63" customFormat="1" x14ac:dyDescent="0.25">
      <c r="B241" s="96"/>
      <c r="C241" s="96"/>
      <c r="D241" s="54" t="s">
        <v>3816</v>
      </c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96"/>
      <c r="AD241" s="54" t="s">
        <v>3266</v>
      </c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  <c r="BD241" s="50"/>
      <c r="BE241" s="50"/>
      <c r="BF241" s="50"/>
      <c r="BG241" s="50"/>
      <c r="BH241" s="50"/>
      <c r="BI241" s="50"/>
      <c r="BJ241" s="50"/>
      <c r="BK241" s="50"/>
    </row>
    <row r="242" spans="2:63" customFormat="1" x14ac:dyDescent="0.25">
      <c r="B242" s="96"/>
      <c r="C242" s="96"/>
      <c r="D242" s="54" t="s">
        <v>3817</v>
      </c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96"/>
      <c r="AD242" s="54" t="s">
        <v>3267</v>
      </c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/>
      <c r="BK242" s="50"/>
    </row>
    <row r="243" spans="2:63" customFormat="1" x14ac:dyDescent="0.25">
      <c r="B243" s="96"/>
      <c r="C243" s="96"/>
      <c r="D243" s="54" t="s">
        <v>483</v>
      </c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96"/>
      <c r="AD243" s="54" t="s">
        <v>3818</v>
      </c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</row>
    <row r="244" spans="2:63" customFormat="1" x14ac:dyDescent="0.25">
      <c r="B244" s="96"/>
      <c r="C244" s="96"/>
      <c r="D244" s="54" t="s">
        <v>3819</v>
      </c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96"/>
      <c r="AD244" s="54" t="s">
        <v>483</v>
      </c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</row>
    <row r="245" spans="2:63" customFormat="1" x14ac:dyDescent="0.25">
      <c r="B245" s="96"/>
      <c r="C245" s="96"/>
      <c r="D245" s="54" t="s">
        <v>3820</v>
      </c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96"/>
      <c r="AD245" s="54" t="s">
        <v>822</v>
      </c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  <c r="BE245" s="50"/>
      <c r="BF245" s="50"/>
      <c r="BG245" s="50"/>
      <c r="BH245" s="50"/>
      <c r="BI245" s="50"/>
      <c r="BJ245" s="50"/>
      <c r="BK245" s="50"/>
    </row>
    <row r="246" spans="2:63" customFormat="1" x14ac:dyDescent="0.25">
      <c r="B246" s="96"/>
      <c r="C246" s="96"/>
      <c r="D246" s="54" t="s">
        <v>415</v>
      </c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96"/>
      <c r="AD246" s="54" t="s">
        <v>823</v>
      </c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  <c r="BD246" s="50"/>
      <c r="BE246" s="50"/>
      <c r="BF246" s="50"/>
      <c r="BG246" s="50"/>
      <c r="BH246" s="50"/>
      <c r="BI246" s="50"/>
      <c r="BJ246" s="50"/>
      <c r="BK246" s="50"/>
    </row>
    <row r="247" spans="2:63" customFormat="1" x14ac:dyDescent="0.25">
      <c r="B247" s="96"/>
      <c r="C247" s="96"/>
      <c r="D247" s="54" t="s">
        <v>3821</v>
      </c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96"/>
      <c r="AD247" s="54" t="s">
        <v>277</v>
      </c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  <c r="BD247" s="50"/>
      <c r="BE247" s="50"/>
      <c r="BF247" s="50"/>
      <c r="BG247" s="50"/>
      <c r="BH247" s="50"/>
      <c r="BI247" s="50"/>
      <c r="BJ247" s="50"/>
      <c r="BK247" s="50"/>
    </row>
    <row r="248" spans="2:63" customFormat="1" x14ac:dyDescent="0.25">
      <c r="B248" s="96"/>
      <c r="C248" s="96"/>
      <c r="D248" s="54" t="s">
        <v>657</v>
      </c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96"/>
      <c r="AD248" s="54" t="s">
        <v>824</v>
      </c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  <c r="BD248" s="50"/>
      <c r="BE248" s="50"/>
      <c r="BF248" s="50"/>
      <c r="BG248" s="50"/>
      <c r="BH248" s="50"/>
      <c r="BI248" s="50"/>
      <c r="BJ248" s="50"/>
      <c r="BK248" s="50"/>
    </row>
    <row r="249" spans="2:63" customFormat="1" x14ac:dyDescent="0.25">
      <c r="B249" s="96"/>
      <c r="C249" s="96"/>
      <c r="D249" s="54" t="s">
        <v>658</v>
      </c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96"/>
      <c r="AD249" s="54" t="s">
        <v>342</v>
      </c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  <c r="BD249" s="50"/>
      <c r="BE249" s="50"/>
      <c r="BF249" s="50"/>
      <c r="BG249" s="50"/>
      <c r="BH249" s="50"/>
      <c r="BI249" s="50"/>
      <c r="BJ249" s="50"/>
      <c r="BK249" s="50"/>
    </row>
    <row r="250" spans="2:63" customFormat="1" x14ac:dyDescent="0.25">
      <c r="B250" s="96"/>
      <c r="C250" s="96"/>
      <c r="D250" s="54" t="s">
        <v>659</v>
      </c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96"/>
      <c r="AD250" s="54" t="s">
        <v>825</v>
      </c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  <c r="BD250" s="50"/>
      <c r="BE250" s="50"/>
      <c r="BF250" s="50"/>
      <c r="BG250" s="50"/>
      <c r="BH250" s="50"/>
      <c r="BI250" s="50"/>
      <c r="BJ250" s="50"/>
      <c r="BK250" s="50"/>
    </row>
    <row r="251" spans="2:63" customFormat="1" x14ac:dyDescent="0.25">
      <c r="B251" s="96"/>
      <c r="C251" s="96"/>
      <c r="D251" s="54" t="s">
        <v>635</v>
      </c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96"/>
      <c r="AD251" s="54" t="s">
        <v>346</v>
      </c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  <c r="BD251" s="50"/>
      <c r="BE251" s="50"/>
      <c r="BF251" s="50"/>
      <c r="BG251" s="50"/>
      <c r="BH251" s="50"/>
      <c r="BI251" s="50"/>
      <c r="BJ251" s="50"/>
      <c r="BK251" s="50"/>
    </row>
    <row r="252" spans="2:63" customFormat="1" x14ac:dyDescent="0.25">
      <c r="B252" s="96"/>
      <c r="C252" s="96"/>
      <c r="D252" s="54" t="s">
        <v>3808</v>
      </c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96"/>
      <c r="AD252" s="54" t="s">
        <v>3822</v>
      </c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  <c r="BF252" s="50"/>
      <c r="BG252" s="50"/>
      <c r="BH252" s="50"/>
      <c r="BI252" s="50"/>
      <c r="BJ252" s="50"/>
      <c r="BK252" s="50"/>
    </row>
    <row r="253" spans="2:63" customFormat="1" x14ac:dyDescent="0.25">
      <c r="B253" s="96"/>
      <c r="C253" s="96"/>
      <c r="D253" s="54" t="s">
        <v>3809</v>
      </c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96"/>
      <c r="AD253" s="54" t="s">
        <v>2838</v>
      </c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  <c r="BG253" s="50"/>
      <c r="BH253" s="50"/>
      <c r="BI253" s="50"/>
      <c r="BJ253" s="50"/>
      <c r="BK253" s="50"/>
    </row>
    <row r="254" spans="2:63" customFormat="1" x14ac:dyDescent="0.25">
      <c r="B254" s="96"/>
      <c r="C254" s="96"/>
      <c r="D254" s="54" t="s">
        <v>3810</v>
      </c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96"/>
      <c r="AD254" s="54" t="s">
        <v>258</v>
      </c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</row>
    <row r="255" spans="2:63" customFormat="1" x14ac:dyDescent="0.25">
      <c r="B255" s="96"/>
      <c r="C255" s="96"/>
      <c r="D255" s="54" t="s">
        <v>276</v>
      </c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D255" s="54" t="s">
        <v>3808</v>
      </c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0"/>
      <c r="BI255" s="50"/>
      <c r="BJ255" s="50"/>
      <c r="BK255" s="50"/>
    </row>
    <row r="256" spans="2:63" customFormat="1" x14ac:dyDescent="0.25">
      <c r="B256" s="96"/>
      <c r="C256" s="96"/>
      <c r="D256" s="54" t="s">
        <v>3824</v>
      </c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D256" s="54" t="s">
        <v>3809</v>
      </c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  <c r="BE256" s="50"/>
      <c r="BF256" s="50"/>
      <c r="BG256" s="50"/>
      <c r="BH256" s="50"/>
      <c r="BI256" s="50"/>
      <c r="BJ256" s="50"/>
      <c r="BK256" s="50"/>
    </row>
    <row r="257" spans="2:63" customFormat="1" x14ac:dyDescent="0.25">
      <c r="B257" s="96"/>
      <c r="C257" s="96"/>
      <c r="D257" s="54" t="s">
        <v>3825</v>
      </c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D257" s="54" t="s">
        <v>3810</v>
      </c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  <c r="BD257" s="50"/>
      <c r="BE257" s="50"/>
      <c r="BF257" s="50"/>
      <c r="BG257" s="50"/>
      <c r="BH257" s="50"/>
      <c r="BI257" s="50"/>
      <c r="BJ257" s="50"/>
      <c r="BK257" s="50"/>
    </row>
    <row r="258" spans="2:63" customFormat="1" x14ac:dyDescent="0.25">
      <c r="B258" s="96"/>
      <c r="C258" s="96"/>
      <c r="D258" s="54" t="s">
        <v>276</v>
      </c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D258" s="54" t="s">
        <v>276</v>
      </c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  <c r="BF258" s="50"/>
      <c r="BG258" s="50"/>
      <c r="BH258" s="50"/>
      <c r="BI258" s="50"/>
      <c r="BJ258" s="50"/>
      <c r="BK258" s="50"/>
    </row>
    <row r="259" spans="2:63" x14ac:dyDescent="0.25">
      <c r="D259" s="54" t="s">
        <v>3823</v>
      </c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D259" s="54" t="s">
        <v>3826</v>
      </c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  <c r="BG259" s="50"/>
      <c r="BH259" s="50"/>
      <c r="BI259" s="50"/>
      <c r="BJ259" s="50"/>
      <c r="BK259" s="50"/>
    </row>
    <row r="260" spans="2:63" x14ac:dyDescent="0.25">
      <c r="AD260" s="54" t="s">
        <v>3825</v>
      </c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</row>
    <row r="261" spans="2:63" x14ac:dyDescent="0.25">
      <c r="AD261" s="54" t="s">
        <v>276</v>
      </c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</row>
    <row r="262" spans="2:63" x14ac:dyDescent="0.25">
      <c r="AD262" s="54" t="s">
        <v>2867</v>
      </c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</row>
    <row r="264" spans="2:63" x14ac:dyDescent="0.25">
      <c r="D264" s="96" t="s">
        <v>3681</v>
      </c>
    </row>
    <row r="289" spans="4:4" x14ac:dyDescent="0.25">
      <c r="D289" s="96" t="s">
        <v>3681</v>
      </c>
    </row>
    <row r="449" spans="4:27" x14ac:dyDescent="0.25">
      <c r="D449" s="54" t="s">
        <v>34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</row>
    <row r="450" spans="4:27" x14ac:dyDescent="0.25">
      <c r="D450" s="54" t="s">
        <v>539</v>
      </c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</row>
    <row r="451" spans="4:27" x14ac:dyDescent="0.25">
      <c r="D451" s="54" t="s">
        <v>3841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</row>
    <row r="452" spans="4:27" x14ac:dyDescent="0.25">
      <c r="D452" s="54" t="s">
        <v>3842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</row>
    <row r="453" spans="4:27" x14ac:dyDescent="0.25">
      <c r="D453" s="54" t="s">
        <v>3843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</row>
    <row r="454" spans="4:27" x14ac:dyDescent="0.25">
      <c r="D454" s="38" t="s">
        <v>3844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</row>
    <row r="455" spans="4:27" x14ac:dyDescent="0.25">
      <c r="D455" s="54" t="s">
        <v>259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</row>
    <row r="457" spans="4:27" x14ac:dyDescent="0.25">
      <c r="D457" s="96" t="s">
        <v>540</v>
      </c>
      <c r="E457" s="96" t="s">
        <v>541</v>
      </c>
      <c r="F457" s="96" t="s">
        <v>677</v>
      </c>
      <c r="G457" s="96" t="s">
        <v>351</v>
      </c>
      <c r="H457" s="96" t="s">
        <v>678</v>
      </c>
      <c r="I457" s="96" t="s">
        <v>679</v>
      </c>
      <c r="J457" s="96" t="s">
        <v>680</v>
      </c>
      <c r="K457" s="96" t="s">
        <v>681</v>
      </c>
      <c r="L457" s="96" t="s">
        <v>662</v>
      </c>
      <c r="M457" s="96" t="s">
        <v>682</v>
      </c>
      <c r="N457" s="96" t="s">
        <v>683</v>
      </c>
      <c r="O457" s="96" t="s">
        <v>684</v>
      </c>
      <c r="P457" s="96" t="s">
        <v>685</v>
      </c>
      <c r="Q457" s="96" t="s">
        <v>686</v>
      </c>
      <c r="R457" s="96" t="s">
        <v>687</v>
      </c>
      <c r="S457" s="96" t="s">
        <v>661</v>
      </c>
      <c r="T457" s="96" t="s">
        <v>660</v>
      </c>
      <c r="U457" s="96" t="s">
        <v>663</v>
      </c>
      <c r="V457" s="96" t="s">
        <v>664</v>
      </c>
      <c r="W457" s="96" t="s">
        <v>665</v>
      </c>
      <c r="X457" s="96" t="s">
        <v>613</v>
      </c>
      <c r="Y457" s="96" t="s">
        <v>666</v>
      </c>
      <c r="Z457" s="96" t="s">
        <v>688</v>
      </c>
      <c r="AA457" s="96" t="s">
        <v>667</v>
      </c>
    </row>
    <row r="458" spans="4:27" x14ac:dyDescent="0.25">
      <c r="D458" s="96">
        <v>70520</v>
      </c>
      <c r="E458" s="96">
        <v>368396</v>
      </c>
      <c r="F458" s="96" t="s">
        <v>3845</v>
      </c>
      <c r="G458" s="96" t="s">
        <v>3813</v>
      </c>
      <c r="H458" s="96" t="s">
        <v>3846</v>
      </c>
      <c r="I458" s="96" t="s">
        <v>940</v>
      </c>
      <c r="J458" s="96" t="s">
        <v>940</v>
      </c>
      <c r="K458" s="96" t="s">
        <v>3847</v>
      </c>
      <c r="L458" s="87">
        <v>44995.556004363425</v>
      </c>
      <c r="M458" s="96">
        <v>33</v>
      </c>
      <c r="N458" s="96">
        <v>2</v>
      </c>
      <c r="O458" s="96">
        <v>186</v>
      </c>
      <c r="P458" s="96" t="s">
        <v>940</v>
      </c>
      <c r="Q458" s="96" t="s">
        <v>940</v>
      </c>
      <c r="R458" s="96" t="s">
        <v>940</v>
      </c>
      <c r="S458" s="96" t="s">
        <v>940</v>
      </c>
      <c r="T458" s="96" t="s">
        <v>940</v>
      </c>
      <c r="U458" s="96" t="s">
        <v>3848</v>
      </c>
      <c r="V458" s="87">
        <v>44995.556004363425</v>
      </c>
      <c r="W458" s="96" t="s">
        <v>689</v>
      </c>
      <c r="X458" s="96" t="s">
        <v>940</v>
      </c>
      <c r="Y458" s="96" t="s">
        <v>940</v>
      </c>
      <c r="Z458" s="96">
        <v>2</v>
      </c>
      <c r="AA458" s="96" t="s">
        <v>940</v>
      </c>
    </row>
    <row r="459" spans="4:27" x14ac:dyDescent="0.25">
      <c r="D459" s="96">
        <v>70521</v>
      </c>
      <c r="E459" s="96">
        <v>368440</v>
      </c>
      <c r="F459" s="96" t="s">
        <v>3849</v>
      </c>
      <c r="G459" s="96" t="s">
        <v>3813</v>
      </c>
      <c r="H459" s="96" t="s">
        <v>3846</v>
      </c>
      <c r="I459" s="96" t="s">
        <v>940</v>
      </c>
      <c r="J459" s="96" t="s">
        <v>940</v>
      </c>
      <c r="K459" s="96" t="s">
        <v>3847</v>
      </c>
      <c r="L459" s="87">
        <v>44995.556008796295</v>
      </c>
      <c r="M459" s="96">
        <v>33</v>
      </c>
      <c r="N459" s="96">
        <v>2</v>
      </c>
      <c r="O459" s="96">
        <v>186</v>
      </c>
      <c r="P459" s="96" t="s">
        <v>940</v>
      </c>
      <c r="Q459" s="96" t="s">
        <v>940</v>
      </c>
      <c r="R459" s="96" t="s">
        <v>940</v>
      </c>
      <c r="S459" s="96" t="s">
        <v>940</v>
      </c>
      <c r="T459" s="96" t="s">
        <v>940</v>
      </c>
      <c r="U459" s="96" t="s">
        <v>3850</v>
      </c>
      <c r="V459" s="87">
        <v>44995.556008796295</v>
      </c>
      <c r="W459" s="96" t="s">
        <v>689</v>
      </c>
      <c r="X459" s="96" t="s">
        <v>940</v>
      </c>
      <c r="Y459" s="96" t="s">
        <v>940</v>
      </c>
      <c r="Z459" s="96">
        <v>2</v>
      </c>
      <c r="AA459" s="96" t="s">
        <v>940</v>
      </c>
    </row>
    <row r="460" spans="4:27" x14ac:dyDescent="0.25">
      <c r="D460" s="96">
        <v>70522</v>
      </c>
      <c r="E460" s="96">
        <v>369736</v>
      </c>
      <c r="F460" s="96" t="s">
        <v>3851</v>
      </c>
      <c r="G460" s="96" t="s">
        <v>3813</v>
      </c>
      <c r="H460" s="96" t="s">
        <v>3846</v>
      </c>
      <c r="I460" s="96" t="s">
        <v>940</v>
      </c>
      <c r="J460" s="96" t="s">
        <v>940</v>
      </c>
      <c r="K460" s="96" t="s">
        <v>3847</v>
      </c>
      <c r="L460" s="87">
        <v>44995.556010532404</v>
      </c>
      <c r="M460" s="96">
        <v>33</v>
      </c>
      <c r="N460" s="96">
        <v>2</v>
      </c>
      <c r="O460" s="96">
        <v>186</v>
      </c>
      <c r="P460" s="96" t="s">
        <v>940</v>
      </c>
      <c r="Q460" s="96" t="s">
        <v>940</v>
      </c>
      <c r="R460" s="96" t="s">
        <v>940</v>
      </c>
      <c r="S460" s="96" t="s">
        <v>940</v>
      </c>
      <c r="T460" s="96" t="s">
        <v>940</v>
      </c>
      <c r="U460" s="96" t="s">
        <v>3852</v>
      </c>
      <c r="V460" s="87">
        <v>44995.556010532404</v>
      </c>
      <c r="W460" s="96" t="s">
        <v>689</v>
      </c>
      <c r="X460" s="96" t="s">
        <v>940</v>
      </c>
      <c r="Y460" s="96" t="s">
        <v>940</v>
      </c>
      <c r="Z460" s="96">
        <v>2</v>
      </c>
      <c r="AA460" s="96" t="s">
        <v>940</v>
      </c>
    </row>
    <row r="462" spans="4:27" x14ac:dyDescent="0.25">
      <c r="D462" s="55" t="s">
        <v>344</v>
      </c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</row>
    <row r="463" spans="4:27" x14ac:dyDescent="0.25">
      <c r="D463" s="55" t="s">
        <v>316</v>
      </c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</row>
    <row r="464" spans="4:27" x14ac:dyDescent="0.25">
      <c r="D464" s="55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</row>
    <row r="465" spans="4:17" x14ac:dyDescent="0.25">
      <c r="D465" s="55" t="s">
        <v>3621</v>
      </c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</row>
    <row r="466" spans="4:17" x14ac:dyDescent="0.25">
      <c r="D466" s="55" t="s">
        <v>3853</v>
      </c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</row>
    <row r="467" spans="4:17" x14ac:dyDescent="0.25">
      <c r="D467" s="55" t="s">
        <v>3842</v>
      </c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</row>
    <row r="468" spans="4:17" x14ac:dyDescent="0.25">
      <c r="D468" s="55" t="s">
        <v>3843</v>
      </c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</row>
    <row r="469" spans="4:17" x14ac:dyDescent="0.25">
      <c r="D469" s="37" t="s">
        <v>3844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</row>
    <row r="470" spans="4:17" x14ac:dyDescent="0.25">
      <c r="D470" s="55" t="s">
        <v>259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</row>
    <row r="471" spans="4:17" x14ac:dyDescent="0.25">
      <c r="D471" s="55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</row>
    <row r="472" spans="4:17" x14ac:dyDescent="0.25">
      <c r="D472" s="55" t="s">
        <v>261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</row>
    <row r="473" spans="4:17" x14ac:dyDescent="0.25">
      <c r="D473" s="55" t="s">
        <v>262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</row>
    <row r="474" spans="4:17" x14ac:dyDescent="0.25">
      <c r="D474" s="55" t="s">
        <v>345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</row>
    <row r="476" spans="4:17" x14ac:dyDescent="0.25">
      <c r="D476" s="96" t="s">
        <v>3681</v>
      </c>
    </row>
    <row r="574" spans="4:22" x14ac:dyDescent="0.25">
      <c r="D574" s="54" t="s">
        <v>344</v>
      </c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</row>
    <row r="575" spans="4:22" x14ac:dyDescent="0.25">
      <c r="D575" s="54" t="s">
        <v>316</v>
      </c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</row>
    <row r="576" spans="4:22" x14ac:dyDescent="0.25">
      <c r="D576" s="54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</row>
    <row r="577" spans="4:22" x14ac:dyDescent="0.25">
      <c r="D577" s="54" t="s">
        <v>3854</v>
      </c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</row>
    <row r="578" spans="4:22" x14ac:dyDescent="0.25">
      <c r="D578" s="54" t="s">
        <v>280</v>
      </c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</row>
    <row r="579" spans="4:22" x14ac:dyDescent="0.25">
      <c r="D579" s="54" t="s">
        <v>3855</v>
      </c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</row>
    <row r="580" spans="4:22" x14ac:dyDescent="0.25">
      <c r="D580" s="54" t="s">
        <v>3856</v>
      </c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</row>
    <row r="581" spans="4:22" x14ac:dyDescent="0.25">
      <c r="D581" s="54" t="s">
        <v>3857</v>
      </c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</row>
    <row r="582" spans="4:22" x14ac:dyDescent="0.25">
      <c r="D582" s="54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</row>
    <row r="583" spans="4:22" x14ac:dyDescent="0.25">
      <c r="D583" s="54" t="s">
        <v>261</v>
      </c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</row>
    <row r="584" spans="4:22" x14ac:dyDescent="0.25">
      <c r="D584" s="54" t="s">
        <v>262</v>
      </c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</row>
    <row r="585" spans="4:22" x14ac:dyDescent="0.25">
      <c r="D585" s="54" t="s">
        <v>345</v>
      </c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</row>
    <row r="596" spans="2:48" x14ac:dyDescent="0.25">
      <c r="B596" s="48">
        <v>0</v>
      </c>
      <c r="D596" s="49" t="s">
        <v>451</v>
      </c>
    </row>
    <row r="597" spans="2:48" x14ac:dyDescent="0.25">
      <c r="D597" s="57" t="s">
        <v>302</v>
      </c>
    </row>
    <row r="598" spans="2:48" x14ac:dyDescent="0.25">
      <c r="D598" s="96" t="s">
        <v>3682</v>
      </c>
    </row>
    <row r="608" spans="2:48" x14ac:dyDescent="0.25">
      <c r="AM608" s="49" t="s">
        <v>307</v>
      </c>
      <c r="AV608" s="49" t="s">
        <v>351</v>
      </c>
    </row>
    <row r="609" spans="39:48" x14ac:dyDescent="0.25">
      <c r="AM609" s="96" t="s">
        <v>3683</v>
      </c>
      <c r="AV609" s="96" t="s">
        <v>3802</v>
      </c>
    </row>
    <row r="610" spans="39:48" x14ac:dyDescent="0.25">
      <c r="AM610" s="96" t="s">
        <v>3684</v>
      </c>
    </row>
    <row r="611" spans="39:48" x14ac:dyDescent="0.25">
      <c r="AM611" s="96" t="s">
        <v>3685</v>
      </c>
    </row>
    <row r="612" spans="39:48" x14ac:dyDescent="0.25">
      <c r="AM612" s="96" t="s">
        <v>3686</v>
      </c>
    </row>
    <row r="613" spans="39:48" x14ac:dyDescent="0.25">
      <c r="AM613" s="96" t="s">
        <v>3687</v>
      </c>
    </row>
    <row r="614" spans="39:48" x14ac:dyDescent="0.25">
      <c r="AM614" s="96" t="s">
        <v>3688</v>
      </c>
    </row>
    <row r="615" spans="39:48" x14ac:dyDescent="0.25">
      <c r="AM615" s="96" t="s">
        <v>3689</v>
      </c>
    </row>
    <row r="616" spans="39:48" x14ac:dyDescent="0.25">
      <c r="AM616" s="96" t="s">
        <v>3690</v>
      </c>
    </row>
    <row r="617" spans="39:48" x14ac:dyDescent="0.25">
      <c r="AM617" s="96" t="s">
        <v>3691</v>
      </c>
    </row>
    <row r="618" spans="39:48" x14ac:dyDescent="0.25">
      <c r="AM618" s="96" t="s">
        <v>3692</v>
      </c>
    </row>
    <row r="619" spans="39:48" x14ac:dyDescent="0.25">
      <c r="AM619" s="96" t="s">
        <v>3693</v>
      </c>
    </row>
    <row r="620" spans="39:48" x14ac:dyDescent="0.25">
      <c r="AM620" s="96" t="s">
        <v>3694</v>
      </c>
    </row>
    <row r="621" spans="39:48" x14ac:dyDescent="0.25">
      <c r="AM621" s="96" t="s">
        <v>3695</v>
      </c>
    </row>
    <row r="622" spans="39:48" x14ac:dyDescent="0.25">
      <c r="AM622" s="96" t="s">
        <v>3696</v>
      </c>
    </row>
    <row r="623" spans="39:48" x14ac:dyDescent="0.25">
      <c r="AM623" s="96" t="s">
        <v>3697</v>
      </c>
    </row>
    <row r="624" spans="39:48" x14ac:dyDescent="0.25">
      <c r="AM624" s="96" t="s">
        <v>3698</v>
      </c>
    </row>
    <row r="625" spans="39:39" x14ac:dyDescent="0.25">
      <c r="AM625" s="96" t="s">
        <v>3699</v>
      </c>
    </row>
    <row r="626" spans="39:39" x14ac:dyDescent="0.25">
      <c r="AM626" s="96" t="s">
        <v>3700</v>
      </c>
    </row>
    <row r="627" spans="39:39" x14ac:dyDescent="0.25">
      <c r="AM627" s="96" t="s">
        <v>3701</v>
      </c>
    </row>
    <row r="628" spans="39:39" x14ac:dyDescent="0.25">
      <c r="AM628" s="96" t="s">
        <v>3702</v>
      </c>
    </row>
    <row r="629" spans="39:39" x14ac:dyDescent="0.25">
      <c r="AM629" s="96" t="s">
        <v>3703</v>
      </c>
    </row>
    <row r="630" spans="39:39" x14ac:dyDescent="0.25">
      <c r="AM630" s="96" t="s">
        <v>3704</v>
      </c>
    </row>
    <row r="631" spans="39:39" x14ac:dyDescent="0.25">
      <c r="AM631" s="96" t="s">
        <v>3705</v>
      </c>
    </row>
    <row r="632" spans="39:39" x14ac:dyDescent="0.25">
      <c r="AM632" s="96" t="s">
        <v>3706</v>
      </c>
    </row>
    <row r="633" spans="39:39" x14ac:dyDescent="0.25">
      <c r="AM633" s="96" t="s">
        <v>3707</v>
      </c>
    </row>
    <row r="634" spans="39:39" x14ac:dyDescent="0.25">
      <c r="AM634" s="96" t="s">
        <v>3708</v>
      </c>
    </row>
    <row r="635" spans="39:39" x14ac:dyDescent="0.25">
      <c r="AM635" s="96" t="s">
        <v>3709</v>
      </c>
    </row>
    <row r="636" spans="39:39" x14ac:dyDescent="0.25">
      <c r="AM636" s="96" t="s">
        <v>3710</v>
      </c>
    </row>
    <row r="637" spans="39:39" x14ac:dyDescent="0.25">
      <c r="AM637" s="96" t="s">
        <v>3711</v>
      </c>
    </row>
    <row r="638" spans="39:39" x14ac:dyDescent="0.25">
      <c r="AM638" s="96" t="s">
        <v>3712</v>
      </c>
    </row>
    <row r="639" spans="39:39" x14ac:dyDescent="0.25">
      <c r="AM639" s="96" t="s">
        <v>3713</v>
      </c>
    </row>
    <row r="640" spans="39:39" x14ac:dyDescent="0.25">
      <c r="AM640" s="96" t="s">
        <v>3714</v>
      </c>
    </row>
    <row r="641" spans="4:39" x14ac:dyDescent="0.25">
      <c r="AM641" s="96" t="s">
        <v>3715</v>
      </c>
    </row>
    <row r="642" spans="4:39" x14ac:dyDescent="0.25">
      <c r="AM642" s="96" t="s">
        <v>3716</v>
      </c>
    </row>
    <row r="643" spans="4:39" x14ac:dyDescent="0.25">
      <c r="AM643" s="96" t="s">
        <v>3717</v>
      </c>
    </row>
    <row r="644" spans="4:39" x14ac:dyDescent="0.25">
      <c r="AM644" s="96" t="s">
        <v>3718</v>
      </c>
    </row>
    <row r="645" spans="4:39" x14ac:dyDescent="0.25">
      <c r="AM645" s="96" t="s">
        <v>3719</v>
      </c>
    </row>
    <row r="646" spans="4:39" x14ac:dyDescent="0.25">
      <c r="D646" s="96" t="s">
        <v>3806</v>
      </c>
      <c r="AM646" s="96" t="s">
        <v>3720</v>
      </c>
    </row>
    <row r="647" spans="4:39" x14ac:dyDescent="0.25">
      <c r="AM647" s="96" t="s">
        <v>3721</v>
      </c>
    </row>
    <row r="648" spans="4:39" x14ac:dyDescent="0.25">
      <c r="AM648" s="96" t="s">
        <v>3722</v>
      </c>
    </row>
    <row r="649" spans="4:39" x14ac:dyDescent="0.25">
      <c r="AM649" s="96" t="s">
        <v>3723</v>
      </c>
    </row>
    <row r="650" spans="4:39" x14ac:dyDescent="0.25">
      <c r="AM650" s="96" t="s">
        <v>3724</v>
      </c>
    </row>
    <row r="651" spans="4:39" x14ac:dyDescent="0.25">
      <c r="AM651" s="96" t="s">
        <v>3725</v>
      </c>
    </row>
    <row r="652" spans="4:39" x14ac:dyDescent="0.25">
      <c r="AM652" s="96" t="s">
        <v>3726</v>
      </c>
    </row>
    <row r="653" spans="4:39" x14ac:dyDescent="0.25">
      <c r="AM653" s="96" t="s">
        <v>3727</v>
      </c>
    </row>
    <row r="654" spans="4:39" x14ac:dyDescent="0.25">
      <c r="AM654" s="96" t="s">
        <v>3728</v>
      </c>
    </row>
    <row r="655" spans="4:39" x14ac:dyDescent="0.25">
      <c r="AM655" s="96" t="s">
        <v>3729</v>
      </c>
    </row>
    <row r="656" spans="4:39" x14ac:dyDescent="0.25">
      <c r="AM656" s="96" t="s">
        <v>3730</v>
      </c>
    </row>
    <row r="657" spans="39:39" x14ac:dyDescent="0.25">
      <c r="AM657" s="96" t="s">
        <v>3731</v>
      </c>
    </row>
    <row r="658" spans="39:39" x14ac:dyDescent="0.25">
      <c r="AM658" s="96" t="s">
        <v>3732</v>
      </c>
    </row>
    <row r="659" spans="39:39" x14ac:dyDescent="0.25">
      <c r="AM659" s="96" t="s">
        <v>3733</v>
      </c>
    </row>
    <row r="660" spans="39:39" x14ac:dyDescent="0.25">
      <c r="AM660" s="96" t="s">
        <v>3734</v>
      </c>
    </row>
    <row r="661" spans="39:39" x14ac:dyDescent="0.25">
      <c r="AM661" s="96" t="s">
        <v>3735</v>
      </c>
    </row>
    <row r="662" spans="39:39" x14ac:dyDescent="0.25">
      <c r="AM662" s="96" t="s">
        <v>3736</v>
      </c>
    </row>
    <row r="663" spans="39:39" x14ac:dyDescent="0.25">
      <c r="AM663" s="96" t="s">
        <v>3737</v>
      </c>
    </row>
    <row r="664" spans="39:39" x14ac:dyDescent="0.25">
      <c r="AM664" s="96" t="s">
        <v>3738</v>
      </c>
    </row>
    <row r="665" spans="39:39" x14ac:dyDescent="0.25">
      <c r="AM665" s="96" t="s">
        <v>3739</v>
      </c>
    </row>
    <row r="666" spans="39:39" x14ac:dyDescent="0.25">
      <c r="AM666" s="96" t="s">
        <v>3740</v>
      </c>
    </row>
    <row r="667" spans="39:39" x14ac:dyDescent="0.25">
      <c r="AM667" s="96" t="s">
        <v>3741</v>
      </c>
    </row>
    <row r="668" spans="39:39" x14ac:dyDescent="0.25">
      <c r="AM668" s="96" t="s">
        <v>3742</v>
      </c>
    </row>
    <row r="669" spans="39:39" x14ac:dyDescent="0.25">
      <c r="AM669" s="96" t="s">
        <v>3743</v>
      </c>
    </row>
    <row r="670" spans="39:39" x14ac:dyDescent="0.25">
      <c r="AM670" s="96" t="s">
        <v>3744</v>
      </c>
    </row>
    <row r="671" spans="39:39" x14ac:dyDescent="0.25">
      <c r="AM671" s="96" t="s">
        <v>3745</v>
      </c>
    </row>
    <row r="672" spans="39:39" x14ac:dyDescent="0.25">
      <c r="AM672" s="96" t="s">
        <v>3746</v>
      </c>
    </row>
    <row r="673" spans="39:39" x14ac:dyDescent="0.25">
      <c r="AM673" s="96" t="s">
        <v>3747</v>
      </c>
    </row>
    <row r="674" spans="39:39" x14ac:dyDescent="0.25">
      <c r="AM674" s="96" t="s">
        <v>3748</v>
      </c>
    </row>
    <row r="675" spans="39:39" x14ac:dyDescent="0.25">
      <c r="AM675" s="96" t="s">
        <v>3749</v>
      </c>
    </row>
    <row r="676" spans="39:39" x14ac:dyDescent="0.25">
      <c r="AM676" s="96" t="s">
        <v>3750</v>
      </c>
    </row>
    <row r="677" spans="39:39" x14ac:dyDescent="0.25">
      <c r="AM677" s="96" t="s">
        <v>3751</v>
      </c>
    </row>
    <row r="678" spans="39:39" x14ac:dyDescent="0.25">
      <c r="AM678" s="96" t="s">
        <v>3752</v>
      </c>
    </row>
    <row r="679" spans="39:39" x14ac:dyDescent="0.25">
      <c r="AM679" s="96" t="s">
        <v>3753</v>
      </c>
    </row>
    <row r="680" spans="39:39" x14ac:dyDescent="0.25">
      <c r="AM680" s="96" t="s">
        <v>3754</v>
      </c>
    </row>
    <row r="681" spans="39:39" x14ac:dyDescent="0.25">
      <c r="AM681" s="96" t="s">
        <v>3755</v>
      </c>
    </row>
    <row r="682" spans="39:39" x14ac:dyDescent="0.25">
      <c r="AM682" s="96" t="s">
        <v>3756</v>
      </c>
    </row>
    <row r="683" spans="39:39" x14ac:dyDescent="0.25">
      <c r="AM683" s="96" t="s">
        <v>3757</v>
      </c>
    </row>
    <row r="684" spans="39:39" x14ac:dyDescent="0.25">
      <c r="AM684" s="96" t="s">
        <v>3758</v>
      </c>
    </row>
    <row r="685" spans="39:39" x14ac:dyDescent="0.25">
      <c r="AM685" s="96" t="s">
        <v>3759</v>
      </c>
    </row>
    <row r="686" spans="39:39" x14ac:dyDescent="0.25">
      <c r="AM686" s="96" t="s">
        <v>3760</v>
      </c>
    </row>
    <row r="687" spans="39:39" x14ac:dyDescent="0.25">
      <c r="AM687" s="96" t="s">
        <v>3761</v>
      </c>
    </row>
    <row r="688" spans="39:39" x14ac:dyDescent="0.25">
      <c r="AM688" s="96" t="s">
        <v>3762</v>
      </c>
    </row>
    <row r="689" spans="39:39" x14ac:dyDescent="0.25">
      <c r="AM689" s="96" t="s">
        <v>3763</v>
      </c>
    </row>
    <row r="690" spans="39:39" x14ac:dyDescent="0.25">
      <c r="AM690" s="96" t="s">
        <v>3764</v>
      </c>
    </row>
    <row r="691" spans="39:39" x14ac:dyDescent="0.25">
      <c r="AM691" s="96" t="s">
        <v>3765</v>
      </c>
    </row>
    <row r="692" spans="39:39" x14ac:dyDescent="0.25">
      <c r="AM692" s="96" t="s">
        <v>3766</v>
      </c>
    </row>
    <row r="693" spans="39:39" x14ac:dyDescent="0.25">
      <c r="AM693" s="96" t="s">
        <v>3767</v>
      </c>
    </row>
    <row r="694" spans="39:39" x14ac:dyDescent="0.25">
      <c r="AM694" s="96" t="s">
        <v>3768</v>
      </c>
    </row>
    <row r="695" spans="39:39" x14ac:dyDescent="0.25">
      <c r="AM695" s="96" t="s">
        <v>3769</v>
      </c>
    </row>
    <row r="696" spans="39:39" x14ac:dyDescent="0.25">
      <c r="AM696" s="96" t="s">
        <v>3770</v>
      </c>
    </row>
    <row r="697" spans="39:39" x14ac:dyDescent="0.25">
      <c r="AM697" s="96" t="s">
        <v>3771</v>
      </c>
    </row>
    <row r="698" spans="39:39" x14ac:dyDescent="0.25">
      <c r="AM698" s="96" t="s">
        <v>3772</v>
      </c>
    </row>
    <row r="699" spans="39:39" x14ac:dyDescent="0.25">
      <c r="AM699" s="96" t="s">
        <v>3773</v>
      </c>
    </row>
    <row r="700" spans="39:39" x14ac:dyDescent="0.25">
      <c r="AM700" s="96" t="s">
        <v>3774</v>
      </c>
    </row>
    <row r="701" spans="39:39" x14ac:dyDescent="0.25">
      <c r="AM701" s="96" t="s">
        <v>3775</v>
      </c>
    </row>
    <row r="702" spans="39:39" x14ac:dyDescent="0.25">
      <c r="AM702" s="96" t="s">
        <v>3776</v>
      </c>
    </row>
    <row r="703" spans="39:39" x14ac:dyDescent="0.25">
      <c r="AM703" s="96" t="s">
        <v>3777</v>
      </c>
    </row>
    <row r="704" spans="39:39" x14ac:dyDescent="0.25">
      <c r="AM704" s="96" t="s">
        <v>3778</v>
      </c>
    </row>
    <row r="705" spans="39:39" x14ac:dyDescent="0.25">
      <c r="AM705" s="96" t="s">
        <v>3779</v>
      </c>
    </row>
    <row r="706" spans="39:39" x14ac:dyDescent="0.25">
      <c r="AM706" s="96" t="s">
        <v>3780</v>
      </c>
    </row>
    <row r="707" spans="39:39" x14ac:dyDescent="0.25">
      <c r="AM707" s="96" t="s">
        <v>3781</v>
      </c>
    </row>
    <row r="708" spans="39:39" x14ac:dyDescent="0.25">
      <c r="AM708" s="96" t="s">
        <v>3782</v>
      </c>
    </row>
    <row r="709" spans="39:39" x14ac:dyDescent="0.25">
      <c r="AM709" s="96" t="s">
        <v>3783</v>
      </c>
    </row>
    <row r="710" spans="39:39" x14ac:dyDescent="0.25">
      <c r="AM710" s="96" t="s">
        <v>3784</v>
      </c>
    </row>
    <row r="711" spans="39:39" x14ac:dyDescent="0.25">
      <c r="AM711" s="96" t="s">
        <v>3785</v>
      </c>
    </row>
    <row r="712" spans="39:39" x14ac:dyDescent="0.25">
      <c r="AM712" s="96" t="s">
        <v>3786</v>
      </c>
    </row>
    <row r="713" spans="39:39" x14ac:dyDescent="0.25">
      <c r="AM713" s="96" t="s">
        <v>3787</v>
      </c>
    </row>
    <row r="714" spans="39:39" x14ac:dyDescent="0.25">
      <c r="AM714" s="96" t="s">
        <v>3788</v>
      </c>
    </row>
    <row r="715" spans="39:39" x14ac:dyDescent="0.25">
      <c r="AM715" s="96" t="s">
        <v>3789</v>
      </c>
    </row>
    <row r="716" spans="39:39" x14ac:dyDescent="0.25">
      <c r="AM716" s="96" t="s">
        <v>3790</v>
      </c>
    </row>
    <row r="717" spans="39:39" x14ac:dyDescent="0.25">
      <c r="AM717" s="96" t="s">
        <v>3791</v>
      </c>
    </row>
    <row r="718" spans="39:39" x14ac:dyDescent="0.25">
      <c r="AM718" s="96" t="s">
        <v>3792</v>
      </c>
    </row>
    <row r="719" spans="39:39" x14ac:dyDescent="0.25">
      <c r="AM719" s="96" t="s">
        <v>3793</v>
      </c>
    </row>
    <row r="720" spans="39:39" x14ac:dyDescent="0.25">
      <c r="AM720" s="96" t="s">
        <v>3794</v>
      </c>
    </row>
    <row r="721" spans="2:63" x14ac:dyDescent="0.25">
      <c r="AM721" s="96" t="s">
        <v>3795</v>
      </c>
    </row>
    <row r="722" spans="2:63" x14ac:dyDescent="0.25">
      <c r="AM722" s="96" t="s">
        <v>3796</v>
      </c>
    </row>
    <row r="723" spans="2:63" x14ac:dyDescent="0.25">
      <c r="AM723" s="96" t="s">
        <v>3797</v>
      </c>
    </row>
    <row r="724" spans="2:63" x14ac:dyDescent="0.25">
      <c r="AM724" s="96" t="s">
        <v>3798</v>
      </c>
    </row>
    <row r="725" spans="2:63" x14ac:dyDescent="0.25">
      <c r="AM725" s="96" t="s">
        <v>3799</v>
      </c>
    </row>
    <row r="726" spans="2:63" x14ac:dyDescent="0.25">
      <c r="AM726" s="96" t="s">
        <v>3800</v>
      </c>
    </row>
    <row r="727" spans="2:63" x14ac:dyDescent="0.25">
      <c r="AM727" s="96" t="s">
        <v>3801</v>
      </c>
    </row>
    <row r="729" spans="2:63" customFormat="1" x14ac:dyDescent="0.25">
      <c r="B729" s="96"/>
      <c r="C729" s="96"/>
      <c r="D729" s="55" t="s">
        <v>496</v>
      </c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96"/>
      <c r="AD729" s="55" t="s">
        <v>494</v>
      </c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</row>
    <row r="730" spans="2:63" customFormat="1" x14ac:dyDescent="0.25">
      <c r="B730" s="96"/>
      <c r="C730" s="96"/>
      <c r="D730" s="54" t="s">
        <v>656</v>
      </c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96"/>
      <c r="AD730" s="54" t="s">
        <v>341</v>
      </c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</row>
    <row r="731" spans="2:63" customFormat="1" x14ac:dyDescent="0.25">
      <c r="B731" s="96"/>
      <c r="C731" s="96"/>
      <c r="D731" s="263" t="s">
        <v>423</v>
      </c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  <c r="AA731" s="264"/>
      <c r="AB731" s="264"/>
      <c r="AC731" s="96"/>
      <c r="AD731" s="263" t="s">
        <v>446</v>
      </c>
      <c r="AE731" s="264"/>
      <c r="AF731" s="264"/>
      <c r="AG731" s="264"/>
      <c r="AH731" s="264"/>
      <c r="AI731" s="264"/>
      <c r="AJ731" s="264"/>
      <c r="AK731" s="264"/>
      <c r="AL731" s="264"/>
      <c r="AM731" s="264"/>
      <c r="AN731" s="264"/>
      <c r="AO731" s="264"/>
      <c r="AP731" s="264"/>
      <c r="AQ731" s="264"/>
      <c r="AR731" s="264"/>
      <c r="AS731" s="264"/>
      <c r="AT731" s="264"/>
      <c r="AU731" s="264"/>
      <c r="AV731" s="264"/>
      <c r="AW731" s="264"/>
      <c r="AX731" s="264"/>
      <c r="AY731" s="264"/>
      <c r="AZ731" s="264"/>
      <c r="BA731" s="264"/>
      <c r="BB731" s="264"/>
      <c r="BC731" s="264"/>
      <c r="BD731" s="264"/>
      <c r="BE731" s="264"/>
      <c r="BF731" s="264"/>
      <c r="BG731" s="264"/>
      <c r="BH731" s="264"/>
      <c r="BI731" s="264"/>
      <c r="BJ731" s="264"/>
      <c r="BK731" s="264"/>
    </row>
    <row r="732" spans="2:63" customFormat="1" x14ac:dyDescent="0.25">
      <c r="B732" s="96"/>
      <c r="C732" s="96"/>
      <c r="D732" s="265" t="s">
        <v>424</v>
      </c>
      <c r="E732" s="266"/>
      <c r="F732" s="266"/>
      <c r="G732" s="266"/>
      <c r="H732" s="266"/>
      <c r="I732" s="266"/>
      <c r="J732" s="266"/>
      <c r="K732" s="266"/>
      <c r="L732" s="266"/>
      <c r="M732" s="266"/>
      <c r="N732" s="266"/>
      <c r="O732" s="266"/>
      <c r="P732" s="266"/>
      <c r="Q732" s="266"/>
      <c r="R732" s="266"/>
      <c r="S732" s="266"/>
      <c r="T732" s="266"/>
      <c r="U732" s="266"/>
      <c r="V732" s="266"/>
      <c r="W732" s="266"/>
      <c r="X732" s="266"/>
      <c r="Y732" s="266"/>
      <c r="Z732" s="266"/>
      <c r="AA732" s="266"/>
      <c r="AB732" s="266"/>
      <c r="AC732" s="96"/>
      <c r="AD732" s="265" t="s">
        <v>447</v>
      </c>
      <c r="AE732" s="266"/>
      <c r="AF732" s="266"/>
      <c r="AG732" s="266"/>
      <c r="AH732" s="266"/>
      <c r="AI732" s="266"/>
      <c r="AJ732" s="266"/>
      <c r="AK732" s="266"/>
      <c r="AL732" s="266"/>
      <c r="AM732" s="266"/>
      <c r="AN732" s="266"/>
      <c r="AO732" s="266"/>
      <c r="AP732" s="266"/>
      <c r="AQ732" s="266"/>
      <c r="AR732" s="266"/>
      <c r="AS732" s="266"/>
      <c r="AT732" s="266"/>
      <c r="AU732" s="266"/>
      <c r="AV732" s="266"/>
      <c r="AW732" s="266"/>
      <c r="AX732" s="266"/>
      <c r="AY732" s="266"/>
      <c r="AZ732" s="266"/>
      <c r="BA732" s="266"/>
      <c r="BB732" s="266"/>
      <c r="BC732" s="266"/>
      <c r="BD732" s="266"/>
      <c r="BE732" s="266"/>
      <c r="BF732" s="266"/>
      <c r="BG732" s="266"/>
      <c r="BH732" s="266"/>
      <c r="BI732" s="266"/>
      <c r="BJ732" s="266"/>
      <c r="BK732" s="266"/>
    </row>
    <row r="733" spans="2:63" customFormat="1" x14ac:dyDescent="0.25">
      <c r="B733" s="96"/>
      <c r="C733" s="96"/>
      <c r="D733" s="265" t="s">
        <v>425</v>
      </c>
      <c r="E733" s="266"/>
      <c r="F733" s="266"/>
      <c r="G733" s="266"/>
      <c r="H733" s="266"/>
      <c r="I733" s="266"/>
      <c r="J733" s="266"/>
      <c r="K733" s="266"/>
      <c r="L733" s="266"/>
      <c r="M733" s="266"/>
      <c r="N733" s="266"/>
      <c r="O733" s="266"/>
      <c r="P733" s="266"/>
      <c r="Q733" s="266"/>
      <c r="R733" s="266"/>
      <c r="S733" s="266"/>
      <c r="T733" s="266"/>
      <c r="U733" s="266"/>
      <c r="V733" s="266"/>
      <c r="W733" s="266"/>
      <c r="X733" s="266"/>
      <c r="Y733" s="266"/>
      <c r="Z733" s="266"/>
      <c r="AA733" s="266"/>
      <c r="AB733" s="266"/>
      <c r="AC733" s="96"/>
      <c r="AD733" s="265" t="s">
        <v>448</v>
      </c>
      <c r="AE733" s="266"/>
      <c r="AF733" s="266"/>
      <c r="AG733" s="266"/>
      <c r="AH733" s="266"/>
      <c r="AI733" s="266"/>
      <c r="AJ733" s="266"/>
      <c r="AK733" s="266"/>
      <c r="AL733" s="266"/>
      <c r="AM733" s="266"/>
      <c r="AN733" s="266"/>
      <c r="AO733" s="266"/>
      <c r="AP733" s="266"/>
      <c r="AQ733" s="266"/>
      <c r="AR733" s="266"/>
      <c r="AS733" s="266"/>
      <c r="AT733" s="266"/>
      <c r="AU733" s="266"/>
      <c r="AV733" s="266"/>
      <c r="AW733" s="266"/>
      <c r="AX733" s="266"/>
      <c r="AY733" s="266"/>
      <c r="AZ733" s="266"/>
      <c r="BA733" s="266"/>
      <c r="BB733" s="266"/>
      <c r="BC733" s="266"/>
      <c r="BD733" s="266"/>
      <c r="BE733" s="266"/>
      <c r="BF733" s="266"/>
      <c r="BG733" s="266"/>
      <c r="BH733" s="266"/>
      <c r="BI733" s="266"/>
      <c r="BJ733" s="266"/>
      <c r="BK733" s="266"/>
    </row>
    <row r="734" spans="2:63" customFormat="1" x14ac:dyDescent="0.25">
      <c r="B734" s="96"/>
      <c r="C734" s="96"/>
      <c r="D734" s="263" t="s">
        <v>675</v>
      </c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  <c r="AA734" s="264"/>
      <c r="AB734" s="264"/>
      <c r="AC734" s="96"/>
      <c r="AD734" s="263" t="s">
        <v>676</v>
      </c>
      <c r="AE734" s="264"/>
      <c r="AF734" s="264"/>
      <c r="AG734" s="264"/>
      <c r="AH734" s="264"/>
      <c r="AI734" s="264"/>
      <c r="AJ734" s="264"/>
      <c r="AK734" s="264"/>
      <c r="AL734" s="264"/>
      <c r="AM734" s="264"/>
      <c r="AN734" s="264"/>
      <c r="AO734" s="264"/>
      <c r="AP734" s="264"/>
      <c r="AQ734" s="264"/>
      <c r="AR734" s="264"/>
      <c r="AS734" s="264"/>
      <c r="AT734" s="264"/>
      <c r="AU734" s="264"/>
      <c r="AV734" s="264"/>
      <c r="AW734" s="264"/>
      <c r="AX734" s="264"/>
      <c r="AY734" s="264"/>
      <c r="AZ734" s="264"/>
      <c r="BA734" s="264"/>
      <c r="BB734" s="264"/>
      <c r="BC734" s="264"/>
      <c r="BD734" s="264"/>
      <c r="BE734" s="264"/>
      <c r="BF734" s="264"/>
      <c r="BG734" s="264"/>
      <c r="BH734" s="264"/>
      <c r="BI734" s="264"/>
      <c r="BJ734" s="264"/>
      <c r="BK734" s="264"/>
    </row>
    <row r="735" spans="2:63" customFormat="1" x14ac:dyDescent="0.25">
      <c r="B735" s="96"/>
      <c r="C735" s="96"/>
      <c r="D735" s="263" t="s">
        <v>2994</v>
      </c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  <c r="AA735" s="264"/>
      <c r="AB735" s="264"/>
      <c r="AC735" s="96"/>
      <c r="AD735" s="263" t="s">
        <v>2829</v>
      </c>
      <c r="AE735" s="264"/>
      <c r="AF735" s="264"/>
      <c r="AG735" s="264"/>
      <c r="AH735" s="264"/>
      <c r="AI735" s="264"/>
      <c r="AJ735" s="264"/>
      <c r="AK735" s="264"/>
      <c r="AL735" s="264"/>
      <c r="AM735" s="264"/>
      <c r="AN735" s="264"/>
      <c r="AO735" s="264"/>
      <c r="AP735" s="264"/>
      <c r="AQ735" s="264"/>
      <c r="AR735" s="264"/>
      <c r="AS735" s="264"/>
      <c r="AT735" s="264"/>
      <c r="AU735" s="264"/>
      <c r="AV735" s="264"/>
      <c r="AW735" s="264"/>
      <c r="AX735" s="264"/>
      <c r="AY735" s="264"/>
      <c r="AZ735" s="264"/>
      <c r="BA735" s="264"/>
      <c r="BB735" s="264"/>
      <c r="BC735" s="264"/>
      <c r="BD735" s="264"/>
      <c r="BE735" s="264"/>
      <c r="BF735" s="264"/>
      <c r="BG735" s="264"/>
      <c r="BH735" s="264"/>
      <c r="BI735" s="264"/>
      <c r="BJ735" s="264"/>
      <c r="BK735" s="264"/>
    </row>
    <row r="736" spans="2:63" customFormat="1" x14ac:dyDescent="0.25">
      <c r="B736" s="96"/>
      <c r="C736" s="96"/>
      <c r="D736" s="54" t="s">
        <v>445</v>
      </c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96"/>
      <c r="AD736" s="54" t="s">
        <v>3815</v>
      </c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  <c r="AY736" s="50"/>
      <c r="AZ736" s="50"/>
      <c r="BA736" s="50"/>
      <c r="BB736" s="50"/>
      <c r="BC736" s="50"/>
      <c r="BD736" s="50"/>
      <c r="BE736" s="50"/>
      <c r="BF736" s="50"/>
      <c r="BG736" s="50"/>
      <c r="BH736" s="50"/>
      <c r="BI736" s="50"/>
      <c r="BJ736" s="50"/>
      <c r="BK736" s="50"/>
    </row>
    <row r="737" spans="2:63" customFormat="1" x14ac:dyDescent="0.25">
      <c r="B737" s="96"/>
      <c r="C737" s="96"/>
      <c r="D737" s="54" t="s">
        <v>3816</v>
      </c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96"/>
      <c r="AD737" s="54" t="s">
        <v>3266</v>
      </c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  <c r="AZ737" s="50"/>
      <c r="BA737" s="50"/>
      <c r="BB737" s="50"/>
      <c r="BC737" s="50"/>
      <c r="BD737" s="50"/>
      <c r="BE737" s="50"/>
      <c r="BF737" s="50"/>
      <c r="BG737" s="50"/>
      <c r="BH737" s="50"/>
      <c r="BI737" s="50"/>
      <c r="BJ737" s="50"/>
      <c r="BK737" s="50"/>
    </row>
    <row r="738" spans="2:63" customFormat="1" x14ac:dyDescent="0.25">
      <c r="B738" s="96"/>
      <c r="C738" s="96"/>
      <c r="D738" s="54" t="s">
        <v>3817</v>
      </c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96"/>
      <c r="AD738" s="54" t="s">
        <v>3267</v>
      </c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  <c r="AY738" s="50"/>
      <c r="AZ738" s="50"/>
      <c r="BA738" s="50"/>
      <c r="BB738" s="50"/>
      <c r="BC738" s="50"/>
      <c r="BD738" s="50"/>
      <c r="BE738" s="50"/>
      <c r="BF738" s="50"/>
      <c r="BG738" s="50"/>
      <c r="BH738" s="50"/>
      <c r="BI738" s="50"/>
      <c r="BJ738" s="50"/>
      <c r="BK738" s="50"/>
    </row>
    <row r="739" spans="2:63" customFormat="1" x14ac:dyDescent="0.25">
      <c r="B739" s="96"/>
      <c r="C739" s="96"/>
      <c r="D739" s="54" t="s">
        <v>483</v>
      </c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96"/>
      <c r="AD739" s="54" t="s">
        <v>3818</v>
      </c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  <c r="AZ739" s="50"/>
      <c r="BA739" s="50"/>
      <c r="BB739" s="50"/>
      <c r="BC739" s="50"/>
      <c r="BD739" s="50"/>
      <c r="BE739" s="50"/>
      <c r="BF739" s="50"/>
      <c r="BG739" s="50"/>
      <c r="BH739" s="50"/>
      <c r="BI739" s="50"/>
      <c r="BJ739" s="50"/>
      <c r="BK739" s="50"/>
    </row>
    <row r="740" spans="2:63" customFormat="1" x14ac:dyDescent="0.25">
      <c r="B740" s="96"/>
      <c r="C740" s="96"/>
      <c r="D740" s="54" t="s">
        <v>3819</v>
      </c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96"/>
      <c r="AD740" s="54" t="s">
        <v>483</v>
      </c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  <c r="AY740" s="50"/>
      <c r="AZ740" s="50"/>
      <c r="BA740" s="50"/>
      <c r="BB740" s="50"/>
      <c r="BC740" s="50"/>
      <c r="BD740" s="50"/>
      <c r="BE740" s="50"/>
      <c r="BF740" s="50"/>
      <c r="BG740" s="50"/>
      <c r="BH740" s="50"/>
      <c r="BI740" s="50"/>
      <c r="BJ740" s="50"/>
      <c r="BK740" s="50"/>
    </row>
    <row r="741" spans="2:63" customFormat="1" x14ac:dyDescent="0.25">
      <c r="B741" s="96"/>
      <c r="C741" s="96"/>
      <c r="D741" s="54" t="s">
        <v>3820</v>
      </c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96"/>
      <c r="AD741" s="54" t="s">
        <v>822</v>
      </c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  <c r="AZ741" s="50"/>
      <c r="BA741" s="50"/>
      <c r="BB741" s="50"/>
      <c r="BC741" s="50"/>
      <c r="BD741" s="50"/>
      <c r="BE741" s="50"/>
      <c r="BF741" s="50"/>
      <c r="BG741" s="50"/>
      <c r="BH741" s="50"/>
      <c r="BI741" s="50"/>
      <c r="BJ741" s="50"/>
      <c r="BK741" s="50"/>
    </row>
    <row r="742" spans="2:63" customFormat="1" x14ac:dyDescent="0.25">
      <c r="B742" s="96"/>
      <c r="C742" s="96"/>
      <c r="D742" s="54" t="s">
        <v>415</v>
      </c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96"/>
      <c r="AD742" s="54" t="s">
        <v>823</v>
      </c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  <c r="AZ742" s="50"/>
      <c r="BA742" s="50"/>
      <c r="BB742" s="50"/>
      <c r="BC742" s="50"/>
      <c r="BD742" s="50"/>
      <c r="BE742" s="50"/>
      <c r="BF742" s="50"/>
      <c r="BG742" s="50"/>
      <c r="BH742" s="50"/>
      <c r="BI742" s="50"/>
      <c r="BJ742" s="50"/>
      <c r="BK742" s="50"/>
    </row>
    <row r="743" spans="2:63" customFormat="1" x14ac:dyDescent="0.25">
      <c r="B743" s="96"/>
      <c r="C743" s="96"/>
      <c r="D743" s="54" t="s">
        <v>3821</v>
      </c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96"/>
      <c r="AD743" s="54" t="s">
        <v>277</v>
      </c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  <c r="AZ743" s="50"/>
      <c r="BA743" s="50"/>
      <c r="BB743" s="50"/>
      <c r="BC743" s="50"/>
      <c r="BD743" s="50"/>
      <c r="BE743" s="50"/>
      <c r="BF743" s="50"/>
      <c r="BG743" s="50"/>
      <c r="BH743" s="50"/>
      <c r="BI743" s="50"/>
      <c r="BJ743" s="50"/>
      <c r="BK743" s="50"/>
    </row>
    <row r="744" spans="2:63" customFormat="1" x14ac:dyDescent="0.25">
      <c r="B744" s="96"/>
      <c r="C744" s="96"/>
      <c r="D744" s="54" t="s">
        <v>657</v>
      </c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96"/>
      <c r="AD744" s="54" t="s">
        <v>824</v>
      </c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  <c r="AY744" s="50"/>
      <c r="AZ744" s="50"/>
      <c r="BA744" s="50"/>
      <c r="BB744" s="50"/>
      <c r="BC744" s="50"/>
      <c r="BD744" s="50"/>
      <c r="BE744" s="50"/>
      <c r="BF744" s="50"/>
      <c r="BG744" s="50"/>
      <c r="BH744" s="50"/>
      <c r="BI744" s="50"/>
      <c r="BJ744" s="50"/>
      <c r="BK744" s="50"/>
    </row>
    <row r="745" spans="2:63" customFormat="1" x14ac:dyDescent="0.25">
      <c r="B745" s="96"/>
      <c r="C745" s="96"/>
      <c r="D745" s="54" t="s">
        <v>658</v>
      </c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96"/>
      <c r="AD745" s="54" t="s">
        <v>342</v>
      </c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  <c r="AZ745" s="50"/>
      <c r="BA745" s="50"/>
      <c r="BB745" s="50"/>
      <c r="BC745" s="50"/>
      <c r="BD745" s="50"/>
      <c r="BE745" s="50"/>
      <c r="BF745" s="50"/>
      <c r="BG745" s="50"/>
      <c r="BH745" s="50"/>
      <c r="BI745" s="50"/>
      <c r="BJ745" s="50"/>
      <c r="BK745" s="50"/>
    </row>
    <row r="746" spans="2:63" customFormat="1" x14ac:dyDescent="0.25">
      <c r="B746" s="96"/>
      <c r="C746" s="96"/>
      <c r="D746" s="54" t="s">
        <v>659</v>
      </c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96"/>
      <c r="AD746" s="54" t="s">
        <v>825</v>
      </c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  <c r="AY746" s="50"/>
      <c r="AZ746" s="50"/>
      <c r="BA746" s="50"/>
      <c r="BB746" s="50"/>
      <c r="BC746" s="50"/>
      <c r="BD746" s="50"/>
      <c r="BE746" s="50"/>
      <c r="BF746" s="50"/>
      <c r="BG746" s="50"/>
      <c r="BH746" s="50"/>
      <c r="BI746" s="50"/>
      <c r="BJ746" s="50"/>
      <c r="BK746" s="50"/>
    </row>
    <row r="747" spans="2:63" customFormat="1" x14ac:dyDescent="0.25">
      <c r="B747" s="96"/>
      <c r="C747" s="96"/>
      <c r="D747" s="54" t="s">
        <v>692</v>
      </c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96"/>
      <c r="AD747" s="54" t="s">
        <v>346</v>
      </c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  <c r="AZ747" s="50"/>
      <c r="BA747" s="50"/>
      <c r="BB747" s="50"/>
      <c r="BC747" s="50"/>
      <c r="BD747" s="50"/>
      <c r="BE747" s="50"/>
      <c r="BF747" s="50"/>
      <c r="BG747" s="50"/>
      <c r="BH747" s="50"/>
      <c r="BI747" s="50"/>
      <c r="BJ747" s="50"/>
      <c r="BK747" s="50"/>
    </row>
    <row r="748" spans="2:63" customFormat="1" x14ac:dyDescent="0.25">
      <c r="B748" s="96"/>
      <c r="C748" s="96"/>
      <c r="D748" s="54" t="s">
        <v>3827</v>
      </c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96"/>
      <c r="AD748" s="54" t="s">
        <v>3822</v>
      </c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  <c r="AY748" s="50"/>
      <c r="AZ748" s="50"/>
      <c r="BA748" s="50"/>
      <c r="BB748" s="50"/>
      <c r="BC748" s="50"/>
      <c r="BD748" s="50"/>
      <c r="BE748" s="50"/>
      <c r="BF748" s="50"/>
      <c r="BG748" s="50"/>
      <c r="BH748" s="50"/>
      <c r="BI748" s="50"/>
      <c r="BJ748" s="50"/>
      <c r="BK748" s="50"/>
    </row>
    <row r="749" spans="2:63" customFormat="1" x14ac:dyDescent="0.25">
      <c r="B749" s="96"/>
      <c r="C749" s="96"/>
      <c r="D749" s="54" t="s">
        <v>276</v>
      </c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96"/>
      <c r="AD749" s="54" t="s">
        <v>2838</v>
      </c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  <c r="AZ749" s="50"/>
      <c r="BA749" s="50"/>
      <c r="BB749" s="50"/>
      <c r="BC749" s="50"/>
      <c r="BD749" s="50"/>
      <c r="BE749" s="50"/>
      <c r="BF749" s="50"/>
      <c r="BG749" s="50"/>
      <c r="BH749" s="50"/>
      <c r="BI749" s="50"/>
      <c r="BJ749" s="50"/>
      <c r="BK749" s="50"/>
    </row>
    <row r="750" spans="2:63" customFormat="1" x14ac:dyDescent="0.25">
      <c r="B750" s="96"/>
      <c r="C750" s="96"/>
      <c r="D750" s="54" t="s">
        <v>3823</v>
      </c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96"/>
      <c r="AD750" s="54" t="s">
        <v>693</v>
      </c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  <c r="AY750" s="50"/>
      <c r="AZ750" s="50"/>
      <c r="BA750" s="50"/>
      <c r="BB750" s="50"/>
      <c r="BC750" s="50"/>
      <c r="BD750" s="50"/>
      <c r="BE750" s="50"/>
      <c r="BF750" s="50"/>
      <c r="BG750" s="50"/>
      <c r="BH750" s="50"/>
      <c r="BI750" s="50"/>
      <c r="BJ750" s="50"/>
      <c r="BK750" s="50"/>
    </row>
    <row r="751" spans="2:63" customFormat="1" x14ac:dyDescent="0.25"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D751" s="54" t="s">
        <v>3827</v>
      </c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</row>
    <row r="752" spans="2:63" customFormat="1" x14ac:dyDescent="0.25"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D752" s="54" t="s">
        <v>276</v>
      </c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</row>
    <row r="753" spans="2:63" customFormat="1" x14ac:dyDescent="0.25"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D753" s="54" t="s">
        <v>2867</v>
      </c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</row>
    <row r="754" spans="2:63" customFormat="1" x14ac:dyDescent="0.25"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</row>
    <row r="755" spans="2:63" x14ac:dyDescent="0.25">
      <c r="D755" s="96" t="s">
        <v>3805</v>
      </c>
    </row>
    <row r="799" spans="2:4" x14ac:dyDescent="0.25">
      <c r="B799" s="48">
        <v>0</v>
      </c>
      <c r="D799" s="49" t="s">
        <v>3830</v>
      </c>
    </row>
    <row r="800" spans="2:4" x14ac:dyDescent="0.25">
      <c r="D800" s="57" t="s">
        <v>302</v>
      </c>
    </row>
    <row r="802" spans="4:4" x14ac:dyDescent="0.25">
      <c r="D802" s="96" t="s">
        <v>36</v>
      </c>
    </row>
    <row r="803" spans="4:4" x14ac:dyDescent="0.25">
      <c r="D803" s="52" t="s">
        <v>3831</v>
      </c>
    </row>
    <row r="805" spans="4:4" x14ac:dyDescent="0.25">
      <c r="D805" s="96" t="s">
        <v>3803</v>
      </c>
    </row>
    <row r="831" spans="4:4" x14ac:dyDescent="0.25">
      <c r="D831" s="96" t="s">
        <v>307</v>
      </c>
    </row>
    <row r="832" spans="4:4" x14ac:dyDescent="0.25">
      <c r="D832" s="49" t="s">
        <v>3804</v>
      </c>
    </row>
    <row r="834" spans="4:40" x14ac:dyDescent="0.25">
      <c r="D834" s="54" t="s">
        <v>33</v>
      </c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</row>
    <row r="835" spans="4:40" x14ac:dyDescent="0.25">
      <c r="D835" s="54" t="s">
        <v>365</v>
      </c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</row>
    <row r="836" spans="4:40" x14ac:dyDescent="0.25">
      <c r="D836" s="54" t="s">
        <v>627</v>
      </c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</row>
    <row r="837" spans="4:40" x14ac:dyDescent="0.25">
      <c r="D837" s="54" t="s">
        <v>1327</v>
      </c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</row>
    <row r="838" spans="4:40" x14ac:dyDescent="0.25">
      <c r="D838" s="54" t="s">
        <v>1477</v>
      </c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</row>
    <row r="839" spans="4:40" x14ac:dyDescent="0.25">
      <c r="D839" s="54" t="s">
        <v>1478</v>
      </c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</row>
    <row r="840" spans="4:40" x14ac:dyDescent="0.25">
      <c r="D840" s="54" t="s">
        <v>1479</v>
      </c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</row>
    <row r="841" spans="4:40" x14ac:dyDescent="0.25">
      <c r="D841" s="54" t="s">
        <v>1480</v>
      </c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</row>
    <row r="842" spans="4:40" x14ac:dyDescent="0.25">
      <c r="D842" s="54" t="s">
        <v>483</v>
      </c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</row>
    <row r="843" spans="4:40" x14ac:dyDescent="0.25">
      <c r="D843" s="54" t="s">
        <v>822</v>
      </c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</row>
    <row r="844" spans="4:40" x14ac:dyDescent="0.25">
      <c r="D844" s="54" t="s">
        <v>2387</v>
      </c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</row>
    <row r="845" spans="4:40" x14ac:dyDescent="0.25">
      <c r="D845" s="54" t="s">
        <v>277</v>
      </c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</row>
    <row r="846" spans="4:40" x14ac:dyDescent="0.25">
      <c r="D846" s="54" t="s">
        <v>3832</v>
      </c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</row>
    <row r="848" spans="4:40" x14ac:dyDescent="0.25">
      <c r="D848" s="55" t="s">
        <v>344</v>
      </c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spans="4:40" x14ac:dyDescent="0.25">
      <c r="D849" s="55" t="s">
        <v>316</v>
      </c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spans="4:40" x14ac:dyDescent="0.25">
      <c r="D850" s="55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spans="4:40" x14ac:dyDescent="0.25">
      <c r="D851" s="55" t="s">
        <v>900</v>
      </c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spans="4:40" x14ac:dyDescent="0.25">
      <c r="D852" s="55" t="s">
        <v>280</v>
      </c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spans="4:40" x14ac:dyDescent="0.25">
      <c r="D853" s="55" t="s">
        <v>3835</v>
      </c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spans="4:40" x14ac:dyDescent="0.25">
      <c r="D854" s="55" t="s">
        <v>3836</v>
      </c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spans="4:40" x14ac:dyDescent="0.25">
      <c r="D855" s="55" t="s">
        <v>3837</v>
      </c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spans="4:40" x14ac:dyDescent="0.25">
      <c r="D856" s="55" t="s">
        <v>3833</v>
      </c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spans="4:40" x14ac:dyDescent="0.25">
      <c r="D857" s="55" t="s">
        <v>3834</v>
      </c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spans="4:40" x14ac:dyDescent="0.25">
      <c r="D858" s="55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spans="4:40" x14ac:dyDescent="0.25">
      <c r="D859" s="55" t="s">
        <v>2386</v>
      </c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spans="4:40" x14ac:dyDescent="0.25">
      <c r="D860" s="55" t="s">
        <v>280</v>
      </c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spans="4:40" x14ac:dyDescent="0.25">
      <c r="D861" s="55" t="s">
        <v>3838</v>
      </c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spans="4:40" x14ac:dyDescent="0.25">
      <c r="D862" s="55" t="s">
        <v>3833</v>
      </c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spans="4:40" x14ac:dyDescent="0.25">
      <c r="D863" s="55" t="s">
        <v>3839</v>
      </c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spans="4:40" x14ac:dyDescent="0.25">
      <c r="D864" s="55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spans="4:40" x14ac:dyDescent="0.25">
      <c r="D865" s="55" t="s">
        <v>261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spans="4:40" x14ac:dyDescent="0.25">
      <c r="D866" s="55" t="s">
        <v>262</v>
      </c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spans="4:40" x14ac:dyDescent="0.25">
      <c r="D867" s="55" t="s">
        <v>345</v>
      </c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9" spans="4:40" x14ac:dyDescent="0.25">
      <c r="D869" s="96" t="s">
        <v>3840</v>
      </c>
    </row>
    <row r="919" spans="2:4" x14ac:dyDescent="0.25">
      <c r="B919" s="48">
        <v>0</v>
      </c>
      <c r="D919" s="49" t="s">
        <v>3862</v>
      </c>
    </row>
    <row r="920" spans="2:4" x14ac:dyDescent="0.25">
      <c r="D920" s="57" t="s">
        <v>301</v>
      </c>
    </row>
    <row r="922" spans="2:4" x14ac:dyDescent="0.25">
      <c r="D922" s="96" t="s">
        <v>36</v>
      </c>
    </row>
    <row r="923" spans="2:4" x14ac:dyDescent="0.25">
      <c r="D923" s="52" t="s">
        <v>3863</v>
      </c>
    </row>
    <row r="925" spans="2:4" x14ac:dyDescent="0.25">
      <c r="D925" s="96" t="s">
        <v>3858</v>
      </c>
    </row>
    <row r="952" spans="4:40" x14ac:dyDescent="0.25">
      <c r="D952" s="96" t="s">
        <v>267</v>
      </c>
    </row>
    <row r="953" spans="4:40" x14ac:dyDescent="0.25">
      <c r="D953" s="49" t="s">
        <v>3859</v>
      </c>
      <c r="M953" s="28" t="s">
        <v>1297</v>
      </c>
    </row>
    <row r="955" spans="4:40" x14ac:dyDescent="0.25">
      <c r="D955" s="54" t="s">
        <v>911</v>
      </c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</row>
    <row r="956" spans="4:40" x14ac:dyDescent="0.25">
      <c r="D956" s="54" t="s">
        <v>3864</v>
      </c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</row>
    <row r="957" spans="4:40" x14ac:dyDescent="0.25">
      <c r="D957" s="54" t="s">
        <v>264</v>
      </c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</row>
    <row r="958" spans="4:40" x14ac:dyDescent="0.25">
      <c r="D958" s="54" t="s">
        <v>3865</v>
      </c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</row>
    <row r="960" spans="4:40" x14ac:dyDescent="0.25">
      <c r="D960" s="55" t="s">
        <v>344</v>
      </c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</row>
    <row r="961" spans="4:40" x14ac:dyDescent="0.25">
      <c r="D961" s="55" t="s">
        <v>316</v>
      </c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</row>
    <row r="962" spans="4:40" x14ac:dyDescent="0.25">
      <c r="D962" s="55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</row>
    <row r="963" spans="4:40" x14ac:dyDescent="0.25">
      <c r="D963" s="55" t="s">
        <v>912</v>
      </c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</row>
    <row r="964" spans="4:40" x14ac:dyDescent="0.25">
      <c r="D964" s="55" t="s">
        <v>280</v>
      </c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</row>
    <row r="965" spans="4:40" x14ac:dyDescent="0.25">
      <c r="D965" s="55" t="s">
        <v>3866</v>
      </c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</row>
    <row r="966" spans="4:40" x14ac:dyDescent="0.25">
      <c r="D966" s="55" t="s">
        <v>3867</v>
      </c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</row>
    <row r="967" spans="4:40" x14ac:dyDescent="0.25">
      <c r="D967" s="55" t="s">
        <v>3868</v>
      </c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</row>
    <row r="968" spans="4:40" x14ac:dyDescent="0.25">
      <c r="D968" s="55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</row>
    <row r="969" spans="4:40" x14ac:dyDescent="0.25">
      <c r="D969" s="55" t="s">
        <v>261</v>
      </c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</row>
    <row r="970" spans="4:40" x14ac:dyDescent="0.25">
      <c r="D970" s="55" t="s">
        <v>262</v>
      </c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</row>
    <row r="971" spans="4:40" x14ac:dyDescent="0.25">
      <c r="D971" s="55" t="s">
        <v>345</v>
      </c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</row>
    <row r="973" spans="4:40" x14ac:dyDescent="0.25">
      <c r="D973" s="96" t="s">
        <v>3869</v>
      </c>
    </row>
    <row r="991" spans="4:19" x14ac:dyDescent="0.25">
      <c r="D991" s="54" t="s">
        <v>269</v>
      </c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</row>
    <row r="992" spans="4:19" x14ac:dyDescent="0.25">
      <c r="D992" s="54" t="s">
        <v>264</v>
      </c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</row>
    <row r="993" spans="4:25" x14ac:dyDescent="0.25">
      <c r="D993" s="54" t="s">
        <v>3870</v>
      </c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</row>
    <row r="994" spans="4:25" x14ac:dyDescent="0.25">
      <c r="D994" s="54" t="s">
        <v>3871</v>
      </c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</row>
    <row r="995" spans="4:25" x14ac:dyDescent="0.25">
      <c r="D995" s="54" t="s">
        <v>3872</v>
      </c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</row>
    <row r="996" spans="4:25" x14ac:dyDescent="0.25">
      <c r="D996" s="54" t="s">
        <v>3873</v>
      </c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</row>
    <row r="998" spans="4:25" x14ac:dyDescent="0.25">
      <c r="D998" s="55" t="s">
        <v>344</v>
      </c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</row>
    <row r="999" spans="4:25" x14ac:dyDescent="0.25">
      <c r="D999" s="55" t="s">
        <v>316</v>
      </c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</row>
    <row r="1000" spans="4:25" x14ac:dyDescent="0.25">
      <c r="D1000" s="55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</row>
    <row r="1001" spans="4:25" x14ac:dyDescent="0.25">
      <c r="D1001" s="55" t="s">
        <v>3874</v>
      </c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</row>
    <row r="1002" spans="4:25" x14ac:dyDescent="0.25">
      <c r="D1002" s="55" t="s">
        <v>280</v>
      </c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</row>
    <row r="1003" spans="4:25" x14ac:dyDescent="0.25">
      <c r="D1003" s="55" t="s">
        <v>3875</v>
      </c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</row>
    <row r="1004" spans="4:25" x14ac:dyDescent="0.25">
      <c r="D1004" s="55" t="s">
        <v>3876</v>
      </c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</row>
    <row r="1005" spans="4:25" x14ac:dyDescent="0.25">
      <c r="D1005" s="55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</row>
    <row r="1006" spans="4:25" x14ac:dyDescent="0.25">
      <c r="D1006" s="55" t="s">
        <v>261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</row>
    <row r="1007" spans="4:25" x14ac:dyDescent="0.25">
      <c r="D1007" s="55" t="s">
        <v>262</v>
      </c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</row>
    <row r="1008" spans="4:25" x14ac:dyDescent="0.25">
      <c r="D1008" s="55" t="s">
        <v>345</v>
      </c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</row>
    <row r="1010" spans="4:4" x14ac:dyDescent="0.25">
      <c r="D1010" s="96" t="s">
        <v>3869</v>
      </c>
    </row>
    <row r="1032" spans="2:4" x14ac:dyDescent="0.25">
      <c r="B1032" s="46">
        <v>0</v>
      </c>
      <c r="D1032" s="49" t="s">
        <v>851</v>
      </c>
    </row>
    <row r="1033" spans="2:4" x14ac:dyDescent="0.25">
      <c r="D1033" s="57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7DF-CAEC-46CA-9C45-359EA88D7F3F}">
  <dimension ref="A2:J18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262" bestFit="1" customWidth="1"/>
    <col min="2" max="2" width="40" style="262" customWidth="1"/>
    <col min="3" max="3" width="15.28515625" style="262" bestFit="1" customWidth="1"/>
    <col min="4" max="4" width="17" style="262" bestFit="1" customWidth="1"/>
    <col min="5" max="5" width="17.5703125" style="262" bestFit="1" customWidth="1"/>
    <col min="6" max="7" width="10.7109375" style="262" bestFit="1" customWidth="1"/>
    <col min="8" max="8" width="8.28515625" style="262" bestFit="1" customWidth="1"/>
    <col min="9" max="9" width="7.5703125" style="262" bestFit="1" customWidth="1"/>
    <col min="10" max="10" width="10.140625" style="262" bestFit="1" customWidth="1"/>
    <col min="11" max="16384" width="2.85546875" style="262"/>
  </cols>
  <sheetData>
    <row r="2" spans="1:10" ht="18.75" x14ac:dyDescent="0.25">
      <c r="A2" s="273" t="s">
        <v>631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3680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62" t="s">
        <v>358</v>
      </c>
      <c r="B4" s="62" t="s">
        <v>32</v>
      </c>
      <c r="C4" s="62" t="s">
        <v>31</v>
      </c>
      <c r="D4" s="62" t="s">
        <v>323</v>
      </c>
      <c r="E4" s="62" t="s">
        <v>357</v>
      </c>
      <c r="F4" s="62" t="s">
        <v>478</v>
      </c>
      <c r="G4" s="62" t="s">
        <v>254</v>
      </c>
      <c r="H4" s="62" t="s">
        <v>30</v>
      </c>
      <c r="I4" s="62" t="s">
        <v>29</v>
      </c>
      <c r="J4" s="62" t="s">
        <v>28</v>
      </c>
    </row>
    <row r="5" spans="1:10" ht="45" x14ac:dyDescent="0.25">
      <c r="A5" s="72" t="s">
        <v>670</v>
      </c>
      <c r="B5" s="65" t="s">
        <v>672</v>
      </c>
      <c r="C5" s="65" t="s">
        <v>440</v>
      </c>
      <c r="D5" s="65" t="s">
        <v>322</v>
      </c>
      <c r="E5" s="65" t="s">
        <v>274</v>
      </c>
      <c r="F5" s="73">
        <v>44903.420833333003</v>
      </c>
      <c r="G5" s="73">
        <v>45336.661805556003</v>
      </c>
      <c r="H5" s="65" t="s">
        <v>23</v>
      </c>
      <c r="I5" s="65" t="s">
        <v>18</v>
      </c>
      <c r="J5" s="65" t="s">
        <v>3496</v>
      </c>
    </row>
    <row r="6" spans="1:10" ht="45" x14ac:dyDescent="0.25">
      <c r="A6" s="43" t="s">
        <v>775</v>
      </c>
      <c r="B6" s="61" t="s">
        <v>774</v>
      </c>
      <c r="C6" s="61" t="s">
        <v>573</v>
      </c>
      <c r="D6" s="61" t="s">
        <v>322</v>
      </c>
      <c r="E6" s="61" t="s">
        <v>274</v>
      </c>
      <c r="F6" s="74">
        <v>44930.588194443997</v>
      </c>
      <c r="G6" s="74">
        <v>45366.546527778002</v>
      </c>
      <c r="H6" s="61" t="s">
        <v>23</v>
      </c>
      <c r="I6" s="61" t="s">
        <v>18</v>
      </c>
      <c r="J6" s="61" t="s">
        <v>260</v>
      </c>
    </row>
    <row r="7" spans="1:10" ht="45" x14ac:dyDescent="0.25">
      <c r="A7" s="61" t="s">
        <v>3190</v>
      </c>
      <c r="B7" s="61" t="s">
        <v>3181</v>
      </c>
      <c r="C7" s="61" t="s">
        <v>343</v>
      </c>
      <c r="D7" s="61" t="s">
        <v>322</v>
      </c>
      <c r="E7" s="61" t="s">
        <v>274</v>
      </c>
      <c r="F7" s="74">
        <v>44988.394444443999</v>
      </c>
      <c r="G7" s="74">
        <v>45435.352777777996</v>
      </c>
      <c r="H7" s="61" t="s">
        <v>23</v>
      </c>
      <c r="I7" s="61" t="s">
        <v>18</v>
      </c>
      <c r="J7" s="61" t="s">
        <v>260</v>
      </c>
    </row>
    <row r="8" spans="1:10" ht="60" x14ac:dyDescent="0.25">
      <c r="A8" s="65" t="s">
        <v>3214</v>
      </c>
      <c r="B8" s="65" t="s">
        <v>3216</v>
      </c>
      <c r="C8" s="65" t="s">
        <v>327</v>
      </c>
      <c r="D8" s="65" t="s">
        <v>322</v>
      </c>
      <c r="E8" s="65" t="s">
        <v>274</v>
      </c>
      <c r="F8" s="73">
        <v>44988.429861110999</v>
      </c>
      <c r="G8" s="73">
        <v>45435.346527777998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63" t="s">
        <v>3426</v>
      </c>
      <c r="B9" s="63" t="s">
        <v>3427</v>
      </c>
      <c r="C9" s="63" t="s">
        <v>3495</v>
      </c>
      <c r="D9" s="63" t="s">
        <v>322</v>
      </c>
      <c r="E9" s="63" t="s">
        <v>274</v>
      </c>
      <c r="F9" s="75">
        <v>44992.412499999999</v>
      </c>
      <c r="G9" s="75">
        <v>45436.370833333</v>
      </c>
      <c r="H9" s="63" t="s">
        <v>23</v>
      </c>
      <c r="I9" s="63" t="s">
        <v>18</v>
      </c>
      <c r="J9" s="63" t="s">
        <v>255</v>
      </c>
    </row>
    <row r="10" spans="1:10" ht="45" x14ac:dyDescent="0.25">
      <c r="A10" s="61" t="s">
        <v>3475</v>
      </c>
      <c r="B10" s="61" t="s">
        <v>3476</v>
      </c>
      <c r="C10" s="61" t="s">
        <v>343</v>
      </c>
      <c r="D10" s="61" t="s">
        <v>322</v>
      </c>
      <c r="E10" s="61" t="s">
        <v>274</v>
      </c>
      <c r="F10" s="74">
        <v>44992.665972221999</v>
      </c>
      <c r="G10" s="74">
        <v>45436.624305555997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5" t="s">
        <v>3488</v>
      </c>
      <c r="B11" s="65" t="s">
        <v>3489</v>
      </c>
      <c r="C11" s="65" t="s">
        <v>804</v>
      </c>
      <c r="D11" s="65" t="s">
        <v>322</v>
      </c>
      <c r="E11" s="65" t="s">
        <v>274</v>
      </c>
      <c r="F11" s="73">
        <v>44992.694444444001</v>
      </c>
      <c r="G11" s="73">
        <v>45436.652777777999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1" t="s">
        <v>3527</v>
      </c>
      <c r="B12" s="61" t="s">
        <v>3528</v>
      </c>
      <c r="C12" s="61" t="s">
        <v>694</v>
      </c>
      <c r="D12" s="61" t="s">
        <v>322</v>
      </c>
      <c r="E12" s="61" t="s">
        <v>274</v>
      </c>
      <c r="F12" s="74">
        <v>44993.424305556</v>
      </c>
      <c r="G12" s="74">
        <v>45439.382638889001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5" t="s">
        <v>3647</v>
      </c>
      <c r="B13" s="65" t="s">
        <v>3646</v>
      </c>
      <c r="C13" s="65" t="s">
        <v>343</v>
      </c>
      <c r="D13" s="65" t="s">
        <v>322</v>
      </c>
      <c r="E13" s="65" t="s">
        <v>274</v>
      </c>
      <c r="F13" s="73">
        <v>44994.603472221999</v>
      </c>
      <c r="G13" s="73">
        <v>45440.561805555997</v>
      </c>
      <c r="H13" s="65" t="s">
        <v>23</v>
      </c>
      <c r="I13" s="65" t="s">
        <v>18</v>
      </c>
      <c r="J13" s="65" t="s">
        <v>260</v>
      </c>
    </row>
    <row r="15" spans="1:10" ht="30" x14ac:dyDescent="0.25">
      <c r="A15" s="83" t="s">
        <v>3828</v>
      </c>
      <c r="B15" s="83" t="s">
        <v>3829</v>
      </c>
      <c r="C15" s="83"/>
      <c r="D15" s="58"/>
      <c r="E15" s="58"/>
      <c r="F15" s="77"/>
      <c r="G15" s="77"/>
      <c r="H15" s="58"/>
      <c r="I15" s="58"/>
      <c r="J15" s="58" t="s">
        <v>334</v>
      </c>
    </row>
    <row r="16" spans="1:10" x14ac:dyDescent="0.25">
      <c r="A16" s="60" t="s">
        <v>3860</v>
      </c>
      <c r="B16" s="60" t="s">
        <v>3861</v>
      </c>
      <c r="C16" s="60"/>
      <c r="D16" s="60"/>
      <c r="E16" s="60"/>
      <c r="F16" s="79"/>
      <c r="G16" s="79"/>
      <c r="H16" s="60"/>
      <c r="I16" s="60"/>
      <c r="J16" s="60" t="s">
        <v>334</v>
      </c>
    </row>
    <row r="17" spans="1:10" x14ac:dyDescent="0.25">
      <c r="A17" s="58"/>
      <c r="B17" s="58"/>
      <c r="C17" s="58"/>
      <c r="D17" s="58"/>
      <c r="E17" s="58"/>
      <c r="F17" s="77"/>
      <c r="G17" s="77"/>
      <c r="H17" s="58"/>
      <c r="I17" s="58"/>
      <c r="J17" s="58" t="s">
        <v>334</v>
      </c>
    </row>
    <row r="18" spans="1:10" x14ac:dyDescent="0.25">
      <c r="A18" s="58"/>
      <c r="B18" s="58"/>
      <c r="C18" s="58"/>
      <c r="D18" s="58"/>
      <c r="E18" s="58"/>
      <c r="F18" s="77"/>
      <c r="G18" s="77"/>
      <c r="H18" s="58"/>
      <c r="I18" s="58"/>
      <c r="J18" s="58" t="s">
        <v>334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dimension ref="B2:AT142"/>
  <sheetViews>
    <sheetView topLeftCell="A55" workbookViewId="0">
      <selection activeCell="AQ72" sqref="AQ72"/>
    </sheetView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3504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6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6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3505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3506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3507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3880</v>
      </c>
    </row>
    <row r="56" spans="2:4" x14ac:dyDescent="0.25">
      <c r="D56" s="57" t="s">
        <v>303</v>
      </c>
    </row>
    <row r="58" spans="2:4" x14ac:dyDescent="0.25">
      <c r="D58" s="96" t="s">
        <v>36</v>
      </c>
    </row>
    <row r="61" spans="2:4" x14ac:dyDescent="0.25">
      <c r="D61" s="96" t="s">
        <v>3878</v>
      </c>
    </row>
    <row r="141" spans="2:4" x14ac:dyDescent="0.25">
      <c r="B141" s="46">
        <v>0</v>
      </c>
      <c r="D141" s="49" t="s">
        <v>851</v>
      </c>
    </row>
    <row r="142" spans="2:4" x14ac:dyDescent="0.25">
      <c r="D142" s="57" t="s">
        <v>303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dimension ref="A2:J17"/>
  <sheetViews>
    <sheetView workbookViewId="0">
      <selection activeCell="J17" sqref="J17"/>
    </sheetView>
  </sheetViews>
  <sheetFormatPr defaultRowHeight="15" x14ac:dyDescent="0.25"/>
  <cols>
    <col min="1" max="1" width="20" style="268" customWidth="1"/>
    <col min="2" max="2" width="40" style="268" customWidth="1"/>
    <col min="3" max="10" width="20" style="268" customWidth="1"/>
    <col min="11" max="16384" width="9.140625" style="268"/>
  </cols>
  <sheetData>
    <row r="2" spans="1:10" ht="18.75" x14ac:dyDescent="0.3">
      <c r="A2" s="283" t="s">
        <v>893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 x14ac:dyDescent="0.25">
      <c r="A3" s="284" t="s">
        <v>3877</v>
      </c>
      <c r="B3" s="284"/>
      <c r="C3" s="284"/>
      <c r="D3" s="284"/>
      <c r="E3" s="284"/>
      <c r="F3" s="284"/>
      <c r="G3" s="284"/>
      <c r="H3" s="284"/>
      <c r="I3" s="284"/>
    </row>
    <row r="4" spans="1:10" ht="30" customHeight="1" x14ac:dyDescent="0.25">
      <c r="A4" s="94" t="s">
        <v>358</v>
      </c>
      <c r="B4" s="94" t="s">
        <v>32</v>
      </c>
      <c r="C4" s="94" t="s">
        <v>31</v>
      </c>
      <c r="D4" s="94" t="s">
        <v>323</v>
      </c>
      <c r="E4" s="94" t="s">
        <v>357</v>
      </c>
      <c r="F4" s="94" t="s">
        <v>478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30" customHeight="1" x14ac:dyDescent="0.25">
      <c r="A5" s="272" t="s">
        <v>670</v>
      </c>
      <c r="B5" s="269" t="s">
        <v>672</v>
      </c>
      <c r="C5" s="269" t="s">
        <v>440</v>
      </c>
      <c r="D5" s="269" t="s">
        <v>322</v>
      </c>
      <c r="E5" s="269" t="s">
        <v>274</v>
      </c>
      <c r="F5" s="270">
        <v>44903.420833333003</v>
      </c>
      <c r="G5" s="270">
        <v>45336.661805556003</v>
      </c>
      <c r="H5" s="269" t="s">
        <v>23</v>
      </c>
      <c r="I5" s="269" t="s">
        <v>18</v>
      </c>
      <c r="J5" s="269" t="s">
        <v>3496</v>
      </c>
    </row>
    <row r="6" spans="1:10" ht="30" customHeight="1" x14ac:dyDescent="0.25">
      <c r="A6" s="267" t="s">
        <v>775</v>
      </c>
      <c r="B6" s="267" t="s">
        <v>774</v>
      </c>
      <c r="C6" s="267" t="s">
        <v>573</v>
      </c>
      <c r="D6" s="267" t="s">
        <v>322</v>
      </c>
      <c r="E6" s="267" t="s">
        <v>274</v>
      </c>
      <c r="F6" s="271">
        <v>44930.588194443997</v>
      </c>
      <c r="G6" s="271">
        <v>45366.546527778002</v>
      </c>
      <c r="H6" s="267" t="s">
        <v>23</v>
      </c>
      <c r="I6" s="267" t="s">
        <v>18</v>
      </c>
      <c r="J6" s="267" t="s">
        <v>260</v>
      </c>
    </row>
    <row r="7" spans="1:10" ht="30" customHeight="1" x14ac:dyDescent="0.25">
      <c r="A7" s="269" t="s">
        <v>3190</v>
      </c>
      <c r="B7" s="269" t="s">
        <v>3181</v>
      </c>
      <c r="C7" s="269" t="s">
        <v>343</v>
      </c>
      <c r="D7" s="269" t="s">
        <v>322</v>
      </c>
      <c r="E7" s="269" t="s">
        <v>274</v>
      </c>
      <c r="F7" s="270">
        <v>44988.394444443999</v>
      </c>
      <c r="G7" s="270">
        <v>45435.352777777996</v>
      </c>
      <c r="H7" s="269" t="s">
        <v>23</v>
      </c>
      <c r="I7" s="269" t="s">
        <v>18</v>
      </c>
      <c r="J7" s="269" t="s">
        <v>260</v>
      </c>
    </row>
    <row r="8" spans="1:10" ht="30" customHeight="1" x14ac:dyDescent="0.25">
      <c r="A8" s="267" t="s">
        <v>3214</v>
      </c>
      <c r="B8" s="267" t="s">
        <v>3216</v>
      </c>
      <c r="C8" s="267" t="s">
        <v>327</v>
      </c>
      <c r="D8" s="267" t="s">
        <v>322</v>
      </c>
      <c r="E8" s="267" t="s">
        <v>274</v>
      </c>
      <c r="F8" s="271">
        <v>44988.429861110999</v>
      </c>
      <c r="G8" s="271">
        <v>45435.346527777998</v>
      </c>
      <c r="H8" s="267" t="s">
        <v>23</v>
      </c>
      <c r="I8" s="267" t="s">
        <v>18</v>
      </c>
      <c r="J8" s="267" t="s">
        <v>260</v>
      </c>
    </row>
    <row r="9" spans="1:10" ht="30" customHeight="1" x14ac:dyDescent="0.25">
      <c r="A9" s="269" t="s">
        <v>3426</v>
      </c>
      <c r="B9" s="269" t="s">
        <v>3427</v>
      </c>
      <c r="C9" s="269" t="s">
        <v>3495</v>
      </c>
      <c r="D9" s="269" t="s">
        <v>322</v>
      </c>
      <c r="E9" s="269" t="s">
        <v>274</v>
      </c>
      <c r="F9" s="270">
        <v>44992.412499999999</v>
      </c>
      <c r="G9" s="270">
        <v>45436.370833333</v>
      </c>
      <c r="H9" s="269" t="s">
        <v>23</v>
      </c>
      <c r="I9" s="269" t="s">
        <v>18</v>
      </c>
      <c r="J9" s="269" t="s">
        <v>255</v>
      </c>
    </row>
    <row r="10" spans="1:10" ht="30" customHeight="1" x14ac:dyDescent="0.25">
      <c r="A10" s="267" t="s">
        <v>3475</v>
      </c>
      <c r="B10" s="267" t="s">
        <v>3476</v>
      </c>
      <c r="C10" s="267" t="s">
        <v>343</v>
      </c>
      <c r="D10" s="267" t="s">
        <v>322</v>
      </c>
      <c r="E10" s="267" t="s">
        <v>274</v>
      </c>
      <c r="F10" s="271">
        <v>44992.665972221999</v>
      </c>
      <c r="G10" s="271">
        <v>45436.624305555997</v>
      </c>
      <c r="H10" s="267" t="s">
        <v>23</v>
      </c>
      <c r="I10" s="267" t="s">
        <v>18</v>
      </c>
      <c r="J10" s="267" t="s">
        <v>260</v>
      </c>
    </row>
    <row r="11" spans="1:10" ht="30" customHeight="1" x14ac:dyDescent="0.25">
      <c r="A11" s="269" t="s">
        <v>3488</v>
      </c>
      <c r="B11" s="269" t="s">
        <v>3489</v>
      </c>
      <c r="C11" s="269" t="s">
        <v>804</v>
      </c>
      <c r="D11" s="269" t="s">
        <v>322</v>
      </c>
      <c r="E11" s="269" t="s">
        <v>274</v>
      </c>
      <c r="F11" s="270">
        <v>44992.694444444001</v>
      </c>
      <c r="G11" s="270">
        <v>45436.652777777999</v>
      </c>
      <c r="H11" s="269" t="s">
        <v>23</v>
      </c>
      <c r="I11" s="269" t="s">
        <v>18</v>
      </c>
      <c r="J11" s="269" t="s">
        <v>260</v>
      </c>
    </row>
    <row r="12" spans="1:10" ht="30" customHeight="1" x14ac:dyDescent="0.25">
      <c r="A12" s="267" t="s">
        <v>3527</v>
      </c>
      <c r="B12" s="267" t="s">
        <v>3528</v>
      </c>
      <c r="C12" s="267" t="s">
        <v>694</v>
      </c>
      <c r="D12" s="267" t="s">
        <v>322</v>
      </c>
      <c r="E12" s="267" t="s">
        <v>274</v>
      </c>
      <c r="F12" s="271">
        <v>44993.424305556</v>
      </c>
      <c r="G12" s="271">
        <v>45439.382638889001</v>
      </c>
      <c r="H12" s="267" t="s">
        <v>23</v>
      </c>
      <c r="I12" s="267" t="s">
        <v>18</v>
      </c>
      <c r="J12" s="267" t="s">
        <v>260</v>
      </c>
    </row>
    <row r="13" spans="1:10" ht="30" customHeight="1" x14ac:dyDescent="0.25">
      <c r="A13" s="269" t="s">
        <v>3647</v>
      </c>
      <c r="B13" s="269" t="s">
        <v>3646</v>
      </c>
      <c r="C13" s="269" t="s">
        <v>343</v>
      </c>
      <c r="D13" s="269" t="s">
        <v>322</v>
      </c>
      <c r="E13" s="269" t="s">
        <v>274</v>
      </c>
      <c r="F13" s="270">
        <v>44994.603472221999</v>
      </c>
      <c r="G13" s="270">
        <v>45440.561805555997</v>
      </c>
      <c r="H13" s="269" t="s">
        <v>23</v>
      </c>
      <c r="I13" s="269" t="s">
        <v>18</v>
      </c>
      <c r="J13" s="269" t="s">
        <v>260</v>
      </c>
    </row>
    <row r="14" spans="1:10" ht="30" customHeight="1" x14ac:dyDescent="0.25">
      <c r="A14" s="267" t="s">
        <v>3828</v>
      </c>
      <c r="B14" s="267" t="s">
        <v>3829</v>
      </c>
      <c r="C14" s="267" t="s">
        <v>343</v>
      </c>
      <c r="D14" s="267" t="s">
        <v>322</v>
      </c>
      <c r="E14" s="267" t="s">
        <v>274</v>
      </c>
      <c r="F14" s="271">
        <v>44995.470138889003</v>
      </c>
      <c r="G14" s="271">
        <v>45441.446527777996</v>
      </c>
      <c r="H14" s="267" t="s">
        <v>23</v>
      </c>
      <c r="I14" s="267" t="s">
        <v>18</v>
      </c>
      <c r="J14" s="267" t="s">
        <v>260</v>
      </c>
    </row>
    <row r="15" spans="1:10" ht="30" customHeight="1" x14ac:dyDescent="0.25">
      <c r="A15" s="269" t="s">
        <v>3860</v>
      </c>
      <c r="B15" s="269" t="s">
        <v>3861</v>
      </c>
      <c r="C15" s="269" t="s">
        <v>343</v>
      </c>
      <c r="D15" s="269" t="s">
        <v>322</v>
      </c>
      <c r="E15" s="269" t="s">
        <v>274</v>
      </c>
      <c r="F15" s="270">
        <v>44995.688194444003</v>
      </c>
      <c r="G15" s="270">
        <v>45441.646527778001</v>
      </c>
      <c r="H15" s="269" t="s">
        <v>23</v>
      </c>
      <c r="I15" s="269" t="s">
        <v>18</v>
      </c>
      <c r="J15" s="269" t="s">
        <v>260</v>
      </c>
    </row>
    <row r="17" spans="1:2" ht="15" customHeight="1" x14ac:dyDescent="0.25">
      <c r="A17" s="268" t="s">
        <v>3879</v>
      </c>
      <c r="B17" s="268" t="s">
        <v>3881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dimension ref="B2:AT56"/>
  <sheetViews>
    <sheetView workbookViewId="0"/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3508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6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6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3509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3510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3511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851</v>
      </c>
    </row>
    <row r="56" spans="2:4" x14ac:dyDescent="0.25">
      <c r="D56" s="57" t="s">
        <v>303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dimension ref="B2:AT56"/>
  <sheetViews>
    <sheetView workbookViewId="0"/>
  </sheetViews>
  <sheetFormatPr defaultColWidth="2.85546875" defaultRowHeight="15" x14ac:dyDescent="0.25"/>
  <cols>
    <col min="1" max="16384" width="2.85546875" style="96"/>
  </cols>
  <sheetData>
    <row r="2" spans="2:4" x14ac:dyDescent="0.25">
      <c r="B2" s="49" t="s">
        <v>3512</v>
      </c>
    </row>
    <row r="4" spans="2:4" x14ac:dyDescent="0.25">
      <c r="B4" s="46">
        <v>0</v>
      </c>
      <c r="C4" s="96" t="s">
        <v>0</v>
      </c>
      <c r="D4" s="96" t="s">
        <v>1</v>
      </c>
    </row>
    <row r="5" spans="2:4" x14ac:dyDescent="0.25">
      <c r="B5" s="47">
        <v>0</v>
      </c>
      <c r="C5" s="96" t="s">
        <v>0</v>
      </c>
      <c r="D5" s="96" t="s">
        <v>2</v>
      </c>
    </row>
    <row r="6" spans="2:4" x14ac:dyDescent="0.25">
      <c r="B6" s="48">
        <v>0</v>
      </c>
      <c r="C6" s="96" t="s">
        <v>0</v>
      </c>
      <c r="D6" s="96" t="s">
        <v>3</v>
      </c>
    </row>
    <row r="7" spans="2:4" x14ac:dyDescent="0.25">
      <c r="B7" s="35">
        <v>0</v>
      </c>
      <c r="C7" s="96" t="s">
        <v>0</v>
      </c>
      <c r="D7" s="96" t="s">
        <v>50</v>
      </c>
    </row>
    <row r="10" spans="2:4" x14ac:dyDescent="0.25">
      <c r="B10" s="46">
        <v>0</v>
      </c>
      <c r="D10" s="49" t="s">
        <v>308</v>
      </c>
    </row>
    <row r="11" spans="2:4" x14ac:dyDescent="0.25">
      <c r="D11" s="96" t="s">
        <v>305</v>
      </c>
    </row>
    <row r="12" spans="2:4" x14ac:dyDescent="0.25">
      <c r="D12" s="96" t="s">
        <v>306</v>
      </c>
    </row>
    <row r="13" spans="2:4" x14ac:dyDescent="0.25">
      <c r="D13" s="57" t="s">
        <v>301</v>
      </c>
    </row>
    <row r="16" spans="2:4" x14ac:dyDescent="0.25">
      <c r="B16" s="46">
        <v>0</v>
      </c>
      <c r="D16" s="49" t="s">
        <v>268</v>
      </c>
    </row>
    <row r="17" spans="4:46" x14ac:dyDescent="0.25">
      <c r="D17" s="57" t="s">
        <v>301</v>
      </c>
    </row>
    <row r="19" spans="4:46" x14ac:dyDescent="0.25">
      <c r="D19" s="96" t="s">
        <v>36</v>
      </c>
    </row>
    <row r="20" spans="4:46" x14ac:dyDescent="0.25">
      <c r="D20" s="52" t="s">
        <v>315</v>
      </c>
    </row>
    <row r="22" spans="4:46" x14ac:dyDescent="0.25">
      <c r="D22" s="54" t="s">
        <v>33</v>
      </c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</row>
    <row r="23" spans="4:46" x14ac:dyDescent="0.25">
      <c r="D23" s="54" t="s">
        <v>282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</row>
    <row r="24" spans="4:46" x14ac:dyDescent="0.25">
      <c r="D24" s="54" t="s">
        <v>283</v>
      </c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</row>
    <row r="25" spans="4:46" x14ac:dyDescent="0.25">
      <c r="D25" s="54" t="s">
        <v>284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</row>
    <row r="26" spans="4:46" x14ac:dyDescent="0.25">
      <c r="D26" s="54" t="s">
        <v>285</v>
      </c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</row>
    <row r="27" spans="4:46" x14ac:dyDescent="0.25">
      <c r="D27" s="54" t="s">
        <v>286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</row>
    <row r="28" spans="4:46" x14ac:dyDescent="0.25">
      <c r="D28" s="54" t="s">
        <v>287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</row>
    <row r="29" spans="4:46" x14ac:dyDescent="0.25">
      <c r="D29" s="54" t="s">
        <v>37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</row>
    <row r="30" spans="4:46" x14ac:dyDescent="0.25">
      <c r="D30" s="54" t="s">
        <v>288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</row>
    <row r="31" spans="4:46" x14ac:dyDescent="0.25">
      <c r="D31" s="54" t="s">
        <v>289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</row>
    <row r="32" spans="4:46" x14ac:dyDescent="0.25">
      <c r="D32" s="54" t="s">
        <v>290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</row>
    <row r="33" spans="4:46" x14ac:dyDescent="0.25">
      <c r="D33" s="54" t="s">
        <v>291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</row>
    <row r="34" spans="4:46" x14ac:dyDescent="0.25">
      <c r="D34" s="54" t="s">
        <v>292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</row>
    <row r="35" spans="4:46" x14ac:dyDescent="0.25">
      <c r="D35" s="54" t="s">
        <v>293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</row>
    <row r="36" spans="4:46" x14ac:dyDescent="0.25">
      <c r="D36" s="54" t="s">
        <v>294</v>
      </c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</row>
    <row r="37" spans="4:46" x14ac:dyDescent="0.25">
      <c r="D37" s="54" t="s">
        <v>295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</row>
    <row r="38" spans="4:46" x14ac:dyDescent="0.25">
      <c r="D38" s="54" t="s">
        <v>296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</row>
    <row r="39" spans="4:46" x14ac:dyDescent="0.25">
      <c r="D39" s="54" t="s">
        <v>263</v>
      </c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</row>
    <row r="40" spans="4:46" x14ac:dyDescent="0.25">
      <c r="D40" s="93" t="s">
        <v>3513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</row>
    <row r="41" spans="4:46" x14ac:dyDescent="0.25">
      <c r="D41" s="93" t="s">
        <v>491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</row>
    <row r="42" spans="4:46" x14ac:dyDescent="0.25">
      <c r="D42" s="54" t="s">
        <v>3514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</row>
    <row r="43" spans="4:46" x14ac:dyDescent="0.25">
      <c r="D43" s="55" t="s">
        <v>297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3515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4:46" x14ac:dyDescent="0.25">
      <c r="D45" s="54" t="s">
        <v>281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</row>
    <row r="46" spans="4:46" x14ac:dyDescent="0.25">
      <c r="D46" s="54" t="s">
        <v>298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</row>
    <row r="48" spans="4:46" x14ac:dyDescent="0.25">
      <c r="D48" s="96" t="s">
        <v>279</v>
      </c>
    </row>
    <row r="55" spans="2:4" x14ac:dyDescent="0.25">
      <c r="B55" s="46">
        <v>0</v>
      </c>
      <c r="D55" s="49" t="s">
        <v>851</v>
      </c>
    </row>
    <row r="56" spans="2:4" x14ac:dyDescent="0.25">
      <c r="D56" s="57" t="s">
        <v>303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20230215WEDa</vt:lpstr>
      <vt:lpstr>20230216THU</vt:lpstr>
      <vt:lpstr>20230216THUa</vt:lpstr>
      <vt:lpstr>20230217FRI</vt:lpstr>
      <vt:lpstr>20230217FRIa</vt:lpstr>
      <vt:lpstr>20230220MON</vt:lpstr>
      <vt:lpstr>20230220MONa</vt:lpstr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20230303FRIa</vt:lpstr>
      <vt:lpstr>20230306MON</vt:lpstr>
      <vt:lpstr>20230306MONa</vt:lpstr>
      <vt:lpstr>20230307TUE</vt:lpstr>
      <vt:lpstr>20230307TUEa</vt:lpstr>
      <vt:lpstr>20230308WED</vt:lpstr>
      <vt:lpstr>20230308WEDa</vt:lpstr>
      <vt:lpstr>20230309THU</vt:lpstr>
      <vt:lpstr>20230309THUa</vt:lpstr>
      <vt:lpstr>20230310FRI</vt:lpstr>
      <vt:lpstr>20230310FRIa</vt:lpstr>
      <vt:lpstr>20230313MON</vt:lpstr>
      <vt:lpstr>Incidents SDA_INCIDENTS_ASSIGN</vt:lpstr>
      <vt:lpstr>20230314TUE</vt:lpstr>
      <vt:lpstr>20230315WED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2023-03-13T02:49:26Z</dcterms:modified>
</cp:coreProperties>
</file>