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\OLS-Notes\Primbon OLS\Tiket Pak Firman\"/>
    </mc:Choice>
  </mc:AlternateContent>
  <xr:revisionPtr revIDLastSave="0" documentId="13_ncr:1_{24305533-9483-4D26-8663-C0E556FDADF7}" xr6:coauthVersionLast="44" xr6:coauthVersionMax="44" xr10:uidLastSave="{00000000-0000-0000-0000-000000000000}"/>
  <bookViews>
    <workbookView xWindow="-120" yWindow="-120" windowWidth="20730" windowHeight="11160" activeTab="2" xr2:uid="{00000000-000D-0000-FFFF-FFFF00000000}"/>
  </bookViews>
  <sheets>
    <sheet name="DATA_MFAPPL" sheetId="1" r:id="rId1"/>
    <sheet name="DATA_OLSS" sheetId="4" r:id="rId2"/>
    <sheet name="SumBill" sheetId="6" r:id="rId3"/>
  </sheets>
  <definedNames>
    <definedName name="_xlnm._FilterDatabase" localSheetId="0" hidden="1">DATA_MFAPPL!$A$2:$F$2</definedName>
    <definedName name="_xlnm._FilterDatabase" localSheetId="1" hidden="1">DATA_OLSS!$A$2:$F$2</definedName>
  </definedNames>
  <calcPr calcId="191029"/>
  <pivotCaches>
    <pivotCache cacheId="50" r:id="rId4"/>
    <pivotCache cacheId="5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1" l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3" i="1"/>
  <c r="G31" i="6" l="1"/>
  <c r="H31" i="6"/>
  <c r="H32" i="6" l="1"/>
  <c r="I31" i="6"/>
  <c r="I32" i="6" l="1"/>
  <c r="J32" i="6" s="1"/>
  <c r="J31" i="6"/>
  <c r="K31" i="6"/>
  <c r="K32" i="6" l="1"/>
</calcChain>
</file>

<file path=xl/sharedStrings.xml><?xml version="1.0" encoding="utf-8"?>
<sst xmlns="http://schemas.openxmlformats.org/spreadsheetml/2006/main" count="264" uniqueCount="156">
  <si>
    <t>AGREEMENTNUMBER</t>
  </si>
  <si>
    <t>Grand Total</t>
  </si>
  <si>
    <t>MFAPPL</t>
  </si>
  <si>
    <t>OLSS</t>
  </si>
  <si>
    <t>ADA DI OLSS?</t>
  </si>
  <si>
    <t>SELISIH</t>
  </si>
  <si>
    <t>CUSTOMER_NAME</t>
  </si>
  <si>
    <t>DUE_DATE</t>
  </si>
  <si>
    <t>TOP_DATE</t>
  </si>
  <si>
    <t>INVOICENOINSTALMENT</t>
  </si>
  <si>
    <t>Count of AGREEMENTNUMBER</t>
  </si>
  <si>
    <t>MFAPL</t>
  </si>
  <si>
    <t>DUE DATE</t>
  </si>
  <si>
    <t>REMARK</t>
  </si>
  <si>
    <t>START PERIOD</t>
  </si>
  <si>
    <t>PT ARTHA MAS GRAHA ANDALAN</t>
  </si>
  <si>
    <t>ARTHA MAS GRAHA ANDALAN, PT</t>
  </si>
  <si>
    <t>PT. ANUGERAH PRIMA SEJAHTERAH</t>
  </si>
  <si>
    <t>GUNTNER INDONESIA. PT</t>
  </si>
  <si>
    <t>GRAHAPRIMA SUKSESMANDIRI. PT</t>
  </si>
  <si>
    <t>KECANTIKAN FARRA KOSMETIK INDONESIA. PT</t>
  </si>
  <si>
    <t>PT. NOVO NORDISK INDONESIA</t>
  </si>
  <si>
    <t>0000027/4/03/12/2020</t>
  </si>
  <si>
    <t>30032/INV/SBY/03/2022</t>
  </si>
  <si>
    <t>0000043/4/03/04/2021</t>
  </si>
  <si>
    <t>GRAHA MOBIL INDONESIA. PT</t>
  </si>
  <si>
    <t>30033/INV/SBY/03/2022</t>
  </si>
  <si>
    <t>0000074/4/03/10/2021</t>
  </si>
  <si>
    <t>30034/INV/SBY/03/2022</t>
  </si>
  <si>
    <t>0000075/4/03/10/2021</t>
  </si>
  <si>
    <t>SUPER ELEKTRONIK MANDIRI. PT</t>
  </si>
  <si>
    <t>30035/INV/SBY/03/2022</t>
  </si>
  <si>
    <t>0000266/4/08/06/2019</t>
  </si>
  <si>
    <t>PT. KRAMA YUDHA RATU MOTOR</t>
  </si>
  <si>
    <t>30036/INV/JKN/03/2022</t>
  </si>
  <si>
    <t>0000297/4/01/06/2019</t>
  </si>
  <si>
    <t>ELLEAIR INTERNATIONAL TRADING INDONESIA. PT</t>
  </si>
  <si>
    <t>30037/INV/JKC/03/2022</t>
  </si>
  <si>
    <t>0000316/4/10/09/2020</t>
  </si>
  <si>
    <t>30038/INV/JKS/03/2022</t>
  </si>
  <si>
    <t>0000369/4/10/06/2021</t>
  </si>
  <si>
    <t>30039/INV/JKS/03/2022</t>
  </si>
  <si>
    <t>0000375/4/10/07/2021</t>
  </si>
  <si>
    <t>30040/INV/JKS/03/2022</t>
  </si>
  <si>
    <t>0000383/4/08/09/2020</t>
  </si>
  <si>
    <t>KRAMA YUDHA TIGA BERLIAN MOTORS. PT</t>
  </si>
  <si>
    <t>30041/INV/JKN/03/2022</t>
  </si>
  <si>
    <t>0000384/4/08/09/2020</t>
  </si>
  <si>
    <t>30042/INV/JKN/03/2022</t>
  </si>
  <si>
    <t>0000387/4/08/09/2020</t>
  </si>
  <si>
    <t>30043/INV/JKN/03/2022</t>
  </si>
  <si>
    <t>0000391/4/08/10/2020</t>
  </si>
  <si>
    <t>PRIMA TRANS LOGISTIK. PT</t>
  </si>
  <si>
    <t>30044/INV/JKN/03/2022</t>
  </si>
  <si>
    <t>0000392/4/08/10/2020</t>
  </si>
  <si>
    <t>30045/INV/JKN/03/2022</t>
  </si>
  <si>
    <t>0000396/4/08/10/2020</t>
  </si>
  <si>
    <t>30046/INV/JKN/03/2022</t>
  </si>
  <si>
    <t>0000500/4/08/04/2021</t>
  </si>
  <si>
    <t>NABEL SAKHA GEMILANG. PT</t>
  </si>
  <si>
    <t>30047/INV/JKN/03/2022</t>
  </si>
  <si>
    <t>0000570/4/08/08/2021</t>
  </si>
  <si>
    <t>MARHADI. CV</t>
  </si>
  <si>
    <t>30048/INV/JKN/03/2022</t>
  </si>
  <si>
    <t>0000576/4/08/09/2021</t>
  </si>
  <si>
    <t>30049/INV/JKN/03/2022</t>
  </si>
  <si>
    <t>0000586/4/08/10/2021</t>
  </si>
  <si>
    <t>30050/INV/JKN/03/2022</t>
  </si>
  <si>
    <t>WIJAYA TRANS INDONESIA. PT</t>
  </si>
  <si>
    <t>MARGA NUSANTARA JAYA. PT</t>
  </si>
  <si>
    <t>0000560/4/08/08/2021</t>
  </si>
  <si>
    <t>30023/INV/JKN/03/2022</t>
  </si>
  <si>
    <t>0000564/4/08/08/2021</t>
  </si>
  <si>
    <t>PT. Mitsubishi Krama Yudha Motors and Manufacturing</t>
  </si>
  <si>
    <t>30024/INV/JKN/03/2022</t>
  </si>
  <si>
    <t>0000592/4/08/11/2021</t>
  </si>
  <si>
    <t>30025/INV/JKN/03/2022</t>
  </si>
  <si>
    <t>0000593/4/08/11/2021</t>
  </si>
  <si>
    <t>30026/INV/JKN/03/2022</t>
  </si>
  <si>
    <t>0000638/4/01/02/2021</t>
  </si>
  <si>
    <t>ZAFIR DEVANA INTERNASIONAL. PT</t>
  </si>
  <si>
    <t>30027/INV/JKC/03/2022</t>
  </si>
  <si>
    <t>0000639/4/01/02/2021</t>
  </si>
  <si>
    <t>30028/INV/JKC/03/2022</t>
  </si>
  <si>
    <t>0000728/4/01/04/2021</t>
  </si>
  <si>
    <t>AUTORENT LANCAR SEJAHTERA. PT</t>
  </si>
  <si>
    <t>30029/INV/JKC/03/2022</t>
  </si>
  <si>
    <t>0000731/4/01/04/2021</t>
  </si>
  <si>
    <t>HARPA SEKAWAN. PT</t>
  </si>
  <si>
    <t>30030/INV/JKC/03/2022</t>
  </si>
  <si>
    <t>0000742/4/01/04/2021</t>
  </si>
  <si>
    <t>PT. BUANA CENTRA SWAKARSA</t>
  </si>
  <si>
    <t>30031/INV/JKC/03/2022</t>
  </si>
  <si>
    <t>0000002/4/11/10/2021</t>
  </si>
  <si>
    <t>30002/INV/JMB/03/2022</t>
  </si>
  <si>
    <t>0000050/4/03/06/2021</t>
  </si>
  <si>
    <t>BORWITA CITRA PRIMA. PT</t>
  </si>
  <si>
    <t>30003/INV/SBY/03/2022</t>
  </si>
  <si>
    <t>0000065/4/31/02/2021</t>
  </si>
  <si>
    <t>TENANG JAYA SEJAHTERA</t>
  </si>
  <si>
    <t>30004/INV/KRW/03/2022</t>
  </si>
  <si>
    <t>0000097/4/03/12/2021</t>
  </si>
  <si>
    <t>MATAHARI SAKTI. PT</t>
  </si>
  <si>
    <t>30005/INV/SBY/03/2022</t>
  </si>
  <si>
    <t>0000348/4/01/09/2019</t>
  </si>
  <si>
    <t>PT EMITAMA CIPTA TRANSPORTASI. PT</t>
  </si>
  <si>
    <t>30006/INV/JKC/03/2022</t>
  </si>
  <si>
    <t>0000391/4/10/09/2021</t>
  </si>
  <si>
    <t>KAO INDONESIA. PT</t>
  </si>
  <si>
    <t>30007/INV/JKS/03/2022</t>
  </si>
  <si>
    <t>0000393/4/08/10/2020</t>
  </si>
  <si>
    <t>30008/INV/JKN/03/2022</t>
  </si>
  <si>
    <t>0000394/4/08/10/2020</t>
  </si>
  <si>
    <t>30009/INV/JKN/03/2022</t>
  </si>
  <si>
    <t>0000395/4/08/10/2020</t>
  </si>
  <si>
    <t>30010/INV/JKN/03/2022</t>
  </si>
  <si>
    <t>0000414/4/08/11/2020</t>
  </si>
  <si>
    <t>FRESENIUS KABI INDONESIA. PT</t>
  </si>
  <si>
    <t>30011/INV/JKN/03/2022</t>
  </si>
  <si>
    <t>0000469/4/08/03/2021</t>
  </si>
  <si>
    <t>30012/INV/JKN/03/2022</t>
  </si>
  <si>
    <t>0000470/4/08/03/2021</t>
  </si>
  <si>
    <t>MITSUBISHI MOTORS KRAMA YUDHA INDONESIA. PT</t>
  </si>
  <si>
    <t>30013/INV/JKN/03/2022</t>
  </si>
  <si>
    <t>0000471/4/08/03/2021</t>
  </si>
  <si>
    <t>30014/INV/JKN/03/2022</t>
  </si>
  <si>
    <t>0000475/4/01/06/2020</t>
  </si>
  <si>
    <t>TRITUNGGAL SUKSES SEJATI. PT</t>
  </si>
  <si>
    <t>30015/INV/JKC/03/2022</t>
  </si>
  <si>
    <t>0000476/4/01/06/2020</t>
  </si>
  <si>
    <t>30016/INV/JKC/03/2022</t>
  </si>
  <si>
    <t>0000478/4/08/03/2021</t>
  </si>
  <si>
    <t>KEWPIE INDONESIA. PT</t>
  </si>
  <si>
    <t>30017/INV/JKN/03/2022</t>
  </si>
  <si>
    <t>0000479/4/01/06/2020</t>
  </si>
  <si>
    <t>30018/INV/JKC/03/2022</t>
  </si>
  <si>
    <t>0000481/4/01/06/2020</t>
  </si>
  <si>
    <t>30019/INV/JKC/03/2022</t>
  </si>
  <si>
    <t>0000521/4/01/08/2020</t>
  </si>
  <si>
    <t>30020/INV/JKC/03/2022</t>
  </si>
  <si>
    <t>0000536/4/08/06/2021</t>
  </si>
  <si>
    <t>ETHICA INDUSTRI FARMASI. PT</t>
  </si>
  <si>
    <t>30021/INV/JKN/03/2022</t>
  </si>
  <si>
    <t>0000555/4/01/11/2020</t>
  </si>
  <si>
    <t>BUANA TRANS SECURITY. PT</t>
  </si>
  <si>
    <t>30022/INV/JKC/03/2022</t>
  </si>
  <si>
    <t>BORWITA CITRA PRIMA</t>
  </si>
  <si>
    <t>TENANG JAYA SEJAHTERA, PT</t>
  </si>
  <si>
    <t>MATAHARI SAKTI, PT</t>
  </si>
  <si>
    <t>EMITAMA CIPTA TRANSPORTASI, PT</t>
  </si>
  <si>
    <t>MITSUBISHI MOTORS KRAMA YUDHA INDONESIA, PT.</t>
  </si>
  <si>
    <t>KEWPIE INDONESIA</t>
  </si>
  <si>
    <t>MITSUBISHI KRAMA YUDHA MOTORS AND MANUFACTURING</t>
  </si>
  <si>
    <t>AUTORENT LANCAR SEJAHTERA, PT</t>
  </si>
  <si>
    <t>HARPA SEKAWAN, PT.</t>
  </si>
  <si>
    <t>BUANA CENTRA SWAKARSA, 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</si>
</sst>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6" x14ac:knownFonts="1"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4" borderId="1" xfId="0" applyFont="1" applyFill="1" applyBorder="1"/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3" fillId="5" borderId="1" xfId="0" applyFont="1" applyFill="1" applyBorder="1" applyAlignment="1">
      <alignment horizontal="center" vertic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2" fillId="4" borderId="5" xfId="0" applyFont="1" applyFill="1" applyBorder="1"/>
    <xf numFmtId="0" fontId="0" fillId="0" borderId="1" xfId="0" applyFont="1" applyFill="1" applyBorder="1" applyAlignment="1">
      <alignment horizontal="left" vertical="top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center" vertical="top"/>
    </xf>
    <xf numFmtId="14" fontId="0" fillId="0" borderId="1" xfId="0" applyNumberFormat="1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center" vertical="top"/>
    </xf>
    <xf numFmtId="164" fontId="0" fillId="4" borderId="1" xfId="0" applyNumberFormat="1" applyFont="1" applyFill="1" applyBorder="1"/>
    <xf numFmtId="164" fontId="2" fillId="4" borderId="1" xfId="0" applyNumberFormat="1" applyFont="1" applyFill="1" applyBorder="1"/>
    <xf numFmtId="164" fontId="0" fillId="0" borderId="0" xfId="0" applyNumberFormat="1"/>
    <xf numFmtId="0" fontId="0" fillId="0" borderId="1" xfId="0" applyBorder="1"/>
    <xf numFmtId="0" fontId="5" fillId="0" borderId="6" xfId="0" applyFont="1" applyBorder="1" applyAlignment="1">
      <alignment vertical="center" wrapText="1"/>
    </xf>
    <xf numFmtId="15" fontId="5" fillId="0" borderId="6" xfId="0" applyNumberFormat="1" applyFont="1" applyBorder="1" applyAlignment="1">
      <alignment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o Budi Dwi Prasetyo" refreshedDate="44641.377252314815" createdVersion="6" refreshedVersion="6" minRefreshableVersion="3" recordCount="30" xr:uid="{59D72396-7DBC-4294-B149-E1CAAF22341A}">
  <cacheSource type="worksheet">
    <worksheetSource ref="A2:E32" sheet="DATA_MFAPPL"/>
  </cacheSource>
  <cacheFields count="5">
    <cacheField name="AGREEMENTNUMBER" numFmtId="0">
      <sharedItems/>
    </cacheField>
    <cacheField name="CUSTOMER_NAME" numFmtId="0">
      <sharedItems/>
    </cacheField>
    <cacheField name="TOP_DATE" numFmtId="15">
      <sharedItems containsSemiMixedTypes="0" containsNonDate="0" containsDate="1" containsString="0" minDate="2022-04-19T00:00:00" maxDate="2022-06-04T00:00:00"/>
    </cacheField>
    <cacheField name="DUE_DATE" numFmtId="15">
      <sharedItems containsSemiMixedTypes="0" containsNonDate="0" containsDate="1" containsString="0" minDate="2022-03-20T00:00:00" maxDate="2022-03-21T00:00:00" count="1">
        <d v="2022-03-20T00:00:00"/>
      </sharedItems>
    </cacheField>
    <cacheField name="INVOICENOINSTAL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o Budi Dwi Prasetyo" refreshedDate="44641.377252430553" createdVersion="6" refreshedVersion="6" minRefreshableVersion="3" recordCount="49" xr:uid="{1165C2F3-77AC-4688-B134-2722E09810A2}">
  <cacheSource type="worksheet">
    <worksheetSource ref="A2:F51" sheet="DATA_OLSS"/>
  </cacheSource>
  <cacheFields count="6">
    <cacheField name="AGREEMENTNUMBER" numFmtId="0">
      <sharedItems/>
    </cacheField>
    <cacheField name="CUSTOMER_NAME" numFmtId="0">
      <sharedItems/>
    </cacheField>
    <cacheField name="START PERIOD" numFmtId="164">
      <sharedItems containsSemiMixedTypes="0" containsNonDate="0" containsDate="1" containsString="0" minDate="2022-02-21T00:00:00" maxDate="2022-02-23T00:00:00"/>
    </cacheField>
    <cacheField name="DUE_DATE" numFmtId="164">
      <sharedItems containsSemiMixedTypes="0" containsNonDate="0" containsDate="1" containsString="0" minDate="2022-03-19T00:00:00" maxDate="2022-03-22T00:00:00" count="3">
        <d v="2022-03-20T00:00:00"/>
        <d v="2022-03-21T00:00:00"/>
        <d v="2022-03-19T00:00:00" u="1"/>
      </sharedItems>
    </cacheField>
    <cacheField name="TOP_DATE" numFmtId="164">
      <sharedItems containsSemiMixedTypes="0" containsNonDate="0" containsDate="1" containsString="0" minDate="2022-04-19T00:00:00" maxDate="2022-06-05T00:00:00"/>
    </cacheField>
    <cacheField name="INVOICENOINSTAL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0000002/4/11/10/2021"/>
    <s v="WIJAYA TRANS INDONESIA. PT"/>
    <d v="2022-04-20T00:00:00"/>
    <x v="0"/>
    <s v="30002/INV/JMB/03/2022"/>
  </r>
  <r>
    <s v="0000050/4/03/06/2021"/>
    <s v="BORWITA CITRA PRIMA"/>
    <d v="2022-04-19T00:00:00"/>
    <x v="0"/>
    <s v="30003/INV/SBY/03/2022"/>
  </r>
  <r>
    <s v="0000065/4/31/02/2021"/>
    <s v="TENANG JAYA SEJAHTERA, PT"/>
    <d v="2022-04-19T00:00:00"/>
    <x v="0"/>
    <s v="30004/INV/KRW/03/2022"/>
  </r>
  <r>
    <s v="0000097/4/03/12/2021"/>
    <s v="MATAHARI SAKTI, PT"/>
    <d v="2022-05-06T00:00:00"/>
    <x v="0"/>
    <s v="30005/INV/SBY/03/2022"/>
  </r>
  <r>
    <s v="0000348/4/01/09/2019"/>
    <s v="EMITAMA CIPTA TRANSPORTASI, PT"/>
    <d v="2022-05-04T00:00:00"/>
    <x v="0"/>
    <s v="30006/INV/JKC/03/2022"/>
  </r>
  <r>
    <s v="0000391/4/10/09/2021"/>
    <s v="KAO INDONESIA. PT"/>
    <d v="2022-05-03T00:00:00"/>
    <x v="0"/>
    <s v="30007/INV/JKS/03/2022"/>
  </r>
  <r>
    <s v="0000393/4/08/10/2020"/>
    <s v="KECANTIKAN FARRA KOSMETIK INDONESIA. PT"/>
    <d v="2022-04-20T00:00:00"/>
    <x v="0"/>
    <s v="30008/INV/JKN/03/2022"/>
  </r>
  <r>
    <s v="0000394/4/08/10/2020"/>
    <s v="ARTHA MAS GRAHA ANDALAN, PT"/>
    <d v="2022-05-18T00:00:00"/>
    <x v="0"/>
    <s v="30009/INV/JKN/03/2022"/>
  </r>
  <r>
    <s v="0000395/4/08/10/2020"/>
    <s v="ARTHA MAS GRAHA ANDALAN, PT"/>
    <d v="2022-04-20T00:00:00"/>
    <x v="0"/>
    <s v="30010/INV/JKN/03/2022"/>
  </r>
  <r>
    <s v="0000414/4/08/11/2020"/>
    <s v="FRESENIUS KABI INDONESIA. PT"/>
    <d v="2022-05-21T00:00:00"/>
    <x v="0"/>
    <s v="30011/INV/JKN/03/2022"/>
  </r>
  <r>
    <s v="0000469/4/08/03/2021"/>
    <s v="ARTHA MAS GRAHA ANDALAN, PT"/>
    <d v="2022-04-20T00:00:00"/>
    <x v="0"/>
    <s v="30012/INV/JKN/03/2022"/>
  </r>
  <r>
    <s v="0000470/4/08/03/2021"/>
    <s v="MITSUBISHI MOTORS KRAMA YUDHA INDONESIA, PT."/>
    <d v="2022-05-19T00:00:00"/>
    <x v="0"/>
    <s v="30013/INV/JKN/03/2022"/>
  </r>
  <r>
    <s v="0000471/4/08/03/2021"/>
    <s v="MITSUBISHI MOTORS KRAMA YUDHA INDONESIA, PT."/>
    <d v="2022-05-19T00:00:00"/>
    <x v="0"/>
    <s v="30014/INV/JKN/03/2022"/>
  </r>
  <r>
    <s v="0000475/4/01/06/2020"/>
    <s v="TRITUNGGAL SUKSES SEJATI. PT"/>
    <d v="2022-04-19T00:00:00"/>
    <x v="0"/>
    <s v="30015/INV/JKC/03/2022"/>
  </r>
  <r>
    <s v="0000476/4/01/06/2020"/>
    <s v="TRITUNGGAL SUKSES SEJATI. PT"/>
    <d v="2022-04-19T00:00:00"/>
    <x v="0"/>
    <s v="30016/INV/JKC/03/2022"/>
  </r>
  <r>
    <s v="0000478/4/08/03/2021"/>
    <s v="KEWPIE INDONESIA"/>
    <d v="2022-05-04T00:00:00"/>
    <x v="0"/>
    <s v="30017/INV/JKN/03/2022"/>
  </r>
  <r>
    <s v="0000479/4/01/06/2020"/>
    <s v="TRITUNGGAL SUKSES SEJATI. PT"/>
    <d v="2022-04-19T00:00:00"/>
    <x v="0"/>
    <s v="30018/INV/JKC/03/2022"/>
  </r>
  <r>
    <s v="0000481/4/01/06/2020"/>
    <s v="TRITUNGGAL SUKSES SEJATI. PT"/>
    <d v="2022-04-19T00:00:00"/>
    <x v="0"/>
    <s v="30019/INV/JKC/03/2022"/>
  </r>
  <r>
    <s v="0000521/4/01/08/2020"/>
    <s v="TRITUNGGAL SUKSES SEJATI. PT"/>
    <d v="2022-04-20T00:00:00"/>
    <x v="0"/>
    <s v="30020/INV/JKC/03/2022"/>
  </r>
  <r>
    <s v="0000536/4/08/06/2021"/>
    <s v="ETHICA INDUSTRI FARMASI. PT"/>
    <d v="2022-05-18T00:00:00"/>
    <x v="0"/>
    <s v="30021/INV/JKN/03/2022"/>
  </r>
  <r>
    <s v="0000555/4/01/11/2020"/>
    <s v="BUANA TRANS SECURITY. PT"/>
    <d v="2022-05-03T00:00:00"/>
    <x v="0"/>
    <s v="30022/INV/JKC/03/2022"/>
  </r>
  <r>
    <s v="0000560/4/08/08/2021"/>
    <s v="GRAHAPRIMA SUKSESMANDIRI. PT"/>
    <d v="2022-06-03T00:00:00"/>
    <x v="0"/>
    <s v="30023/INV/JKN/03/2022"/>
  </r>
  <r>
    <s v="0000564/4/08/08/2021"/>
    <s v="MITSUBISHI KRAMA YUDHA MOTORS AND MANUFACTURING"/>
    <d v="2022-05-19T00:00:00"/>
    <x v="0"/>
    <s v="30024/INV/JKN/03/2022"/>
  </r>
  <r>
    <s v="0000592/4/08/11/2021"/>
    <s v="MARGA NUSANTARA JAYA. PT"/>
    <d v="2022-04-19T00:00:00"/>
    <x v="0"/>
    <s v="30025/INV/JKN/03/2022"/>
  </r>
  <r>
    <s v="0000593/4/08/11/2021"/>
    <s v="MARGA NUSANTARA JAYA. PT"/>
    <d v="2022-04-19T00:00:00"/>
    <x v="0"/>
    <s v="30026/INV/JKN/03/2022"/>
  </r>
  <r>
    <s v="0000638/4/01/02/2021"/>
    <s v="ZAFIR DEVANA INTERNASIONAL. PT"/>
    <d v="2022-05-19T00:00:00"/>
    <x v="0"/>
    <s v="30027/INV/JKC/03/2022"/>
  </r>
  <r>
    <s v="0000639/4/01/02/2021"/>
    <s v="ZAFIR DEVANA INTERNASIONAL. PT"/>
    <d v="2022-05-19T00:00:00"/>
    <x v="0"/>
    <s v="30028/INV/JKC/03/2022"/>
  </r>
  <r>
    <s v="0000728/4/01/04/2021"/>
    <s v="AUTORENT LANCAR SEJAHTERA, PT"/>
    <d v="2022-04-19T00:00:00"/>
    <x v="0"/>
    <s v="30029/INV/JKC/03/2022"/>
  </r>
  <r>
    <s v="0000731/4/01/04/2021"/>
    <s v="HARPA SEKAWAN, PT."/>
    <d v="2022-05-19T00:00:00"/>
    <x v="0"/>
    <s v="30030/INV/JKC/03/2022"/>
  </r>
  <r>
    <s v="0000742/4/01/04/2021"/>
    <s v="BUANA CENTRA SWAKARSA, PT"/>
    <d v="2022-05-04T00:00:00"/>
    <x v="0"/>
    <s v="30031/INV/JKC/03/20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0000560/4/08/08/2021"/>
    <s v="GRAHAPRIMA SUKSESMANDIRI. PT"/>
    <d v="2022-02-21T00:00:00"/>
    <x v="0"/>
    <d v="2022-06-03T00:00:00"/>
    <s v="30023/INV/JKN/03/2022"/>
  </r>
  <r>
    <s v="0000564/4/08/08/2021"/>
    <s v="PT. Mitsubishi Krama Yudha Motors and Manufacturing"/>
    <d v="2022-02-21T00:00:00"/>
    <x v="0"/>
    <d v="2022-05-19T00:00:00"/>
    <s v="30024/INV/JKN/03/2022"/>
  </r>
  <r>
    <s v="0000592/4/08/11/2021"/>
    <s v="MARGA NUSANTARA JAYA. PT"/>
    <d v="2022-02-21T00:00:00"/>
    <x v="0"/>
    <d v="2022-04-19T00:00:00"/>
    <s v="30025/INV/JKN/03/2022"/>
  </r>
  <r>
    <s v="0000593/4/08/11/2021"/>
    <s v="MARGA NUSANTARA JAYA. PT"/>
    <d v="2022-02-21T00:00:00"/>
    <x v="0"/>
    <d v="2022-04-19T00:00:00"/>
    <s v="30026/INV/JKN/03/2022"/>
  </r>
  <r>
    <s v="0000638/4/01/02/2021"/>
    <s v="ZAFIR DEVANA INTERNASIONAL. PT"/>
    <d v="2022-02-21T00:00:00"/>
    <x v="0"/>
    <d v="2022-05-19T00:00:00"/>
    <s v="30027/INV/JKC/03/2022"/>
  </r>
  <r>
    <s v="0000639/4/01/02/2021"/>
    <s v="ZAFIR DEVANA INTERNASIONAL. PT"/>
    <d v="2022-02-21T00:00:00"/>
    <x v="0"/>
    <d v="2022-05-19T00:00:00"/>
    <s v="30028/INV/JKC/03/2022"/>
  </r>
  <r>
    <s v="0000728/4/01/04/2021"/>
    <s v="AUTORENT LANCAR SEJAHTERA. PT"/>
    <d v="2022-02-21T00:00:00"/>
    <x v="0"/>
    <d v="2022-04-19T00:00:00"/>
    <s v="30029/INV/JKC/03/2022"/>
  </r>
  <r>
    <s v="0000731/4/01/04/2021"/>
    <s v="HARPA SEKAWAN. PT"/>
    <d v="2022-02-21T00:00:00"/>
    <x v="0"/>
    <d v="2022-05-19T00:00:00"/>
    <s v="30030/INV/JKC/03/2022"/>
  </r>
  <r>
    <s v="0000742/4/01/04/2021"/>
    <s v="PT. BUANA CENTRA SWAKARSA"/>
    <d v="2022-02-21T00:00:00"/>
    <x v="0"/>
    <d v="2022-05-04T00:00:00"/>
    <s v="30031/INV/JKC/03/2022"/>
  </r>
  <r>
    <s v="0000002/4/11/10/2021"/>
    <s v="WIJAYA TRANS INDONESIA. PT"/>
    <d v="2022-02-21T00:00:00"/>
    <x v="0"/>
    <d v="2022-04-20T00:00:00"/>
    <s v="30002/INV/JMB/03/2022"/>
  </r>
  <r>
    <s v="0000050/4/03/06/2021"/>
    <s v="BORWITA CITRA PRIMA. PT"/>
    <d v="2022-02-21T00:00:00"/>
    <x v="0"/>
    <d v="2022-04-19T00:00:00"/>
    <s v="30003/INV/SBY/03/2022"/>
  </r>
  <r>
    <s v="0000065/4/31/02/2021"/>
    <s v="TENANG JAYA SEJAHTERA"/>
    <d v="2022-02-21T00:00:00"/>
    <x v="0"/>
    <d v="2022-04-19T00:00:00"/>
    <s v="30004/INV/KRW/03/2022"/>
  </r>
  <r>
    <s v="0000097/4/03/12/2021"/>
    <s v="MATAHARI SAKTI. PT"/>
    <d v="2022-02-21T00:00:00"/>
    <x v="0"/>
    <d v="2022-05-06T00:00:00"/>
    <s v="30005/INV/SBY/03/2022"/>
  </r>
  <r>
    <s v="0000348/4/01/09/2019"/>
    <s v="PT EMITAMA CIPTA TRANSPORTASI. PT"/>
    <d v="2022-02-21T00:00:00"/>
    <x v="0"/>
    <d v="2022-05-04T00:00:00"/>
    <s v="30006/INV/JKC/03/2022"/>
  </r>
  <r>
    <s v="0000391/4/10/09/2021"/>
    <s v="KAO INDONESIA. PT"/>
    <d v="2022-02-21T00:00:00"/>
    <x v="0"/>
    <d v="2022-05-03T00:00:00"/>
    <s v="30007/INV/JKS/03/2022"/>
  </r>
  <r>
    <s v="0000393/4/08/10/2020"/>
    <s v="KECANTIKAN FARRA KOSMETIK INDONESIA. PT"/>
    <d v="2022-02-21T00:00:00"/>
    <x v="0"/>
    <d v="2022-04-20T00:00:00"/>
    <s v="30008/INV/JKN/03/2022"/>
  </r>
  <r>
    <s v="0000394/4/08/10/2020"/>
    <s v="PT ARTHA MAS GRAHA ANDALAN"/>
    <d v="2022-02-21T00:00:00"/>
    <x v="0"/>
    <d v="2022-05-18T00:00:00"/>
    <s v="30009/INV/JKN/03/2022"/>
  </r>
  <r>
    <s v="0000395/4/08/10/2020"/>
    <s v="PT ARTHA MAS GRAHA ANDALAN"/>
    <d v="2022-02-21T00:00:00"/>
    <x v="0"/>
    <d v="2022-04-20T00:00:00"/>
    <s v="30010/INV/JKN/03/2022"/>
  </r>
  <r>
    <s v="0000414/4/08/11/2020"/>
    <s v="FRESENIUS KABI INDONESIA. PT"/>
    <d v="2022-02-21T00:00:00"/>
    <x v="0"/>
    <d v="2022-05-21T00:00:00"/>
    <s v="30011/INV/JKN/03/2022"/>
  </r>
  <r>
    <s v="0000469/4/08/03/2021"/>
    <s v="PT ARTHA MAS GRAHA ANDALAN"/>
    <d v="2022-02-21T00:00:00"/>
    <x v="0"/>
    <d v="2022-04-20T00:00:00"/>
    <s v="30012/INV/JKN/03/2022"/>
  </r>
  <r>
    <s v="0000470/4/08/03/2021"/>
    <s v="MITSUBISHI MOTORS KRAMA YUDHA INDONESIA. PT"/>
    <d v="2022-02-21T00:00:00"/>
    <x v="0"/>
    <d v="2022-05-19T00:00:00"/>
    <s v="30013/INV/JKN/03/2022"/>
  </r>
  <r>
    <s v="0000471/4/08/03/2021"/>
    <s v="MITSUBISHI MOTORS KRAMA YUDHA INDONESIA. PT"/>
    <d v="2022-02-21T00:00:00"/>
    <x v="0"/>
    <d v="2022-05-19T00:00:00"/>
    <s v="30014/INV/JKN/03/2022"/>
  </r>
  <r>
    <s v="0000475/4/01/06/2020"/>
    <s v="TRITUNGGAL SUKSES SEJATI. PT"/>
    <d v="2022-02-21T00:00:00"/>
    <x v="0"/>
    <d v="2022-04-19T00:00:00"/>
    <s v="30015/INV/JKC/03/2022"/>
  </r>
  <r>
    <s v="0000476/4/01/06/2020"/>
    <s v="TRITUNGGAL SUKSES SEJATI. PT"/>
    <d v="2022-02-21T00:00:00"/>
    <x v="0"/>
    <d v="2022-04-19T00:00:00"/>
    <s v="30016/INV/JKC/03/2022"/>
  </r>
  <r>
    <s v="0000478/4/08/03/2021"/>
    <s v="KEWPIE INDONESIA. PT"/>
    <d v="2022-02-21T00:00:00"/>
    <x v="0"/>
    <d v="2022-05-04T00:00:00"/>
    <s v="30017/INV/JKN/03/2022"/>
  </r>
  <r>
    <s v="0000479/4/01/06/2020"/>
    <s v="TRITUNGGAL SUKSES SEJATI. PT"/>
    <d v="2022-02-21T00:00:00"/>
    <x v="0"/>
    <d v="2022-04-19T00:00:00"/>
    <s v="30018/INV/JKC/03/2022"/>
  </r>
  <r>
    <s v="0000481/4/01/06/2020"/>
    <s v="TRITUNGGAL SUKSES SEJATI. PT"/>
    <d v="2022-02-21T00:00:00"/>
    <x v="0"/>
    <d v="2022-04-19T00:00:00"/>
    <s v="30019/INV/JKC/03/2022"/>
  </r>
  <r>
    <s v="0000521/4/01/08/2020"/>
    <s v="TRITUNGGAL SUKSES SEJATI. PT"/>
    <d v="2022-02-21T00:00:00"/>
    <x v="0"/>
    <d v="2022-04-20T00:00:00"/>
    <s v="30020/INV/JKC/03/2022"/>
  </r>
  <r>
    <s v="0000536/4/08/06/2021"/>
    <s v="ETHICA INDUSTRI FARMASI. PT"/>
    <d v="2022-02-21T00:00:00"/>
    <x v="0"/>
    <d v="2022-05-18T00:00:00"/>
    <s v="30021/INV/JKN/03/2022"/>
  </r>
  <r>
    <s v="0000555/4/01/11/2020"/>
    <s v="BUANA TRANS SECURITY. PT"/>
    <d v="2022-02-21T00:00:00"/>
    <x v="0"/>
    <d v="2022-05-03T00:00:00"/>
    <s v="30022/INV/JKC/03/2022"/>
  </r>
  <r>
    <s v="0000027/4/03/12/2020"/>
    <s v="GUNTNER INDONESIA. PT"/>
    <d v="2022-02-22T00:00:00"/>
    <x v="1"/>
    <d v="2022-04-20T00:00:00"/>
    <s v="30032/INV/SBY/03/2022"/>
  </r>
  <r>
    <s v="0000043/4/03/04/2021"/>
    <s v="GRAHA MOBIL INDONESIA. PT"/>
    <d v="2022-02-22T00:00:00"/>
    <x v="1"/>
    <d v="2022-05-20T00:00:00"/>
    <s v="30033/INV/SBY/03/2022"/>
  </r>
  <r>
    <s v="0000074/4/03/10/2021"/>
    <s v="GRAHA MOBIL INDONESIA. PT"/>
    <d v="2022-02-22T00:00:00"/>
    <x v="1"/>
    <d v="2022-05-20T00:00:00"/>
    <s v="30034/INV/SBY/03/2022"/>
  </r>
  <r>
    <s v="0000075/4/03/10/2021"/>
    <s v="SUPER ELEKTRONIK MANDIRI. PT"/>
    <d v="2022-02-22T00:00:00"/>
    <x v="1"/>
    <d v="2022-04-21T00:00:00"/>
    <s v="30035/INV/SBY/03/2022"/>
  </r>
  <r>
    <s v="0000266/4/08/06/2019"/>
    <s v="PT. KRAMA YUDHA RATU MOTOR"/>
    <d v="2022-02-22T00:00:00"/>
    <x v="1"/>
    <d v="2022-05-04T00:00:00"/>
    <s v="30036/INV/JKN/03/2022"/>
  </r>
  <r>
    <s v="0000297/4/01/06/2019"/>
    <s v="ELLEAIR INTERNATIONAL TRADING INDONESIA. PT"/>
    <d v="2022-02-22T00:00:00"/>
    <x v="1"/>
    <d v="2022-04-20T00:00:00"/>
    <s v="30037/INV/JKC/03/2022"/>
  </r>
  <r>
    <s v="0000316/4/10/09/2020"/>
    <s v="PT. NOVO NORDISK INDONESIA"/>
    <d v="2022-02-22T00:00:00"/>
    <x v="1"/>
    <d v="2022-05-20T00:00:00"/>
    <s v="30038/INV/JKS/03/2022"/>
  </r>
  <r>
    <s v="0000369/4/10/06/2021"/>
    <s v="PT. ANUGERAH PRIMA SEJAHTERAH"/>
    <d v="2022-02-22T00:00:00"/>
    <x v="1"/>
    <d v="2022-06-04T00:00:00"/>
    <s v="30039/INV/JKS/03/2022"/>
  </r>
  <r>
    <s v="0000375/4/10/07/2021"/>
    <s v="PT. NOVO NORDISK INDONESIA"/>
    <d v="2022-02-22T00:00:00"/>
    <x v="1"/>
    <d v="2022-05-20T00:00:00"/>
    <s v="30040/INV/JKS/03/2022"/>
  </r>
  <r>
    <s v="0000383/4/08/09/2020"/>
    <s v="KRAMA YUDHA TIGA BERLIAN MOTORS. PT"/>
    <d v="2022-02-22T00:00:00"/>
    <x v="1"/>
    <d v="2022-05-20T00:00:00"/>
    <s v="30041/INV/JKN/03/2022"/>
  </r>
  <r>
    <s v="0000384/4/08/09/2020"/>
    <s v="KRAMA YUDHA TIGA BERLIAN MOTORS. PT"/>
    <d v="2022-02-22T00:00:00"/>
    <x v="1"/>
    <d v="2022-05-20T00:00:00"/>
    <s v="30042/INV/JKN/03/2022"/>
  </r>
  <r>
    <s v="0000387/4/08/09/2020"/>
    <s v="KRAMA YUDHA TIGA BERLIAN MOTORS. PT"/>
    <d v="2022-02-22T00:00:00"/>
    <x v="1"/>
    <d v="2022-05-20T00:00:00"/>
    <s v="30043/INV/JKN/03/2022"/>
  </r>
  <r>
    <s v="0000391/4/08/10/2020"/>
    <s v="PRIMA TRANS LOGISTIK. PT"/>
    <d v="2022-02-22T00:00:00"/>
    <x v="1"/>
    <d v="2022-05-20T00:00:00"/>
    <s v="30044/INV/JKN/03/2022"/>
  </r>
  <r>
    <s v="0000392/4/08/10/2020"/>
    <s v="PRIMA TRANS LOGISTIK. PT"/>
    <d v="2022-02-22T00:00:00"/>
    <x v="1"/>
    <d v="2022-05-20T00:00:00"/>
    <s v="30045/INV/JKN/03/2022"/>
  </r>
  <r>
    <s v="0000396/4/08/10/2020"/>
    <s v="PT ARTHA MAS GRAHA ANDALAN"/>
    <d v="2022-02-22T00:00:00"/>
    <x v="1"/>
    <d v="2022-04-21T00:00:00"/>
    <s v="30046/INV/JKN/03/2022"/>
  </r>
  <r>
    <s v="0000500/4/08/04/2021"/>
    <s v="NABEL SAKHA GEMILANG. PT"/>
    <d v="2022-02-22T00:00:00"/>
    <x v="1"/>
    <d v="2022-04-20T00:00:00"/>
    <s v="30047/INV/JKN/03/2022"/>
  </r>
  <r>
    <s v="0000570/4/08/08/2021"/>
    <s v="MARHADI. CV"/>
    <d v="2022-02-22T00:00:00"/>
    <x v="1"/>
    <d v="2022-05-20T00:00:00"/>
    <s v="30048/INV/JKN/03/2022"/>
  </r>
  <r>
    <s v="0000576/4/08/09/2021"/>
    <s v="KECANTIKAN FARRA KOSMETIK INDONESIA. PT"/>
    <d v="2022-02-22T00:00:00"/>
    <x v="1"/>
    <d v="2022-04-20T00:00:00"/>
    <s v="30049/INV/JKN/03/2022"/>
  </r>
  <r>
    <s v="0000586/4/08/10/2021"/>
    <s v="GRAHAPRIMA SUKSESMANDIRI. PT"/>
    <d v="2022-02-22T00:00:00"/>
    <x v="1"/>
    <d v="2022-06-04T00:00:00"/>
    <s v="30050/INV/JKN/03/20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D63255-03C2-4E38-AAAF-10B7FD768F14}" name="PivotTable2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FAPPL">
  <location ref="A3:B5" firstHeaderRow="1" firstDataRow="1" firstDataCol="1"/>
  <pivotFields count="5">
    <pivotField dataField="1" showAll="0"/>
    <pivotField showAll="0"/>
    <pivotField numFmtId="14" showAll="0"/>
    <pivotField axis="axisRow" numFmtId="14" showAll="0" sortType="ascending">
      <items count="2">
        <item x="0"/>
        <item t="default"/>
      </items>
    </pivotField>
    <pivotField showAll="0"/>
  </pivotFields>
  <rowFields count="1">
    <field x="3"/>
  </rowFields>
  <rowItems count="2">
    <i>
      <x/>
    </i>
    <i t="grand">
      <x/>
    </i>
  </rowItems>
  <colItems count="1">
    <i/>
  </colItems>
  <dataFields count="1">
    <dataField name="Count of AGREEMENT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639C06-A447-40F9-A8B5-97A35170533A}" name="PivotTable3" cacheId="5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OLSS">
  <location ref="D3:E6" firstHeaderRow="1" firstDataRow="1" firstDataCol="1"/>
  <pivotFields count="6">
    <pivotField dataField="1" showAll="0"/>
    <pivotField showAll="0"/>
    <pivotField numFmtId="14" showAll="0"/>
    <pivotField axis="axisRow" numFmtId="14" showAll="0" sortType="ascending">
      <items count="4">
        <item m="1" x="2"/>
        <item x="0"/>
        <item x="1"/>
        <item t="default"/>
      </items>
    </pivotField>
    <pivotField numFmtId="14" showAll="0"/>
    <pivotField showAll="0"/>
  </pivotFields>
  <rowFields count="1">
    <field x="3"/>
  </rowFields>
  <rowItems count="3">
    <i>
      <x v="1"/>
    </i>
    <i>
      <x v="2"/>
    </i>
    <i t="grand">
      <x/>
    </i>
  </rowItems>
  <colItems count="1">
    <i/>
  </colItems>
  <dataFields count="1">
    <dataField name="Count of AGREEMENT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showGridLines="0" topLeftCell="A4" zoomScale="85" zoomScaleNormal="85" workbookViewId="0">
      <selection sqref="A1:E1"/>
    </sheetView>
  </sheetViews>
  <sheetFormatPr defaultRowHeight="12.75" x14ac:dyDescent="0.2"/>
  <cols>
    <col min="1" max="1" width="23.28515625" bestFit="1" customWidth="1"/>
    <col min="2" max="2" width="56.42578125" bestFit="1" customWidth="1"/>
    <col min="3" max="4" width="18.140625" bestFit="1" customWidth="1"/>
    <col min="5" max="5" width="25.28515625" bestFit="1" customWidth="1"/>
    <col min="6" max="6" width="10.7109375" bestFit="1" customWidth="1"/>
  </cols>
  <sheetData>
    <row r="1" spans="1:6" x14ac:dyDescent="0.2">
      <c r="A1" s="24" t="s">
        <v>2</v>
      </c>
      <c r="B1" s="25"/>
      <c r="C1" s="25"/>
      <c r="D1" s="25"/>
      <c r="E1" s="26"/>
      <c r="F1" s="2" t="s">
        <v>3</v>
      </c>
    </row>
    <row r="2" spans="1:6" ht="25.5" x14ac:dyDescent="0.2">
      <c r="A2" s="10" t="s">
        <v>0</v>
      </c>
      <c r="B2" s="10" t="s">
        <v>6</v>
      </c>
      <c r="C2" s="10" t="s">
        <v>8</v>
      </c>
      <c r="D2" s="10" t="s">
        <v>7</v>
      </c>
      <c r="E2" s="10" t="s">
        <v>9</v>
      </c>
      <c r="F2" s="3" t="s">
        <v>4</v>
      </c>
    </row>
    <row r="3" spans="1:6" ht="15" x14ac:dyDescent="0.2">
      <c r="A3" s="22" t="s">
        <v>93</v>
      </c>
      <c r="B3" s="22" t="s">
        <v>68</v>
      </c>
      <c r="C3" s="23">
        <v>44671</v>
      </c>
      <c r="D3" s="23">
        <v>44640</v>
      </c>
      <c r="E3" s="22" t="s">
        <v>94</v>
      </c>
      <c r="F3" s="21" t="str">
        <f>IF(ISERROR(VLOOKUP(A3,DATA_OLSS!$A$3:$B$1486,1,0)),"TIDAK ADA","ADA")</f>
        <v>ADA</v>
      </c>
    </row>
    <row r="4" spans="1:6" s="8" customFormat="1" ht="15" x14ac:dyDescent="0.2">
      <c r="A4" s="22" t="s">
        <v>95</v>
      </c>
      <c r="B4" s="22" t="s">
        <v>146</v>
      </c>
      <c r="C4" s="23">
        <v>44670</v>
      </c>
      <c r="D4" s="23">
        <v>44640</v>
      </c>
      <c r="E4" s="22" t="s">
        <v>97</v>
      </c>
      <c r="F4" s="21" t="str">
        <f>IF(ISERROR(VLOOKUP(A4,DATA_OLSS!$A$3:$B$1486,1,0)),"TIDAK ADA","ADA")</f>
        <v>ADA</v>
      </c>
    </row>
    <row r="5" spans="1:6" ht="15" x14ac:dyDescent="0.2">
      <c r="A5" s="22" t="s">
        <v>98</v>
      </c>
      <c r="B5" s="22" t="s">
        <v>147</v>
      </c>
      <c r="C5" s="23">
        <v>44670</v>
      </c>
      <c r="D5" s="23">
        <v>44640</v>
      </c>
      <c r="E5" s="22" t="s">
        <v>100</v>
      </c>
      <c r="F5" s="21" t="str">
        <f>IF(ISERROR(VLOOKUP(A5,DATA_OLSS!$A$3:$B$1486,1,0)),"TIDAK ADA","ADA")</f>
        <v>ADA</v>
      </c>
    </row>
    <row r="6" spans="1:6" ht="15" x14ac:dyDescent="0.2">
      <c r="A6" s="22" t="s">
        <v>101</v>
      </c>
      <c r="B6" s="22" t="s">
        <v>148</v>
      </c>
      <c r="C6" s="23">
        <v>44687</v>
      </c>
      <c r="D6" s="23">
        <v>44640</v>
      </c>
      <c r="E6" s="22" t="s">
        <v>103</v>
      </c>
      <c r="F6" s="21" t="str">
        <f>IF(ISERROR(VLOOKUP(A6,DATA_OLSS!$A$3:$B$1486,1,0)),"TIDAK ADA","ADA")</f>
        <v>ADA</v>
      </c>
    </row>
    <row r="7" spans="1:6" ht="15" x14ac:dyDescent="0.2">
      <c r="A7" s="22" t="s">
        <v>104</v>
      </c>
      <c r="B7" s="22" t="s">
        <v>149</v>
      </c>
      <c r="C7" s="23">
        <v>44685</v>
      </c>
      <c r="D7" s="23">
        <v>44640</v>
      </c>
      <c r="E7" s="22" t="s">
        <v>106</v>
      </c>
      <c r="F7" s="21" t="str">
        <f>IF(ISERROR(VLOOKUP(A7,DATA_OLSS!$A$3:$B$1486,1,0)),"TIDAK ADA","ADA")</f>
        <v>ADA</v>
      </c>
    </row>
    <row r="8" spans="1:6" ht="15" x14ac:dyDescent="0.2">
      <c r="A8" s="22" t="s">
        <v>107</v>
      </c>
      <c r="B8" s="22" t="s">
        <v>108</v>
      </c>
      <c r="C8" s="23">
        <v>44684</v>
      </c>
      <c r="D8" s="23">
        <v>44640</v>
      </c>
      <c r="E8" s="22" t="s">
        <v>109</v>
      </c>
      <c r="F8" s="21" t="str">
        <f>IF(ISERROR(VLOOKUP(A8,DATA_OLSS!$A$3:$B$1486,1,0)),"TIDAK ADA","ADA")</f>
        <v>ADA</v>
      </c>
    </row>
    <row r="9" spans="1:6" ht="15" x14ac:dyDescent="0.2">
      <c r="A9" s="22" t="s">
        <v>110</v>
      </c>
      <c r="B9" s="22" t="s">
        <v>20</v>
      </c>
      <c r="C9" s="23">
        <v>44671</v>
      </c>
      <c r="D9" s="23">
        <v>44640</v>
      </c>
      <c r="E9" s="22" t="s">
        <v>111</v>
      </c>
      <c r="F9" s="21" t="str">
        <f>IF(ISERROR(VLOOKUP(A9,DATA_OLSS!$A$3:$B$1486,1,0)),"TIDAK ADA","ADA")</f>
        <v>ADA</v>
      </c>
    </row>
    <row r="10" spans="1:6" ht="15" x14ac:dyDescent="0.2">
      <c r="A10" s="22" t="s">
        <v>112</v>
      </c>
      <c r="B10" s="22" t="s">
        <v>16</v>
      </c>
      <c r="C10" s="23">
        <v>44699</v>
      </c>
      <c r="D10" s="23">
        <v>44640</v>
      </c>
      <c r="E10" s="22" t="s">
        <v>113</v>
      </c>
      <c r="F10" s="21" t="str">
        <f>IF(ISERROR(VLOOKUP(A10,DATA_OLSS!$A$3:$B$1486,1,0)),"TIDAK ADA","ADA")</f>
        <v>ADA</v>
      </c>
    </row>
    <row r="11" spans="1:6" ht="15" x14ac:dyDescent="0.2">
      <c r="A11" s="22" t="s">
        <v>114</v>
      </c>
      <c r="B11" s="22" t="s">
        <v>16</v>
      </c>
      <c r="C11" s="23">
        <v>44671</v>
      </c>
      <c r="D11" s="23">
        <v>44640</v>
      </c>
      <c r="E11" s="22" t="s">
        <v>115</v>
      </c>
      <c r="F11" s="21" t="str">
        <f>IF(ISERROR(VLOOKUP(A11,DATA_OLSS!$A$3:$B$1486,1,0)),"TIDAK ADA","ADA")</f>
        <v>ADA</v>
      </c>
    </row>
    <row r="12" spans="1:6" ht="15" x14ac:dyDescent="0.2">
      <c r="A12" s="22" t="s">
        <v>116</v>
      </c>
      <c r="B12" s="22" t="s">
        <v>117</v>
      </c>
      <c r="C12" s="23">
        <v>44702</v>
      </c>
      <c r="D12" s="23">
        <v>44640</v>
      </c>
      <c r="E12" s="22" t="s">
        <v>118</v>
      </c>
      <c r="F12" s="21" t="str">
        <f>IF(ISERROR(VLOOKUP(A12,DATA_OLSS!$A$3:$B$1486,1,0)),"TIDAK ADA","ADA")</f>
        <v>ADA</v>
      </c>
    </row>
    <row r="13" spans="1:6" ht="15" x14ac:dyDescent="0.2">
      <c r="A13" s="22" t="s">
        <v>119</v>
      </c>
      <c r="B13" s="22" t="s">
        <v>16</v>
      </c>
      <c r="C13" s="23">
        <v>44671</v>
      </c>
      <c r="D13" s="23">
        <v>44640</v>
      </c>
      <c r="E13" s="22" t="s">
        <v>120</v>
      </c>
      <c r="F13" s="21" t="str">
        <f>IF(ISERROR(VLOOKUP(A13,DATA_OLSS!$A$3:$B$1486,1,0)),"TIDAK ADA","ADA")</f>
        <v>ADA</v>
      </c>
    </row>
    <row r="14" spans="1:6" ht="15" x14ac:dyDescent="0.2">
      <c r="A14" s="22" t="s">
        <v>121</v>
      </c>
      <c r="B14" s="22" t="s">
        <v>150</v>
      </c>
      <c r="C14" s="23">
        <v>44700</v>
      </c>
      <c r="D14" s="23">
        <v>44640</v>
      </c>
      <c r="E14" s="22" t="s">
        <v>123</v>
      </c>
      <c r="F14" s="21" t="str">
        <f>IF(ISERROR(VLOOKUP(A14,DATA_OLSS!$A$3:$B$1486,1,0)),"TIDAK ADA","ADA")</f>
        <v>ADA</v>
      </c>
    </row>
    <row r="15" spans="1:6" ht="15" x14ac:dyDescent="0.2">
      <c r="A15" s="22" t="s">
        <v>124</v>
      </c>
      <c r="B15" s="22" t="s">
        <v>150</v>
      </c>
      <c r="C15" s="23">
        <v>44700</v>
      </c>
      <c r="D15" s="23">
        <v>44640</v>
      </c>
      <c r="E15" s="22" t="s">
        <v>125</v>
      </c>
      <c r="F15" s="21" t="str">
        <f>IF(ISERROR(VLOOKUP(A15,DATA_OLSS!$A$3:$B$1486,1,0)),"TIDAK ADA","ADA")</f>
        <v>ADA</v>
      </c>
    </row>
    <row r="16" spans="1:6" ht="15" x14ac:dyDescent="0.2">
      <c r="A16" s="22" t="s">
        <v>126</v>
      </c>
      <c r="B16" s="22" t="s">
        <v>127</v>
      </c>
      <c r="C16" s="23">
        <v>44670</v>
      </c>
      <c r="D16" s="23">
        <v>44640</v>
      </c>
      <c r="E16" s="22" t="s">
        <v>128</v>
      </c>
      <c r="F16" s="21" t="str">
        <f>IF(ISERROR(VLOOKUP(A16,DATA_OLSS!$A$3:$B$1486,1,0)),"TIDAK ADA","ADA")</f>
        <v>ADA</v>
      </c>
    </row>
    <row r="17" spans="1:6" ht="15" x14ac:dyDescent="0.2">
      <c r="A17" s="22" t="s">
        <v>129</v>
      </c>
      <c r="B17" s="22" t="s">
        <v>127</v>
      </c>
      <c r="C17" s="23">
        <v>44670</v>
      </c>
      <c r="D17" s="23">
        <v>44640</v>
      </c>
      <c r="E17" s="22" t="s">
        <v>130</v>
      </c>
      <c r="F17" s="21" t="str">
        <f>IF(ISERROR(VLOOKUP(A17,DATA_OLSS!$A$3:$B$1486,1,0)),"TIDAK ADA","ADA")</f>
        <v>ADA</v>
      </c>
    </row>
    <row r="18" spans="1:6" ht="15" x14ac:dyDescent="0.2">
      <c r="A18" s="22" t="s">
        <v>131</v>
      </c>
      <c r="B18" s="22" t="s">
        <v>151</v>
      </c>
      <c r="C18" s="23">
        <v>44685</v>
      </c>
      <c r="D18" s="23">
        <v>44640</v>
      </c>
      <c r="E18" s="22" t="s">
        <v>133</v>
      </c>
      <c r="F18" s="21" t="str">
        <f>IF(ISERROR(VLOOKUP(A18,DATA_OLSS!$A$3:$B$1486,1,0)),"TIDAK ADA","ADA")</f>
        <v>ADA</v>
      </c>
    </row>
    <row r="19" spans="1:6" ht="15" x14ac:dyDescent="0.2">
      <c r="A19" s="22" t="s">
        <v>134</v>
      </c>
      <c r="B19" s="22" t="s">
        <v>127</v>
      </c>
      <c r="C19" s="23">
        <v>44670</v>
      </c>
      <c r="D19" s="23">
        <v>44640</v>
      </c>
      <c r="E19" s="22" t="s">
        <v>135</v>
      </c>
      <c r="F19" s="21" t="str">
        <f>IF(ISERROR(VLOOKUP(A19,DATA_OLSS!$A$3:$B$1486,1,0)),"TIDAK ADA","ADA")</f>
        <v>ADA</v>
      </c>
    </row>
    <row r="20" spans="1:6" ht="15" x14ac:dyDescent="0.2">
      <c r="A20" s="22" t="s">
        <v>136</v>
      </c>
      <c r="B20" s="22" t="s">
        <v>127</v>
      </c>
      <c r="C20" s="23">
        <v>44670</v>
      </c>
      <c r="D20" s="23">
        <v>44640</v>
      </c>
      <c r="E20" s="22" t="s">
        <v>137</v>
      </c>
      <c r="F20" s="21" t="str">
        <f>IF(ISERROR(VLOOKUP(A20,DATA_OLSS!$A$3:$B$1486,1,0)),"TIDAK ADA","ADA")</f>
        <v>ADA</v>
      </c>
    </row>
    <row r="21" spans="1:6" ht="15" x14ac:dyDescent="0.2">
      <c r="A21" s="22" t="s">
        <v>138</v>
      </c>
      <c r="B21" s="22" t="s">
        <v>127</v>
      </c>
      <c r="C21" s="23">
        <v>44671</v>
      </c>
      <c r="D21" s="23">
        <v>44640</v>
      </c>
      <c r="E21" s="22" t="s">
        <v>139</v>
      </c>
      <c r="F21" s="21" t="str">
        <f>IF(ISERROR(VLOOKUP(A21,DATA_OLSS!$A$3:$B$1486,1,0)),"TIDAK ADA","ADA")</f>
        <v>ADA</v>
      </c>
    </row>
    <row r="22" spans="1:6" ht="15" x14ac:dyDescent="0.2">
      <c r="A22" s="22" t="s">
        <v>140</v>
      </c>
      <c r="B22" s="22" t="s">
        <v>141</v>
      </c>
      <c r="C22" s="23">
        <v>44699</v>
      </c>
      <c r="D22" s="23">
        <v>44640</v>
      </c>
      <c r="E22" s="22" t="s">
        <v>142</v>
      </c>
      <c r="F22" s="21" t="str">
        <f>IF(ISERROR(VLOOKUP(A22,DATA_OLSS!$A$3:$B$1486,1,0)),"TIDAK ADA","ADA")</f>
        <v>ADA</v>
      </c>
    </row>
    <row r="23" spans="1:6" ht="15" x14ac:dyDescent="0.2">
      <c r="A23" s="22" t="s">
        <v>143</v>
      </c>
      <c r="B23" s="22" t="s">
        <v>144</v>
      </c>
      <c r="C23" s="23">
        <v>44684</v>
      </c>
      <c r="D23" s="23">
        <v>44640</v>
      </c>
      <c r="E23" s="22" t="s">
        <v>145</v>
      </c>
      <c r="F23" s="21" t="str">
        <f>IF(ISERROR(VLOOKUP(A23,DATA_OLSS!$A$3:$B$1486,1,0)),"TIDAK ADA","ADA")</f>
        <v>ADA</v>
      </c>
    </row>
    <row r="24" spans="1:6" ht="15" x14ac:dyDescent="0.2">
      <c r="A24" s="22" t="s">
        <v>70</v>
      </c>
      <c r="B24" s="22" t="s">
        <v>19</v>
      </c>
      <c r="C24" s="23">
        <v>44715</v>
      </c>
      <c r="D24" s="23">
        <v>44640</v>
      </c>
      <c r="E24" s="22" t="s">
        <v>71</v>
      </c>
      <c r="F24" s="21" t="str">
        <f>IF(ISERROR(VLOOKUP(A24,DATA_OLSS!$A$3:$B$1486,1,0)),"TIDAK ADA","ADA")</f>
        <v>ADA</v>
      </c>
    </row>
    <row r="25" spans="1:6" ht="15" x14ac:dyDescent="0.2">
      <c r="A25" s="22" t="s">
        <v>72</v>
      </c>
      <c r="B25" s="22" t="s">
        <v>152</v>
      </c>
      <c r="C25" s="23">
        <v>44700</v>
      </c>
      <c r="D25" s="23">
        <v>44640</v>
      </c>
      <c r="E25" s="22" t="s">
        <v>74</v>
      </c>
      <c r="F25" s="21" t="str">
        <f>IF(ISERROR(VLOOKUP(A25,DATA_OLSS!$A$3:$B$1486,1,0)),"TIDAK ADA","ADA")</f>
        <v>ADA</v>
      </c>
    </row>
    <row r="26" spans="1:6" ht="15" x14ac:dyDescent="0.2">
      <c r="A26" s="22" t="s">
        <v>75</v>
      </c>
      <c r="B26" s="22" t="s">
        <v>69</v>
      </c>
      <c r="C26" s="23">
        <v>44670</v>
      </c>
      <c r="D26" s="23">
        <v>44640</v>
      </c>
      <c r="E26" s="22" t="s">
        <v>76</v>
      </c>
      <c r="F26" s="21" t="str">
        <f>IF(ISERROR(VLOOKUP(A26,DATA_OLSS!$A$3:$B$1486,1,0)),"TIDAK ADA","ADA")</f>
        <v>ADA</v>
      </c>
    </row>
    <row r="27" spans="1:6" ht="15" x14ac:dyDescent="0.2">
      <c r="A27" s="22" t="s">
        <v>77</v>
      </c>
      <c r="B27" s="22" t="s">
        <v>69</v>
      </c>
      <c r="C27" s="23">
        <v>44670</v>
      </c>
      <c r="D27" s="23">
        <v>44640</v>
      </c>
      <c r="E27" s="22" t="s">
        <v>78</v>
      </c>
      <c r="F27" s="21" t="str">
        <f>IF(ISERROR(VLOOKUP(A27,DATA_OLSS!$A$3:$B$1486,1,0)),"TIDAK ADA","ADA")</f>
        <v>ADA</v>
      </c>
    </row>
    <row r="28" spans="1:6" ht="15" x14ac:dyDescent="0.2">
      <c r="A28" s="22" t="s">
        <v>79</v>
      </c>
      <c r="B28" s="22" t="s">
        <v>80</v>
      </c>
      <c r="C28" s="23">
        <v>44700</v>
      </c>
      <c r="D28" s="23">
        <v>44640</v>
      </c>
      <c r="E28" s="22" t="s">
        <v>81</v>
      </c>
      <c r="F28" s="21" t="str">
        <f>IF(ISERROR(VLOOKUP(A28,DATA_OLSS!$A$3:$B$1486,1,0)),"TIDAK ADA","ADA")</f>
        <v>ADA</v>
      </c>
    </row>
    <row r="29" spans="1:6" ht="15" x14ac:dyDescent="0.2">
      <c r="A29" s="22" t="s">
        <v>82</v>
      </c>
      <c r="B29" s="22" t="s">
        <v>80</v>
      </c>
      <c r="C29" s="23">
        <v>44700</v>
      </c>
      <c r="D29" s="23">
        <v>44640</v>
      </c>
      <c r="E29" s="22" t="s">
        <v>83</v>
      </c>
      <c r="F29" s="21" t="str">
        <f>IF(ISERROR(VLOOKUP(A29,DATA_OLSS!$A$3:$B$1486,1,0)),"TIDAK ADA","ADA")</f>
        <v>ADA</v>
      </c>
    </row>
    <row r="30" spans="1:6" ht="15" x14ac:dyDescent="0.2">
      <c r="A30" s="22" t="s">
        <v>84</v>
      </c>
      <c r="B30" s="22" t="s">
        <v>153</v>
      </c>
      <c r="C30" s="23">
        <v>44670</v>
      </c>
      <c r="D30" s="23">
        <v>44640</v>
      </c>
      <c r="E30" s="22" t="s">
        <v>86</v>
      </c>
      <c r="F30" s="21" t="str">
        <f>IF(ISERROR(VLOOKUP(A30,DATA_OLSS!$A$3:$B$1486,1,0)),"TIDAK ADA","ADA")</f>
        <v>ADA</v>
      </c>
    </row>
    <row r="31" spans="1:6" ht="15" x14ac:dyDescent="0.2">
      <c r="A31" s="22" t="s">
        <v>87</v>
      </c>
      <c r="B31" s="22" t="s">
        <v>154</v>
      </c>
      <c r="C31" s="23">
        <v>44700</v>
      </c>
      <c r="D31" s="23">
        <v>44640</v>
      </c>
      <c r="E31" s="22" t="s">
        <v>89</v>
      </c>
      <c r="F31" s="21" t="str">
        <f>IF(ISERROR(VLOOKUP(A31,DATA_OLSS!$A$3:$B$1486,1,0)),"TIDAK ADA","ADA")</f>
        <v>ADA</v>
      </c>
    </row>
    <row r="32" spans="1:6" ht="15" x14ac:dyDescent="0.2">
      <c r="A32" s="22" t="s">
        <v>90</v>
      </c>
      <c r="B32" s="22" t="s">
        <v>155</v>
      </c>
      <c r="C32" s="23">
        <v>44685</v>
      </c>
      <c r="D32" s="23">
        <v>44640</v>
      </c>
      <c r="E32" s="22" t="s">
        <v>92</v>
      </c>
      <c r="F32" s="21" t="str">
        <f>IF(ISERROR(VLOOKUP(A32,DATA_OLSS!$A$3:$B$1486,1,0)),"TIDAK ADA","ADA")</f>
        <v>ADA</v>
      </c>
    </row>
  </sheetData>
  <autoFilter ref="A2:F2" xr:uid="{00000000-0009-0000-0000-000000000000}">
    <sortState xmlns:xlrd2="http://schemas.microsoft.com/office/spreadsheetml/2017/richdata2" ref="A2:F3">
      <sortCondition ref="A2"/>
    </sortState>
  </autoFilter>
  <mergeCells count="1">
    <mergeCell ref="A1:E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1"/>
  <sheetViews>
    <sheetView showGridLines="0" topLeftCell="A13" zoomScale="85" zoomScaleNormal="85" workbookViewId="0">
      <selection sqref="A1:F1"/>
    </sheetView>
  </sheetViews>
  <sheetFormatPr defaultRowHeight="12.75" x14ac:dyDescent="0.2"/>
  <cols>
    <col min="1" max="1" width="21" bestFit="1" customWidth="1"/>
    <col min="2" max="2" width="56.42578125" bestFit="1" customWidth="1"/>
    <col min="3" max="3" width="21.5703125" style="20" customWidth="1"/>
    <col min="4" max="4" width="13" style="20" bestFit="1" customWidth="1"/>
    <col min="5" max="5" width="12.85546875" style="20" bestFit="1" customWidth="1"/>
    <col min="6" max="6" width="23" bestFit="1" customWidth="1"/>
  </cols>
  <sheetData>
    <row r="1" spans="1:6" x14ac:dyDescent="0.2">
      <c r="A1" s="24" t="s">
        <v>3</v>
      </c>
      <c r="B1" s="25"/>
      <c r="C1" s="25"/>
      <c r="D1" s="25"/>
      <c r="E1" s="25"/>
      <c r="F1" s="26"/>
    </row>
    <row r="2" spans="1:6" x14ac:dyDescent="0.2">
      <c r="A2" s="1" t="s">
        <v>0</v>
      </c>
      <c r="B2" s="1" t="s">
        <v>6</v>
      </c>
      <c r="C2" s="18" t="s">
        <v>14</v>
      </c>
      <c r="D2" s="19" t="s">
        <v>7</v>
      </c>
      <c r="E2" s="19" t="s">
        <v>8</v>
      </c>
      <c r="F2" s="1" t="s">
        <v>9</v>
      </c>
    </row>
    <row r="3" spans="1:6" x14ac:dyDescent="0.2">
      <c r="A3" s="8" t="s">
        <v>70</v>
      </c>
      <c r="B3" s="8" t="s">
        <v>19</v>
      </c>
      <c r="C3" s="20">
        <v>44613</v>
      </c>
      <c r="D3" s="20">
        <v>44640</v>
      </c>
      <c r="E3" s="20">
        <v>44715</v>
      </c>
      <c r="F3" s="8" t="s">
        <v>71</v>
      </c>
    </row>
    <row r="4" spans="1:6" x14ac:dyDescent="0.2">
      <c r="A4" s="8" t="s">
        <v>72</v>
      </c>
      <c r="B4" s="8" t="s">
        <v>73</v>
      </c>
      <c r="C4" s="20">
        <v>44613</v>
      </c>
      <c r="D4" s="20">
        <v>44640</v>
      </c>
      <c r="E4" s="20">
        <v>44700</v>
      </c>
      <c r="F4" s="8" t="s">
        <v>74</v>
      </c>
    </row>
    <row r="5" spans="1:6" x14ac:dyDescent="0.2">
      <c r="A5" s="8" t="s">
        <v>75</v>
      </c>
      <c r="B5" s="8" t="s">
        <v>69</v>
      </c>
      <c r="C5" s="20">
        <v>44613</v>
      </c>
      <c r="D5" s="20">
        <v>44640</v>
      </c>
      <c r="E5" s="20">
        <v>44670</v>
      </c>
      <c r="F5" s="8" t="s">
        <v>76</v>
      </c>
    </row>
    <row r="6" spans="1:6" x14ac:dyDescent="0.2">
      <c r="A6" s="8" t="s">
        <v>77</v>
      </c>
      <c r="B6" s="8" t="s">
        <v>69</v>
      </c>
      <c r="C6" s="20">
        <v>44613</v>
      </c>
      <c r="D6" s="20">
        <v>44640</v>
      </c>
      <c r="E6" s="20">
        <v>44670</v>
      </c>
      <c r="F6" s="8" t="s">
        <v>78</v>
      </c>
    </row>
    <row r="7" spans="1:6" x14ac:dyDescent="0.2">
      <c r="A7" s="8" t="s">
        <v>79</v>
      </c>
      <c r="B7" s="8" t="s">
        <v>80</v>
      </c>
      <c r="C7" s="20">
        <v>44613</v>
      </c>
      <c r="D7" s="20">
        <v>44640</v>
      </c>
      <c r="E7" s="20">
        <v>44700</v>
      </c>
      <c r="F7" s="8" t="s">
        <v>81</v>
      </c>
    </row>
    <row r="8" spans="1:6" x14ac:dyDescent="0.2">
      <c r="A8" s="8" t="s">
        <v>82</v>
      </c>
      <c r="B8" s="8" t="s">
        <v>80</v>
      </c>
      <c r="C8" s="20">
        <v>44613</v>
      </c>
      <c r="D8" s="20">
        <v>44640</v>
      </c>
      <c r="E8" s="20">
        <v>44700</v>
      </c>
      <c r="F8" s="8" t="s">
        <v>83</v>
      </c>
    </row>
    <row r="9" spans="1:6" x14ac:dyDescent="0.2">
      <c r="A9" s="8" t="s">
        <v>84</v>
      </c>
      <c r="B9" s="8" t="s">
        <v>85</v>
      </c>
      <c r="C9" s="20">
        <v>44613</v>
      </c>
      <c r="D9" s="20">
        <v>44640</v>
      </c>
      <c r="E9" s="20">
        <v>44670</v>
      </c>
      <c r="F9" s="8" t="s">
        <v>86</v>
      </c>
    </row>
    <row r="10" spans="1:6" x14ac:dyDescent="0.2">
      <c r="A10" s="8" t="s">
        <v>87</v>
      </c>
      <c r="B10" s="8" t="s">
        <v>88</v>
      </c>
      <c r="C10" s="20">
        <v>44613</v>
      </c>
      <c r="D10" s="20">
        <v>44640</v>
      </c>
      <c r="E10" s="20">
        <v>44700</v>
      </c>
      <c r="F10" s="8" t="s">
        <v>89</v>
      </c>
    </row>
    <row r="11" spans="1:6" x14ac:dyDescent="0.2">
      <c r="A11" s="8" t="s">
        <v>90</v>
      </c>
      <c r="B11" s="8" t="s">
        <v>91</v>
      </c>
      <c r="C11" s="20">
        <v>44613</v>
      </c>
      <c r="D11" s="20">
        <v>44640</v>
      </c>
      <c r="E11" s="20">
        <v>44685</v>
      </c>
      <c r="F11" s="8" t="s">
        <v>92</v>
      </c>
    </row>
    <row r="12" spans="1:6" x14ac:dyDescent="0.2">
      <c r="A12" s="8" t="s">
        <v>93</v>
      </c>
      <c r="B12" s="8" t="s">
        <v>68</v>
      </c>
      <c r="C12" s="20">
        <v>44613</v>
      </c>
      <c r="D12" s="20">
        <v>44640</v>
      </c>
      <c r="E12" s="20">
        <v>44671</v>
      </c>
      <c r="F12" s="8" t="s">
        <v>94</v>
      </c>
    </row>
    <row r="13" spans="1:6" x14ac:dyDescent="0.2">
      <c r="A13" s="8" t="s">
        <v>95</v>
      </c>
      <c r="B13" s="8" t="s">
        <v>96</v>
      </c>
      <c r="C13" s="20">
        <v>44613</v>
      </c>
      <c r="D13" s="20">
        <v>44640</v>
      </c>
      <c r="E13" s="20">
        <v>44670</v>
      </c>
      <c r="F13" s="8" t="s">
        <v>97</v>
      </c>
    </row>
    <row r="14" spans="1:6" x14ac:dyDescent="0.2">
      <c r="A14" s="8" t="s">
        <v>98</v>
      </c>
      <c r="B14" s="8" t="s">
        <v>99</v>
      </c>
      <c r="C14" s="20">
        <v>44613</v>
      </c>
      <c r="D14" s="20">
        <v>44640</v>
      </c>
      <c r="E14" s="20">
        <v>44670</v>
      </c>
      <c r="F14" s="8" t="s">
        <v>100</v>
      </c>
    </row>
    <row r="15" spans="1:6" x14ac:dyDescent="0.2">
      <c r="A15" s="8" t="s">
        <v>101</v>
      </c>
      <c r="B15" s="8" t="s">
        <v>102</v>
      </c>
      <c r="C15" s="20">
        <v>44613</v>
      </c>
      <c r="D15" s="20">
        <v>44640</v>
      </c>
      <c r="E15" s="20">
        <v>44687</v>
      </c>
      <c r="F15" s="8" t="s">
        <v>103</v>
      </c>
    </row>
    <row r="16" spans="1:6" x14ac:dyDescent="0.2">
      <c r="A16" s="8" t="s">
        <v>104</v>
      </c>
      <c r="B16" s="8" t="s">
        <v>105</v>
      </c>
      <c r="C16" s="20">
        <v>44613</v>
      </c>
      <c r="D16" s="20">
        <v>44640</v>
      </c>
      <c r="E16" s="20">
        <v>44685</v>
      </c>
      <c r="F16" s="8" t="s">
        <v>106</v>
      </c>
    </row>
    <row r="17" spans="1:6" x14ac:dyDescent="0.2">
      <c r="A17" s="8" t="s">
        <v>107</v>
      </c>
      <c r="B17" s="8" t="s">
        <v>108</v>
      </c>
      <c r="C17" s="20">
        <v>44613</v>
      </c>
      <c r="D17" s="20">
        <v>44640</v>
      </c>
      <c r="E17" s="20">
        <v>44684</v>
      </c>
      <c r="F17" s="8" t="s">
        <v>109</v>
      </c>
    </row>
    <row r="18" spans="1:6" x14ac:dyDescent="0.2">
      <c r="A18" s="8" t="s">
        <v>110</v>
      </c>
      <c r="B18" s="8" t="s">
        <v>20</v>
      </c>
      <c r="C18" s="20">
        <v>44613</v>
      </c>
      <c r="D18" s="20">
        <v>44640</v>
      </c>
      <c r="E18" s="20">
        <v>44671</v>
      </c>
      <c r="F18" s="8" t="s">
        <v>111</v>
      </c>
    </row>
    <row r="19" spans="1:6" x14ac:dyDescent="0.2">
      <c r="A19" s="8" t="s">
        <v>112</v>
      </c>
      <c r="B19" s="8" t="s">
        <v>15</v>
      </c>
      <c r="C19" s="20">
        <v>44613</v>
      </c>
      <c r="D19" s="20">
        <v>44640</v>
      </c>
      <c r="E19" s="20">
        <v>44699</v>
      </c>
      <c r="F19" s="8" t="s">
        <v>113</v>
      </c>
    </row>
    <row r="20" spans="1:6" x14ac:dyDescent="0.2">
      <c r="A20" s="8" t="s">
        <v>114</v>
      </c>
      <c r="B20" s="8" t="s">
        <v>15</v>
      </c>
      <c r="C20" s="20">
        <v>44613</v>
      </c>
      <c r="D20" s="20">
        <v>44640</v>
      </c>
      <c r="E20" s="20">
        <v>44671</v>
      </c>
      <c r="F20" s="8" t="s">
        <v>115</v>
      </c>
    </row>
    <row r="21" spans="1:6" x14ac:dyDescent="0.2">
      <c r="A21" s="8" t="s">
        <v>116</v>
      </c>
      <c r="B21" s="8" t="s">
        <v>117</v>
      </c>
      <c r="C21" s="20">
        <v>44613</v>
      </c>
      <c r="D21" s="20">
        <v>44640</v>
      </c>
      <c r="E21" s="20">
        <v>44702</v>
      </c>
      <c r="F21" s="8" t="s">
        <v>118</v>
      </c>
    </row>
    <row r="22" spans="1:6" x14ac:dyDescent="0.2">
      <c r="A22" s="8" t="s">
        <v>119</v>
      </c>
      <c r="B22" s="8" t="s">
        <v>15</v>
      </c>
      <c r="C22" s="20">
        <v>44613</v>
      </c>
      <c r="D22" s="20">
        <v>44640</v>
      </c>
      <c r="E22" s="20">
        <v>44671</v>
      </c>
      <c r="F22" s="8" t="s">
        <v>120</v>
      </c>
    </row>
    <row r="23" spans="1:6" x14ac:dyDescent="0.2">
      <c r="A23" s="8" t="s">
        <v>121</v>
      </c>
      <c r="B23" s="8" t="s">
        <v>122</v>
      </c>
      <c r="C23" s="20">
        <v>44613</v>
      </c>
      <c r="D23" s="20">
        <v>44640</v>
      </c>
      <c r="E23" s="20">
        <v>44700</v>
      </c>
      <c r="F23" s="8" t="s">
        <v>123</v>
      </c>
    </row>
    <row r="24" spans="1:6" x14ac:dyDescent="0.2">
      <c r="A24" s="8" t="s">
        <v>124</v>
      </c>
      <c r="B24" s="8" t="s">
        <v>122</v>
      </c>
      <c r="C24" s="20">
        <v>44613</v>
      </c>
      <c r="D24" s="20">
        <v>44640</v>
      </c>
      <c r="E24" s="20">
        <v>44700</v>
      </c>
      <c r="F24" s="8" t="s">
        <v>125</v>
      </c>
    </row>
    <row r="25" spans="1:6" x14ac:dyDescent="0.2">
      <c r="A25" s="8" t="s">
        <v>126</v>
      </c>
      <c r="B25" s="8" t="s">
        <v>127</v>
      </c>
      <c r="C25" s="20">
        <v>44613</v>
      </c>
      <c r="D25" s="20">
        <v>44640</v>
      </c>
      <c r="E25" s="20">
        <v>44670</v>
      </c>
      <c r="F25" s="8" t="s">
        <v>128</v>
      </c>
    </row>
    <row r="26" spans="1:6" x14ac:dyDescent="0.2">
      <c r="A26" s="8" t="s">
        <v>129</v>
      </c>
      <c r="B26" s="8" t="s">
        <v>127</v>
      </c>
      <c r="C26" s="20">
        <v>44613</v>
      </c>
      <c r="D26" s="20">
        <v>44640</v>
      </c>
      <c r="E26" s="20">
        <v>44670</v>
      </c>
      <c r="F26" s="8" t="s">
        <v>130</v>
      </c>
    </row>
    <row r="27" spans="1:6" x14ac:dyDescent="0.2">
      <c r="A27" s="8" t="s">
        <v>131</v>
      </c>
      <c r="B27" s="8" t="s">
        <v>132</v>
      </c>
      <c r="C27" s="20">
        <v>44613</v>
      </c>
      <c r="D27" s="20">
        <v>44640</v>
      </c>
      <c r="E27" s="20">
        <v>44685</v>
      </c>
      <c r="F27" s="8" t="s">
        <v>133</v>
      </c>
    </row>
    <row r="28" spans="1:6" x14ac:dyDescent="0.2">
      <c r="A28" s="8" t="s">
        <v>134</v>
      </c>
      <c r="B28" s="8" t="s">
        <v>127</v>
      </c>
      <c r="C28" s="20">
        <v>44613</v>
      </c>
      <c r="D28" s="20">
        <v>44640</v>
      </c>
      <c r="E28" s="20">
        <v>44670</v>
      </c>
      <c r="F28" s="8" t="s">
        <v>135</v>
      </c>
    </row>
    <row r="29" spans="1:6" x14ac:dyDescent="0.2">
      <c r="A29" s="8" t="s">
        <v>136</v>
      </c>
      <c r="B29" s="8" t="s">
        <v>127</v>
      </c>
      <c r="C29" s="20">
        <v>44613</v>
      </c>
      <c r="D29" s="20">
        <v>44640</v>
      </c>
      <c r="E29" s="20">
        <v>44670</v>
      </c>
      <c r="F29" s="8" t="s">
        <v>137</v>
      </c>
    </row>
    <row r="30" spans="1:6" x14ac:dyDescent="0.2">
      <c r="A30" s="8" t="s">
        <v>138</v>
      </c>
      <c r="B30" s="8" t="s">
        <v>127</v>
      </c>
      <c r="C30" s="20">
        <v>44613</v>
      </c>
      <c r="D30" s="20">
        <v>44640</v>
      </c>
      <c r="E30" s="20">
        <v>44671</v>
      </c>
      <c r="F30" s="8" t="s">
        <v>139</v>
      </c>
    </row>
    <row r="31" spans="1:6" x14ac:dyDescent="0.2">
      <c r="A31" s="8" t="s">
        <v>140</v>
      </c>
      <c r="B31" s="8" t="s">
        <v>141</v>
      </c>
      <c r="C31" s="20">
        <v>44613</v>
      </c>
      <c r="D31" s="20">
        <v>44640</v>
      </c>
      <c r="E31" s="20">
        <v>44699</v>
      </c>
      <c r="F31" s="8" t="s">
        <v>142</v>
      </c>
    </row>
    <row r="32" spans="1:6" x14ac:dyDescent="0.2">
      <c r="A32" s="8" t="s">
        <v>143</v>
      </c>
      <c r="B32" s="8" t="s">
        <v>144</v>
      </c>
      <c r="C32" s="20">
        <v>44613</v>
      </c>
      <c r="D32" s="20">
        <v>44640</v>
      </c>
      <c r="E32" s="20">
        <v>44684</v>
      </c>
      <c r="F32" s="8" t="s">
        <v>145</v>
      </c>
    </row>
    <row r="33" spans="1:6" x14ac:dyDescent="0.2">
      <c r="A33" s="8" t="s">
        <v>22</v>
      </c>
      <c r="B33" s="8" t="s">
        <v>18</v>
      </c>
      <c r="C33" s="20">
        <v>44614</v>
      </c>
      <c r="D33" s="20">
        <v>44641</v>
      </c>
      <c r="E33" s="20">
        <v>44671</v>
      </c>
      <c r="F33" s="8" t="s">
        <v>23</v>
      </c>
    </row>
    <row r="34" spans="1:6" x14ac:dyDescent="0.2">
      <c r="A34" s="8" t="s">
        <v>24</v>
      </c>
      <c r="B34" s="8" t="s">
        <v>25</v>
      </c>
      <c r="C34" s="20">
        <v>44614</v>
      </c>
      <c r="D34" s="20">
        <v>44641</v>
      </c>
      <c r="E34" s="20">
        <v>44701</v>
      </c>
      <c r="F34" s="8" t="s">
        <v>26</v>
      </c>
    </row>
    <row r="35" spans="1:6" x14ac:dyDescent="0.2">
      <c r="A35" s="8" t="s">
        <v>27</v>
      </c>
      <c r="B35" s="8" t="s">
        <v>25</v>
      </c>
      <c r="C35" s="20">
        <v>44614</v>
      </c>
      <c r="D35" s="20">
        <v>44641</v>
      </c>
      <c r="E35" s="20">
        <v>44701</v>
      </c>
      <c r="F35" s="8" t="s">
        <v>28</v>
      </c>
    </row>
    <row r="36" spans="1:6" x14ac:dyDescent="0.2">
      <c r="A36" s="8" t="s">
        <v>29</v>
      </c>
      <c r="B36" s="8" t="s">
        <v>30</v>
      </c>
      <c r="C36" s="20">
        <v>44614</v>
      </c>
      <c r="D36" s="20">
        <v>44641</v>
      </c>
      <c r="E36" s="20">
        <v>44672</v>
      </c>
      <c r="F36" s="8" t="s">
        <v>31</v>
      </c>
    </row>
    <row r="37" spans="1:6" x14ac:dyDescent="0.2">
      <c r="A37" s="8" t="s">
        <v>32</v>
      </c>
      <c r="B37" s="8" t="s">
        <v>33</v>
      </c>
      <c r="C37" s="20">
        <v>44614</v>
      </c>
      <c r="D37" s="20">
        <v>44641</v>
      </c>
      <c r="E37" s="20">
        <v>44685</v>
      </c>
      <c r="F37" s="8" t="s">
        <v>34</v>
      </c>
    </row>
    <row r="38" spans="1:6" x14ac:dyDescent="0.2">
      <c r="A38" s="8" t="s">
        <v>35</v>
      </c>
      <c r="B38" s="8" t="s">
        <v>36</v>
      </c>
      <c r="C38" s="20">
        <v>44614</v>
      </c>
      <c r="D38" s="20">
        <v>44641</v>
      </c>
      <c r="E38" s="20">
        <v>44671</v>
      </c>
      <c r="F38" s="8" t="s">
        <v>37</v>
      </c>
    </row>
    <row r="39" spans="1:6" x14ac:dyDescent="0.2">
      <c r="A39" s="8" t="s">
        <v>38</v>
      </c>
      <c r="B39" s="8" t="s">
        <v>21</v>
      </c>
      <c r="C39" s="20">
        <v>44614</v>
      </c>
      <c r="D39" s="20">
        <v>44641</v>
      </c>
      <c r="E39" s="20">
        <v>44701</v>
      </c>
      <c r="F39" s="8" t="s">
        <v>39</v>
      </c>
    </row>
    <row r="40" spans="1:6" x14ac:dyDescent="0.2">
      <c r="A40" s="8" t="s">
        <v>40</v>
      </c>
      <c r="B40" s="8" t="s">
        <v>17</v>
      </c>
      <c r="C40" s="20">
        <v>44614</v>
      </c>
      <c r="D40" s="20">
        <v>44641</v>
      </c>
      <c r="E40" s="20">
        <v>44716</v>
      </c>
      <c r="F40" s="8" t="s">
        <v>41</v>
      </c>
    </row>
    <row r="41" spans="1:6" x14ac:dyDescent="0.2">
      <c r="A41" s="8" t="s">
        <v>42</v>
      </c>
      <c r="B41" s="8" t="s">
        <v>21</v>
      </c>
      <c r="C41" s="20">
        <v>44614</v>
      </c>
      <c r="D41" s="20">
        <v>44641</v>
      </c>
      <c r="E41" s="20">
        <v>44701</v>
      </c>
      <c r="F41" s="8" t="s">
        <v>43</v>
      </c>
    </row>
    <row r="42" spans="1:6" x14ac:dyDescent="0.2">
      <c r="A42" s="8" t="s">
        <v>44</v>
      </c>
      <c r="B42" s="8" t="s">
        <v>45</v>
      </c>
      <c r="C42" s="20">
        <v>44614</v>
      </c>
      <c r="D42" s="20">
        <v>44641</v>
      </c>
      <c r="E42" s="20">
        <v>44701</v>
      </c>
      <c r="F42" s="8" t="s">
        <v>46</v>
      </c>
    </row>
    <row r="43" spans="1:6" x14ac:dyDescent="0.2">
      <c r="A43" s="8" t="s">
        <v>47</v>
      </c>
      <c r="B43" s="8" t="s">
        <v>45</v>
      </c>
      <c r="C43" s="20">
        <v>44614</v>
      </c>
      <c r="D43" s="20">
        <v>44641</v>
      </c>
      <c r="E43" s="20">
        <v>44701</v>
      </c>
      <c r="F43" s="8" t="s">
        <v>48</v>
      </c>
    </row>
    <row r="44" spans="1:6" x14ac:dyDescent="0.2">
      <c r="A44" s="8" t="s">
        <v>49</v>
      </c>
      <c r="B44" s="8" t="s">
        <v>45</v>
      </c>
      <c r="C44" s="20">
        <v>44614</v>
      </c>
      <c r="D44" s="20">
        <v>44641</v>
      </c>
      <c r="E44" s="20">
        <v>44701</v>
      </c>
      <c r="F44" s="8" t="s">
        <v>50</v>
      </c>
    </row>
    <row r="45" spans="1:6" x14ac:dyDescent="0.2">
      <c r="A45" s="8" t="s">
        <v>51</v>
      </c>
      <c r="B45" s="8" t="s">
        <v>52</v>
      </c>
      <c r="C45" s="20">
        <v>44614</v>
      </c>
      <c r="D45" s="20">
        <v>44641</v>
      </c>
      <c r="E45" s="20">
        <v>44701</v>
      </c>
      <c r="F45" s="8" t="s">
        <v>53</v>
      </c>
    </row>
    <row r="46" spans="1:6" x14ac:dyDescent="0.2">
      <c r="A46" s="8" t="s">
        <v>54</v>
      </c>
      <c r="B46" s="8" t="s">
        <v>52</v>
      </c>
      <c r="C46" s="20">
        <v>44614</v>
      </c>
      <c r="D46" s="20">
        <v>44641</v>
      </c>
      <c r="E46" s="20">
        <v>44701</v>
      </c>
      <c r="F46" s="8" t="s">
        <v>55</v>
      </c>
    </row>
    <row r="47" spans="1:6" x14ac:dyDescent="0.2">
      <c r="A47" s="8" t="s">
        <v>56</v>
      </c>
      <c r="B47" s="8" t="s">
        <v>15</v>
      </c>
      <c r="C47" s="20">
        <v>44614</v>
      </c>
      <c r="D47" s="20">
        <v>44641</v>
      </c>
      <c r="E47" s="20">
        <v>44672</v>
      </c>
      <c r="F47" s="8" t="s">
        <v>57</v>
      </c>
    </row>
    <row r="48" spans="1:6" x14ac:dyDescent="0.2">
      <c r="A48" s="8" t="s">
        <v>58</v>
      </c>
      <c r="B48" s="8" t="s">
        <v>59</v>
      </c>
      <c r="C48" s="20">
        <v>44614</v>
      </c>
      <c r="D48" s="20">
        <v>44641</v>
      </c>
      <c r="E48" s="20">
        <v>44671</v>
      </c>
      <c r="F48" s="8" t="s">
        <v>60</v>
      </c>
    </row>
    <row r="49" spans="1:6" x14ac:dyDescent="0.2">
      <c r="A49" s="8" t="s">
        <v>61</v>
      </c>
      <c r="B49" s="8" t="s">
        <v>62</v>
      </c>
      <c r="C49" s="20">
        <v>44614</v>
      </c>
      <c r="D49" s="20">
        <v>44641</v>
      </c>
      <c r="E49" s="20">
        <v>44701</v>
      </c>
      <c r="F49" s="8" t="s">
        <v>63</v>
      </c>
    </row>
    <row r="50" spans="1:6" x14ac:dyDescent="0.2">
      <c r="A50" s="8" t="s">
        <v>64</v>
      </c>
      <c r="B50" s="8" t="s">
        <v>20</v>
      </c>
      <c r="C50" s="20">
        <v>44614</v>
      </c>
      <c r="D50" s="20">
        <v>44641</v>
      </c>
      <c r="E50" s="20">
        <v>44671</v>
      </c>
      <c r="F50" s="8" t="s">
        <v>65</v>
      </c>
    </row>
    <row r="51" spans="1:6" x14ac:dyDescent="0.2">
      <c r="A51" s="8" t="s">
        <v>66</v>
      </c>
      <c r="B51" s="8" t="s">
        <v>19</v>
      </c>
      <c r="C51" s="20">
        <v>44614</v>
      </c>
      <c r="D51" s="20">
        <v>44641</v>
      </c>
      <c r="E51" s="20">
        <v>44716</v>
      </c>
      <c r="F51" s="8" t="s">
        <v>67</v>
      </c>
    </row>
    <row r="52" spans="1:6" x14ac:dyDescent="0.2">
      <c r="A52" s="8"/>
      <c r="B52" s="8"/>
      <c r="F52" s="8"/>
    </row>
    <row r="53" spans="1:6" x14ac:dyDescent="0.2">
      <c r="A53" s="8"/>
      <c r="B53" s="8"/>
      <c r="F53" s="8"/>
    </row>
    <row r="54" spans="1:6" x14ac:dyDescent="0.2">
      <c r="A54" s="8"/>
      <c r="B54" s="8"/>
      <c r="F54" s="8"/>
    </row>
    <row r="55" spans="1:6" x14ac:dyDescent="0.2">
      <c r="A55" s="8"/>
      <c r="B55" s="8"/>
      <c r="F55" s="8"/>
    </row>
    <row r="56" spans="1:6" x14ac:dyDescent="0.2">
      <c r="A56" s="8"/>
      <c r="B56" s="8"/>
      <c r="F56" s="8"/>
    </row>
    <row r="57" spans="1:6" x14ac:dyDescent="0.2">
      <c r="A57" s="8"/>
      <c r="B57" s="8"/>
      <c r="F57" s="8"/>
    </row>
    <row r="58" spans="1:6" x14ac:dyDescent="0.2">
      <c r="A58" s="8"/>
      <c r="B58" s="8"/>
      <c r="F58" s="8"/>
    </row>
    <row r="59" spans="1:6" x14ac:dyDescent="0.2">
      <c r="A59" s="8"/>
      <c r="B59" s="8"/>
      <c r="F59" s="8"/>
    </row>
    <row r="60" spans="1:6" x14ac:dyDescent="0.2">
      <c r="A60" s="8"/>
      <c r="B60" s="8"/>
      <c r="F60" s="8"/>
    </row>
    <row r="61" spans="1:6" x14ac:dyDescent="0.2">
      <c r="A61" s="8"/>
      <c r="B61" s="8"/>
      <c r="F61" s="8"/>
    </row>
    <row r="62" spans="1:6" x14ac:dyDescent="0.2">
      <c r="A62" s="8"/>
      <c r="B62" s="8"/>
      <c r="F62" s="8"/>
    </row>
    <row r="63" spans="1:6" x14ac:dyDescent="0.2">
      <c r="A63" s="8"/>
      <c r="B63" s="8"/>
      <c r="F63" s="8"/>
    </row>
    <row r="64" spans="1:6" x14ac:dyDescent="0.2">
      <c r="A64" s="8"/>
      <c r="B64" s="8"/>
      <c r="F64" s="8"/>
    </row>
    <row r="65" spans="1:6" x14ac:dyDescent="0.2">
      <c r="A65" s="8"/>
      <c r="B65" s="8"/>
      <c r="F65" s="8"/>
    </row>
    <row r="66" spans="1:6" x14ac:dyDescent="0.2">
      <c r="A66" s="8"/>
      <c r="B66" s="8"/>
      <c r="F66" s="8"/>
    </row>
    <row r="67" spans="1:6" x14ac:dyDescent="0.2">
      <c r="A67" s="8"/>
      <c r="B67" s="8"/>
      <c r="F67" s="8"/>
    </row>
    <row r="68" spans="1:6" x14ac:dyDescent="0.2">
      <c r="A68" s="8"/>
      <c r="B68" s="8"/>
      <c r="F68" s="8"/>
    </row>
    <row r="69" spans="1:6" x14ac:dyDescent="0.2">
      <c r="A69" s="8"/>
      <c r="B69" s="8"/>
      <c r="F69" s="8"/>
    </row>
    <row r="70" spans="1:6" x14ac:dyDescent="0.2">
      <c r="A70" s="8"/>
      <c r="B70" s="8"/>
      <c r="F70" s="8"/>
    </row>
    <row r="71" spans="1:6" x14ac:dyDescent="0.2">
      <c r="A71" s="8"/>
      <c r="B71" s="8"/>
      <c r="F71" s="8"/>
    </row>
    <row r="72" spans="1:6" x14ac:dyDescent="0.2">
      <c r="A72" s="8"/>
      <c r="B72" s="8"/>
      <c r="F72" s="8"/>
    </row>
    <row r="73" spans="1:6" x14ac:dyDescent="0.2">
      <c r="A73" s="8"/>
      <c r="B73" s="8"/>
      <c r="F73" s="8"/>
    </row>
    <row r="74" spans="1:6" x14ac:dyDescent="0.2">
      <c r="A74" s="8"/>
      <c r="B74" s="8"/>
      <c r="F74" s="8"/>
    </row>
    <row r="75" spans="1:6" x14ac:dyDescent="0.2">
      <c r="A75" s="8"/>
      <c r="B75" s="8"/>
      <c r="F75" s="8"/>
    </row>
    <row r="76" spans="1:6" x14ac:dyDescent="0.2">
      <c r="A76" s="8"/>
      <c r="B76" s="8"/>
      <c r="F76" s="8"/>
    </row>
    <row r="77" spans="1:6" x14ac:dyDescent="0.2">
      <c r="A77" s="8"/>
      <c r="B77" s="8"/>
      <c r="F77" s="8"/>
    </row>
    <row r="78" spans="1:6" x14ac:dyDescent="0.2">
      <c r="A78" s="8"/>
      <c r="B78" s="8"/>
      <c r="F78" s="8"/>
    </row>
    <row r="79" spans="1:6" x14ac:dyDescent="0.2">
      <c r="A79" s="8"/>
      <c r="B79" s="8"/>
      <c r="F79" s="8"/>
    </row>
    <row r="80" spans="1:6" x14ac:dyDescent="0.2">
      <c r="A80" s="8"/>
      <c r="B80" s="8"/>
      <c r="F80" s="8"/>
    </row>
    <row r="81" spans="1:6" x14ac:dyDescent="0.2">
      <c r="A81" s="8"/>
      <c r="B81" s="8"/>
      <c r="F81" s="8"/>
    </row>
    <row r="82" spans="1:6" x14ac:dyDescent="0.2">
      <c r="A82" s="8"/>
      <c r="B82" s="8"/>
      <c r="F82" s="8"/>
    </row>
    <row r="83" spans="1:6" x14ac:dyDescent="0.2">
      <c r="A83" s="8"/>
      <c r="B83" s="8"/>
      <c r="F83" s="8"/>
    </row>
    <row r="84" spans="1:6" x14ac:dyDescent="0.2">
      <c r="A84" s="8"/>
      <c r="B84" s="8"/>
      <c r="F84" s="8"/>
    </row>
    <row r="85" spans="1:6" x14ac:dyDescent="0.2">
      <c r="A85" s="8"/>
      <c r="B85" s="8"/>
      <c r="F85" s="8"/>
    </row>
    <row r="86" spans="1:6" x14ac:dyDescent="0.2">
      <c r="A86" s="8"/>
      <c r="B86" s="8"/>
      <c r="F86" s="8"/>
    </row>
    <row r="87" spans="1:6" x14ac:dyDescent="0.2">
      <c r="A87" s="8"/>
      <c r="B87" s="8"/>
      <c r="F87" s="8"/>
    </row>
    <row r="88" spans="1:6" x14ac:dyDescent="0.2">
      <c r="A88" s="8"/>
      <c r="B88" s="8"/>
      <c r="F88" s="8"/>
    </row>
    <row r="89" spans="1:6" x14ac:dyDescent="0.2">
      <c r="A89" s="8"/>
      <c r="B89" s="8"/>
      <c r="F89" s="8"/>
    </row>
    <row r="90" spans="1:6" x14ac:dyDescent="0.2">
      <c r="A90" s="8"/>
      <c r="B90" s="8"/>
      <c r="F90" s="8"/>
    </row>
    <row r="91" spans="1:6" x14ac:dyDescent="0.2">
      <c r="A91" s="8"/>
      <c r="B91" s="8"/>
      <c r="F91" s="8"/>
    </row>
    <row r="92" spans="1:6" x14ac:dyDescent="0.2">
      <c r="A92" s="8"/>
      <c r="B92" s="8"/>
      <c r="F92" s="8"/>
    </row>
    <row r="93" spans="1:6" x14ac:dyDescent="0.2">
      <c r="A93" s="8"/>
      <c r="B93" s="8"/>
      <c r="F93" s="8"/>
    </row>
    <row r="94" spans="1:6" x14ac:dyDescent="0.2">
      <c r="A94" s="8"/>
      <c r="B94" s="8"/>
      <c r="F94" s="8"/>
    </row>
    <row r="95" spans="1:6" x14ac:dyDescent="0.2">
      <c r="A95" s="8"/>
      <c r="B95" s="8"/>
      <c r="F95" s="8"/>
    </row>
    <row r="96" spans="1:6" x14ac:dyDescent="0.2">
      <c r="A96" s="8"/>
      <c r="B96" s="8"/>
      <c r="F96" s="8"/>
    </row>
    <row r="97" spans="1:6" x14ac:dyDescent="0.2">
      <c r="A97" s="8"/>
      <c r="B97" s="8"/>
      <c r="F97" s="8"/>
    </row>
    <row r="98" spans="1:6" x14ac:dyDescent="0.2">
      <c r="A98" s="8"/>
      <c r="B98" s="8"/>
      <c r="F98" s="8"/>
    </row>
    <row r="99" spans="1:6" x14ac:dyDescent="0.2">
      <c r="A99" s="8"/>
      <c r="B99" s="8"/>
      <c r="F99" s="8"/>
    </row>
    <row r="100" spans="1:6" x14ac:dyDescent="0.2">
      <c r="A100" s="8"/>
      <c r="B100" s="8"/>
      <c r="F100" s="8"/>
    </row>
    <row r="101" spans="1:6" x14ac:dyDescent="0.2">
      <c r="A101" s="8"/>
      <c r="B101" s="8"/>
      <c r="F101" s="8"/>
    </row>
    <row r="102" spans="1:6" x14ac:dyDescent="0.2">
      <c r="A102" s="8"/>
      <c r="B102" s="8"/>
      <c r="F102" s="8"/>
    </row>
    <row r="103" spans="1:6" x14ac:dyDescent="0.2">
      <c r="A103" s="8"/>
      <c r="B103" s="8"/>
      <c r="F103" s="8"/>
    </row>
    <row r="104" spans="1:6" x14ac:dyDescent="0.2">
      <c r="A104" s="8"/>
      <c r="B104" s="8"/>
      <c r="F104" s="8"/>
    </row>
    <row r="105" spans="1:6" x14ac:dyDescent="0.2">
      <c r="A105" s="8"/>
      <c r="B105" s="8"/>
      <c r="F105" s="8"/>
    </row>
    <row r="106" spans="1:6" x14ac:dyDescent="0.2">
      <c r="A106" s="8"/>
      <c r="B106" s="8"/>
      <c r="F106" s="8"/>
    </row>
    <row r="107" spans="1:6" x14ac:dyDescent="0.2">
      <c r="A107" s="8"/>
      <c r="B107" s="8"/>
      <c r="F107" s="8"/>
    </row>
    <row r="108" spans="1:6" x14ac:dyDescent="0.2">
      <c r="A108" s="8"/>
      <c r="B108" s="8"/>
      <c r="F108" s="8"/>
    </row>
    <row r="109" spans="1:6" x14ac:dyDescent="0.2">
      <c r="A109" s="8"/>
      <c r="B109" s="8"/>
      <c r="F109" s="8"/>
    </row>
    <row r="110" spans="1:6" x14ac:dyDescent="0.2">
      <c r="A110" s="8"/>
      <c r="B110" s="8"/>
      <c r="F110" s="8"/>
    </row>
    <row r="111" spans="1:6" x14ac:dyDescent="0.2">
      <c r="A111" s="8"/>
      <c r="B111" s="8"/>
      <c r="F111" s="8"/>
    </row>
    <row r="112" spans="1:6" x14ac:dyDescent="0.2">
      <c r="A112" s="8"/>
      <c r="B112" s="8"/>
      <c r="F112" s="8"/>
    </row>
    <row r="113" spans="1:6" x14ac:dyDescent="0.2">
      <c r="A113" s="8"/>
      <c r="B113" s="8"/>
      <c r="F113" s="8"/>
    </row>
    <row r="114" spans="1:6" x14ac:dyDescent="0.2">
      <c r="A114" s="8"/>
      <c r="B114" s="8"/>
      <c r="F114" s="8"/>
    </row>
    <row r="115" spans="1:6" x14ac:dyDescent="0.2">
      <c r="A115" s="8"/>
      <c r="B115" s="8"/>
      <c r="F115" s="8"/>
    </row>
    <row r="116" spans="1:6" x14ac:dyDescent="0.2">
      <c r="A116" s="8"/>
      <c r="B116" s="8"/>
      <c r="F116" s="8"/>
    </row>
    <row r="117" spans="1:6" x14ac:dyDescent="0.2">
      <c r="A117" s="8"/>
      <c r="B117" s="8"/>
      <c r="F117" s="8"/>
    </row>
    <row r="118" spans="1:6" x14ac:dyDescent="0.2">
      <c r="A118" s="8"/>
      <c r="B118" s="8"/>
      <c r="F118" s="8"/>
    </row>
    <row r="119" spans="1:6" x14ac:dyDescent="0.2">
      <c r="A119" s="8"/>
      <c r="B119" s="8"/>
      <c r="F119" s="8"/>
    </row>
    <row r="120" spans="1:6" x14ac:dyDescent="0.2">
      <c r="A120" s="8"/>
      <c r="B120" s="8"/>
      <c r="F120" s="8"/>
    </row>
    <row r="121" spans="1:6" x14ac:dyDescent="0.2">
      <c r="A121" s="8"/>
      <c r="B121" s="8"/>
      <c r="F121" s="8"/>
    </row>
    <row r="122" spans="1:6" x14ac:dyDescent="0.2">
      <c r="A122" s="8"/>
      <c r="B122" s="8"/>
      <c r="F122" s="8"/>
    </row>
    <row r="123" spans="1:6" x14ac:dyDescent="0.2">
      <c r="A123" s="8"/>
      <c r="B123" s="8"/>
      <c r="F123" s="8"/>
    </row>
    <row r="124" spans="1:6" x14ac:dyDescent="0.2">
      <c r="A124" s="8"/>
      <c r="B124" s="8"/>
      <c r="F124" s="8"/>
    </row>
    <row r="125" spans="1:6" x14ac:dyDescent="0.2">
      <c r="A125" s="8"/>
      <c r="B125" s="8"/>
      <c r="F125" s="8"/>
    </row>
    <row r="126" spans="1:6" x14ac:dyDescent="0.2">
      <c r="A126" s="8"/>
      <c r="B126" s="8"/>
      <c r="F126" s="8"/>
    </row>
    <row r="127" spans="1:6" x14ac:dyDescent="0.2">
      <c r="A127" s="8"/>
      <c r="B127" s="8"/>
      <c r="F127" s="8"/>
    </row>
    <row r="128" spans="1:6" x14ac:dyDescent="0.2">
      <c r="A128" s="8"/>
      <c r="B128" s="8"/>
      <c r="F128" s="8"/>
    </row>
    <row r="129" spans="1:6" x14ac:dyDescent="0.2">
      <c r="A129" s="8"/>
      <c r="B129" s="8"/>
      <c r="F129" s="8"/>
    </row>
    <row r="130" spans="1:6" x14ac:dyDescent="0.2">
      <c r="A130" s="8"/>
      <c r="B130" s="8"/>
      <c r="F130" s="8"/>
    </row>
    <row r="131" spans="1:6" x14ac:dyDescent="0.2">
      <c r="A131" s="8"/>
      <c r="B131" s="8"/>
      <c r="F131" s="8"/>
    </row>
    <row r="132" spans="1:6" x14ac:dyDescent="0.2">
      <c r="A132" s="8"/>
      <c r="B132" s="8"/>
      <c r="F132" s="8"/>
    </row>
    <row r="133" spans="1:6" x14ac:dyDescent="0.2">
      <c r="A133" s="8"/>
      <c r="B133" s="8"/>
      <c r="F133" s="8"/>
    </row>
    <row r="134" spans="1:6" x14ac:dyDescent="0.2">
      <c r="A134" s="8"/>
      <c r="B134" s="8"/>
      <c r="F134" s="8"/>
    </row>
    <row r="135" spans="1:6" x14ac:dyDescent="0.2">
      <c r="A135" s="8"/>
      <c r="B135" s="8"/>
      <c r="F135" s="8"/>
    </row>
    <row r="136" spans="1:6" x14ac:dyDescent="0.2">
      <c r="A136" s="8"/>
      <c r="B136" s="8"/>
      <c r="F136" s="8"/>
    </row>
    <row r="137" spans="1:6" x14ac:dyDescent="0.2">
      <c r="A137" s="8"/>
      <c r="B137" s="8"/>
      <c r="F137" s="8"/>
    </row>
    <row r="138" spans="1:6" x14ac:dyDescent="0.2">
      <c r="A138" s="8"/>
      <c r="B138" s="8"/>
      <c r="F138" s="8"/>
    </row>
    <row r="139" spans="1:6" x14ac:dyDescent="0.2">
      <c r="A139" s="8"/>
      <c r="B139" s="8"/>
      <c r="F139" s="8"/>
    </row>
    <row r="140" spans="1:6" x14ac:dyDescent="0.2">
      <c r="A140" s="8"/>
      <c r="B140" s="8"/>
      <c r="F140" s="8"/>
    </row>
    <row r="141" spans="1:6" x14ac:dyDescent="0.2">
      <c r="A141" s="8"/>
      <c r="B141" s="8"/>
      <c r="F141" s="8"/>
    </row>
  </sheetData>
  <autoFilter ref="A2:F2" xr:uid="{00000000-0009-0000-0000-000001000000}">
    <sortState xmlns:xlrd2="http://schemas.microsoft.com/office/spreadsheetml/2017/richdata2" ref="A3:F29">
      <sortCondition ref="D2"/>
    </sortState>
  </autoFilter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K32"/>
  <sheetViews>
    <sheetView showGridLines="0" tabSelected="1" workbookViewId="0"/>
  </sheetViews>
  <sheetFormatPr defaultRowHeight="12.75" x14ac:dyDescent="0.2"/>
  <cols>
    <col min="1" max="1" width="11.7109375" bestFit="1" customWidth="1"/>
    <col min="2" max="2" width="29" bestFit="1" customWidth="1"/>
    <col min="4" max="4" width="11.7109375" bestFit="1" customWidth="1"/>
    <col min="5" max="5" width="29" bestFit="1" customWidth="1"/>
    <col min="6" max="6" width="5" customWidth="1"/>
    <col min="7" max="7" width="14.5703125" customWidth="1"/>
    <col min="8" max="8" width="15.28515625" customWidth="1"/>
    <col min="9" max="9" width="14" customWidth="1"/>
    <col min="10" max="10" width="8.28515625" bestFit="1" customWidth="1"/>
    <col min="11" max="11" width="33.7109375" customWidth="1"/>
  </cols>
  <sheetData>
    <row r="3" spans="1:6" x14ac:dyDescent="0.2">
      <c r="A3" s="5" t="s">
        <v>2</v>
      </c>
      <c r="B3" t="s">
        <v>10</v>
      </c>
      <c r="D3" s="5" t="s">
        <v>3</v>
      </c>
      <c r="E3" t="s">
        <v>10</v>
      </c>
    </row>
    <row r="4" spans="1:6" x14ac:dyDescent="0.2">
      <c r="A4" s="6">
        <v>44640</v>
      </c>
      <c r="B4" s="7">
        <v>30</v>
      </c>
      <c r="D4" s="6">
        <v>44640</v>
      </c>
      <c r="E4" s="7">
        <v>30</v>
      </c>
      <c r="F4" s="7"/>
    </row>
    <row r="5" spans="1:6" x14ac:dyDescent="0.2">
      <c r="A5" s="6" t="s">
        <v>1</v>
      </c>
      <c r="B5" s="7">
        <v>30</v>
      </c>
      <c r="D5" s="6">
        <v>44641</v>
      </c>
      <c r="E5" s="7">
        <v>19</v>
      </c>
      <c r="F5" s="7"/>
    </row>
    <row r="6" spans="1:6" x14ac:dyDescent="0.2">
      <c r="D6" s="6" t="s">
        <v>1</v>
      </c>
      <c r="E6" s="7">
        <v>49</v>
      </c>
      <c r="F6" s="7"/>
    </row>
    <row r="7" spans="1:6" x14ac:dyDescent="0.2">
      <c r="F7" s="7"/>
    </row>
    <row r="8" spans="1:6" x14ac:dyDescent="0.2">
      <c r="F8" s="7"/>
    </row>
    <row r="9" spans="1:6" x14ac:dyDescent="0.2">
      <c r="F9" s="7"/>
    </row>
    <row r="10" spans="1:6" x14ac:dyDescent="0.2">
      <c r="F10" s="7"/>
    </row>
    <row r="11" spans="1:6" x14ac:dyDescent="0.2">
      <c r="F11" s="7"/>
    </row>
    <row r="12" spans="1:6" x14ac:dyDescent="0.2">
      <c r="F12" s="7"/>
    </row>
    <row r="15" spans="1:6" s="8" customFormat="1" x14ac:dyDescent="0.2">
      <c r="A15"/>
      <c r="B15"/>
      <c r="D15"/>
      <c r="E15"/>
    </row>
    <row r="16" spans="1:6" s="8" customFormat="1" x14ac:dyDescent="0.2">
      <c r="A16"/>
      <c r="B16"/>
      <c r="D16"/>
      <c r="E16"/>
    </row>
    <row r="30" spans="7:11" x14ac:dyDescent="0.2">
      <c r="G30" s="4" t="s">
        <v>12</v>
      </c>
      <c r="H30" s="4" t="s">
        <v>11</v>
      </c>
      <c r="I30" s="4" t="s">
        <v>3</v>
      </c>
      <c r="J30" s="4" t="s">
        <v>5</v>
      </c>
      <c r="K30" s="4" t="s">
        <v>13</v>
      </c>
    </row>
    <row r="31" spans="7:11" s="8" customFormat="1" x14ac:dyDescent="0.2">
      <c r="G31" s="16">
        <f>D4</f>
        <v>44640</v>
      </c>
      <c r="H31" s="9">
        <f>GETPIVOTDATA("AGREEMENTNUMBER",$A$3,"DUE_DATE",DATE(YEAR(G31),MONTH(G31),DAY(G31)))</f>
        <v>30</v>
      </c>
      <c r="I31" s="9">
        <f>GETPIVOTDATA("AGREEMENTNUMBER",$D$3,"DUE_DATE",DATE(YEAR(G31),MONTH(G31),DAY(G31)))</f>
        <v>30</v>
      </c>
      <c r="J31" s="15" t="str">
        <f>IF(H31=I31,"-","Selisih")</f>
        <v>-</v>
      </c>
      <c r="K31" s="11" t="str">
        <f>IF(H31=I31,"Tidak ada selisih","Selisih")</f>
        <v>Tidak ada selisih</v>
      </c>
    </row>
    <row r="32" spans="7:11" x14ac:dyDescent="0.2">
      <c r="G32" s="12" t="s">
        <v>1</v>
      </c>
      <c r="H32" s="13">
        <f>SUM(H31:H31)</f>
        <v>30</v>
      </c>
      <c r="I32" s="13">
        <f>SUM(I31:I31)</f>
        <v>30</v>
      </c>
      <c r="J32" s="17" t="str">
        <f t="shared" ref="J32" si="0">IF(H32=I32,"-","Selisih")</f>
        <v>-</v>
      </c>
      <c r="K32" s="14" t="str">
        <f>IF(H32=I32,"Tidak ada selisih","Selisih")</f>
        <v>Tidak ada selisih</v>
      </c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DATA_MFAPPL</vt:lpstr>
      <vt:lpstr>DATA_OLSS</vt:lpstr>
      <vt:lpstr>SumBill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Grand Zah Putra</dc:creator>
  <cp:lastModifiedBy>Aryo Budi Dwi Prasetyo</cp:lastModifiedBy>
  <dcterms:created xsi:type="dcterms:W3CDTF">2018-09-07T11:49:49Z</dcterms:created>
  <dcterms:modified xsi:type="dcterms:W3CDTF">2022-03-21T02:03:24Z</dcterms:modified>
</cp:coreProperties>
</file>