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Create No Disposal\"/>
    </mc:Choice>
  </mc:AlternateContent>
  <xr:revisionPtr revIDLastSave="0" documentId="13_ncr:1_{EDA1A3D2-2018-48D0-A770-22E7009D15C0}" xr6:coauthVersionLast="47" xr6:coauthVersionMax="47" xr10:uidLastSave="{00000000-0000-0000-0000-000000000000}"/>
  <bookViews>
    <workbookView xWindow="15060" yWindow="855" windowWidth="9615" windowHeight="11505" xr2:uid="{1B96A9A3-4978-453E-A389-C042D773042B}"/>
  </bookViews>
  <sheets>
    <sheet name="PELUNASAN 220" sheetId="1" r:id="rId1"/>
  </sheets>
  <definedNames>
    <definedName name="_xlnm._FilterDatabase" localSheetId="0" hidden="1">'PELUNASAN 220'!$A$6:$AE$8</definedName>
    <definedName name="_xlnm.Print_Area" localSheetId="0">'PELUNASAN 220'!$B$6:$O$8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1" l="1"/>
  <c r="Q8" i="1"/>
  <c r="P8" i="1"/>
  <c r="U7" i="1"/>
  <c r="U8" i="1"/>
  <c r="T7" i="1"/>
  <c r="T8" i="1"/>
  <c r="R7" i="1"/>
  <c r="S7" i="1"/>
  <c r="N7" i="1"/>
  <c r="J7" i="1"/>
  <c r="N6" i="1"/>
  <c r="S8" i="1"/>
  <c r="X7" i="1"/>
  <c r="X8" i="1"/>
  <c r="W7" i="1"/>
  <c r="W8" i="1"/>
  <c r="R8" i="1"/>
</calcChain>
</file>

<file path=xl/sharedStrings.xml><?xml version="1.0" encoding="utf-8"?>
<sst xmlns="http://schemas.openxmlformats.org/spreadsheetml/2006/main" count="35" uniqueCount="34">
  <si>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</si>
  <si>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</t>
  </si>
  <si>
    <t>Buyer</t>
  </si>
  <si>
    <t>ASSET CODE</t>
  </si>
  <si>
    <t>Agreement</t>
  </si>
  <si>
    <t>Seq.</t>
  </si>
  <si>
    <t>Cust</t>
  </si>
  <si>
    <t>Type Kendaraan</t>
  </si>
  <si>
    <t>YEARS</t>
  </si>
  <si>
    <t>No.Rangka</t>
  </si>
  <si>
    <t>No.Mesin</t>
  </si>
  <si>
    <t>No.Polisi</t>
  </si>
  <si>
    <t>Harga Beli</t>
  </si>
  <si>
    <t>Nilai Jual</t>
  </si>
  <si>
    <t>PPN</t>
  </si>
  <si>
    <t>Nilai Pelunasan (include PPn)</t>
  </si>
  <si>
    <t>BV</t>
  </si>
  <si>
    <t>Impairment</t>
  </si>
  <si>
    <t>Gain/Loss</t>
  </si>
  <si>
    <t>Nilai Buku</t>
  </si>
  <si>
    <t xml:space="preserve">Nilai Beli </t>
  </si>
  <si>
    <t>BV 1</t>
  </si>
  <si>
    <t>BV 2</t>
  </si>
  <si>
    <t>BV 3</t>
  </si>
  <si>
    <t>BV 4</t>
  </si>
  <si>
    <t>MOBILINDO LESTARI SEJAHTERA</t>
  </si>
  <si>
    <t>0000815/4/01/07/2021</t>
  </si>
  <si>
    <t>AUTORENT LANCAR SEJAHTERA, PT</t>
  </si>
  <si>
    <t>HONDA</t>
  </si>
  <si>
    <t>JAZZ RS A/T</t>
  </si>
  <si>
    <t>MHRGE8860BJ205331</t>
  </si>
  <si>
    <t>L15A74740780</t>
  </si>
  <si>
    <t>B1212BOR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</si>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</sst>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.5"/>
      <color theme="1"/>
      <name val="Times New Roman"/>
      <family val="1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6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/>
    <xf numFmtId="14" fontId="0" fillId="0" borderId="0" xfId="0" applyNumberFormat="1" applyAlignment="1">
      <alignment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4" fillId="0" borderId="0" xfId="0" applyFont="1" applyAlignment="1">
      <alignment horizontal="left" vertical="center"/>
    </xf>
    <xf numFmtId="3" fontId="3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FB3F-6BB3-4DD6-BE90-EF071A4793A4}">
  <sheetPr>
    <pageSetUpPr fitToPage="1"/>
  </sheetPr>
  <dimension ref="A6:AF16"/>
  <sheetViews>
    <sheetView tabSelected="1" topLeftCell="J1" zoomScaleNormal="100" workbookViewId="0">
      <selection activeCell="D7" sqref="D7"/>
    </sheetView>
  </sheetViews>
  <sheetFormatPr defaultColWidth="9.140625" defaultRowHeight="15" x14ac:dyDescent="0.25"/>
  <cols>
    <col min="1" max="1" width="9.28515625" customWidth="1"/>
    <col min="2" max="2" width="3" bestFit="1" customWidth="1"/>
    <col min="3" max="3" width="9.140625" bestFit="1" customWidth="1"/>
    <col min="4" max="4" width="9.5703125" bestFit="1" customWidth="1"/>
    <col min="5" max="5" width="13.42578125" bestFit="1" customWidth="1"/>
    <col min="6" max="6" width="3.5703125" customWidth="1"/>
    <col min="7" max="7" width="11.5703125" bestFit="1" customWidth="1"/>
    <col min="8" max="8" width="6" bestFit="1" customWidth="1"/>
    <col min="9" max="9" width="9.140625" bestFit="1" customWidth="1"/>
    <col min="10" max="10" width="14.5703125" bestFit="1" customWidth="1"/>
    <col min="11" max="11" width="5.5703125" bestFit="1" customWidth="1"/>
    <col min="12" max="12" width="15.5703125" customWidth="1"/>
    <col min="13" max="13" width="10.85546875" customWidth="1"/>
    <col min="14" max="14" width="14.42578125" hidden="1" customWidth="1"/>
    <col min="15" max="15" width="9.28515625" customWidth="1"/>
    <col min="16" max="16" width="10.7109375" hidden="1" customWidth="1"/>
    <col min="17" max="17" width="10.7109375" customWidth="1"/>
    <col min="18" max="18" width="12.28515625" customWidth="1"/>
    <col min="19" max="19" width="10.85546875" customWidth="1"/>
    <col min="20" max="20" width="9.85546875" hidden="1" customWidth="1"/>
    <col min="21" max="21" width="10.42578125" hidden="1" customWidth="1"/>
    <col min="22" max="22" width="8" hidden="1" customWidth="1"/>
    <col min="23" max="23" width="11.85546875" hidden="1" customWidth="1"/>
    <col min="24" max="24" width="12.5703125" hidden="1" customWidth="1"/>
    <col min="25" max="25" width="9.140625" hidden="1" customWidth="1"/>
    <col min="26" max="26" width="9.7109375" hidden="1" customWidth="1"/>
    <col min="27" max="29" width="12.7109375" hidden="1" customWidth="1"/>
    <col min="30" max="32" width="11.140625" hidden="1" customWidth="1"/>
    <col min="33" max="34" width="9.140625" customWidth="1"/>
  </cols>
  <sheetData>
    <row r="6" spans="1:32" ht="18" x14ac:dyDescent="0.25">
      <c r="A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/>
      <c r="I6" s="1"/>
      <c r="J6" s="1" t="s">
        <v>7</v>
      </c>
      <c r="K6" s="1" t="s">
        <v>8</v>
      </c>
      <c r="L6" s="1" t="s">
        <v>9</v>
      </c>
      <c r="M6" s="1" t="s">
        <v>10</v>
      </c>
      <c r="N6" s="2" t="str">
        <f>CONCATENATE(L6," / ",M6)</f>
        <v>No.Rangka / No.Mesin</v>
      </c>
      <c r="O6" s="1" t="s">
        <v>11</v>
      </c>
      <c r="P6" s="3" t="s">
        <v>12</v>
      </c>
      <c r="Q6" s="3" t="s">
        <v>13</v>
      </c>
      <c r="R6" s="1" t="s">
        <v>14</v>
      </c>
      <c r="S6" s="3" t="s">
        <v>15</v>
      </c>
      <c r="T6" s="3" t="s">
        <v>14</v>
      </c>
      <c r="U6" s="3" t="s">
        <v>16</v>
      </c>
      <c r="V6" s="3" t="s">
        <v>17</v>
      </c>
      <c r="W6" s="3" t="s">
        <v>18</v>
      </c>
      <c r="Z6" s="4"/>
      <c r="AA6" s="5" t="s">
        <v>19</v>
      </c>
      <c r="AB6" s="5" t="s">
        <v>20</v>
      </c>
      <c r="AC6" s="6" t="s">
        <v>21</v>
      </c>
      <c r="AD6" s="7" t="s">
        <v>22</v>
      </c>
      <c r="AE6" s="7" t="s">
        <v>23</v>
      </c>
      <c r="AF6" s="7" t="s">
        <v>24</v>
      </c>
    </row>
    <row r="7" spans="1:32" s="8" customFormat="1" ht="27" x14ac:dyDescent="0.25">
      <c r="B7" s="9">
        <v>1</v>
      </c>
      <c r="C7" s="9" t="s">
        <v>25</v>
      </c>
      <c r="D7" s="10">
        <v>4120036422</v>
      </c>
      <c r="E7" s="10" t="s">
        <v>26</v>
      </c>
      <c r="F7" s="10">
        <v>8</v>
      </c>
      <c r="G7" s="11" t="s">
        <v>27</v>
      </c>
      <c r="H7" s="11" t="s">
        <v>28</v>
      </c>
      <c r="I7" s="11" t="s">
        <v>29</v>
      </c>
      <c r="J7" s="11" t="str">
        <f>CONCATENATE(H7," ",I7)</f>
        <v>HONDA JAZZ RS A/T</v>
      </c>
      <c r="K7" s="10">
        <v>2011</v>
      </c>
      <c r="L7" s="11" t="s">
        <v>30</v>
      </c>
      <c r="M7" s="10" t="s">
        <v>31</v>
      </c>
      <c r="N7" s="10" t="str">
        <f>CONCATENATE(L7," / ",M7)</f>
        <v>MHRGE8860BJ205331 / L15A74740780</v>
      </c>
      <c r="O7" s="12" t="s">
        <v>32</v>
      </c>
      <c r="P7" s="13"/>
      <c r="Q7" s="13">
        <v>73435000</v>
      </c>
      <c r="R7" s="12">
        <f>Q7*10%</f>
        <v>7343500</v>
      </c>
      <c r="S7" s="13">
        <f>Q7+R7</f>
        <v>80778500</v>
      </c>
      <c r="T7" s="13">
        <f>R7</f>
        <v>7343500</v>
      </c>
      <c r="U7" s="13">
        <f>P7/$AB$7*$AA$7</f>
        <v>0</v>
      </c>
      <c r="V7" s="13">
        <v>0</v>
      </c>
      <c r="W7" s="13">
        <f>S7-T7-U7-V7</f>
        <v>73435000</v>
      </c>
      <c r="X7" s="14">
        <f>S7-T7</f>
        <v>73435000</v>
      </c>
      <c r="Z7" s="15"/>
      <c r="AA7" s="16">
        <v>371066666</v>
      </c>
      <c r="AB7" s="16">
        <v>1236888888</v>
      </c>
      <c r="AC7" s="6">
        <v>524573412</v>
      </c>
      <c r="AD7" s="16">
        <v>371066666</v>
      </c>
      <c r="AE7" s="16">
        <v>371066666</v>
      </c>
      <c r="AF7" s="16">
        <v>371066666</v>
      </c>
    </row>
    <row r="8" spans="1:32" x14ac:dyDescent="0.25">
      <c r="B8" s="21" t="s">
        <v>33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  <c r="P8" s="17">
        <f t="shared" ref="P8:X8" si="0">SUM(P7:P7)</f>
        <v>0</v>
      </c>
      <c r="Q8" s="17">
        <f t="shared" si="0"/>
        <v>73435000</v>
      </c>
      <c r="R8" s="17">
        <f t="shared" si="0"/>
        <v>7343500</v>
      </c>
      <c r="S8" s="17">
        <f t="shared" si="0"/>
        <v>80778500</v>
      </c>
      <c r="T8" s="17">
        <f t="shared" si="0"/>
        <v>7343500</v>
      </c>
      <c r="U8" s="17">
        <f t="shared" si="0"/>
        <v>0</v>
      </c>
      <c r="V8" s="17">
        <f t="shared" si="0"/>
        <v>0</v>
      </c>
      <c r="W8" s="17">
        <f t="shared" si="0"/>
        <v>73435000</v>
      </c>
      <c r="X8" s="18">
        <f t="shared" si="0"/>
        <v>73435000</v>
      </c>
      <c r="AA8" s="6"/>
    </row>
    <row r="9" spans="1:32" x14ac:dyDescent="0.25">
      <c r="Q9" s="18"/>
    </row>
    <row r="11" spans="1:32" x14ac:dyDescent="0.25">
      <c r="S11" s="19"/>
      <c r="T11" s="19"/>
    </row>
    <row r="12" spans="1:32" x14ac:dyDescent="0.25">
      <c r="S12" s="19"/>
      <c r="T12" s="19"/>
    </row>
    <row r="13" spans="1:32" x14ac:dyDescent="0.25">
      <c r="S13" s="19"/>
      <c r="T13" s="19"/>
    </row>
    <row r="14" spans="1:32" x14ac:dyDescent="0.25">
      <c r="S14" s="19"/>
      <c r="T14" s="19"/>
    </row>
    <row r="15" spans="1:32" x14ac:dyDescent="0.25">
      <c r="S15" s="19"/>
      <c r="T15" s="19"/>
    </row>
    <row r="16" spans="1:32" x14ac:dyDescent="0.25">
      <c r="J16" s="20"/>
      <c r="S16" s="19"/>
      <c r="T16" s="19"/>
    </row>
  </sheetData>
  <mergeCells count="1">
    <mergeCell ref="B8:O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PELUNASAN 220</vt:lpstr>
      <vt:lpstr>'PELUNASAN 220'!Print_Area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Fedrik Yohanes Yahya</dc:creator>
  <cp:lastModifiedBy>Pc1</cp:lastModifiedBy>
  <dcterms:created xsi:type="dcterms:W3CDTF">2021-10-26T11:43:56Z</dcterms:created>
  <dcterms:modified xsi:type="dcterms:W3CDTF">2021-10-27T06:56:26Z</dcterms:modified>
</cp:coreProperties>
</file>