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\OLSS\Operation\LARAS\Revisi SKD\"/>
    </mc:Choice>
  </mc:AlternateContent>
  <xr:revisionPtr revIDLastSave="0" documentId="13_ncr:1_{49CC9523-CEB9-4092-A012-2538E0B27F6D}" xr6:coauthVersionLast="47" xr6:coauthVersionMax="47" xr10:uidLastSave="{00000000-0000-0000-0000-000000000000}"/>
  <bookViews>
    <workbookView xWindow="-120" yWindow="-120" windowWidth="24240" windowHeight="13140" activeTab="5" xr2:uid="{C9F9D6F3-2AAC-4976-8099-10FB7BA11A2F}"/>
  </bookViews>
  <sheets>
    <sheet name="Tb_MKT_SKD_Dtl" sheetId="3" r:id="rId1"/>
    <sheet name="OPLCalculation" sheetId="2" r:id="rId2"/>
    <sheet name="Tb_MKT_SKDNetInvestment" sheetId="4" r:id="rId3"/>
    <sheet name="Tb_MKT_SKDNetInvestmentStored" sheetId="5" r:id="rId4"/>
    <sheet name="SCRIPT" sheetId="6" r:id="rId5"/>
    <sheet name="SS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5" l="1"/>
  <c r="J10" i="5"/>
  <c r="I9" i="4"/>
  <c r="J9" i="3"/>
</calcChain>
</file>

<file path=xl/sharedStrings.xml><?xml version="1.0" encoding="utf-8"?>
<sst xmlns="http://schemas.openxmlformats.org/spreadsheetml/2006/main" count="393" uniqueCount="130">
  <si>
    <t>BEFORE</t>
  </si>
  <si>
    <t>IdTb_MKT_SKD_Dtl</t>
  </si>
  <si>
    <t>IdTb_MKT_SKD</t>
  </si>
  <si>
    <t>IdSupplier</t>
  </si>
  <si>
    <t>Name</t>
  </si>
  <si>
    <t>Type</t>
  </si>
  <si>
    <t>Qty</t>
  </si>
  <si>
    <t>Price</t>
  </si>
  <si>
    <t>IdProduct</t>
  </si>
  <si>
    <t>IsDelete</t>
  </si>
  <si>
    <t>RemarksSys</t>
  </si>
  <si>
    <t>CreatedBy</t>
  </si>
  <si>
    <t>CreatedDate</t>
  </si>
  <si>
    <t>LastModifiedBy</t>
  </si>
  <si>
    <t>LastModifiedDate</t>
  </si>
  <si>
    <t xml:space="preserve"> ALL NEW CRV 1.5 CVT TURBO PRESTIGE</t>
  </si>
  <si>
    <t>Unit</t>
  </si>
  <si>
    <t>-</t>
  </si>
  <si>
    <t>Andri</t>
  </si>
  <si>
    <t>NULL</t>
  </si>
  <si>
    <t>AFTER</t>
  </si>
  <si>
    <t>IdOPLCalculation</t>
  </si>
  <si>
    <t>OPLCalculationNumber</t>
  </si>
  <si>
    <t>ProductCode</t>
  </si>
  <si>
    <t>CustomerCode</t>
  </si>
  <si>
    <t>LeaseCategory</t>
  </si>
  <si>
    <t>ContractNumberReff</t>
  </si>
  <si>
    <t>Usage</t>
  </si>
  <si>
    <t>StartPeriodPlan</t>
  </si>
  <si>
    <t>EndPeriodPlan</t>
  </si>
  <si>
    <t>LeasePeriodPlan</t>
  </si>
  <si>
    <t>MonthlyMileage</t>
  </si>
  <si>
    <t>NumberPlatColor</t>
  </si>
  <si>
    <t>MaintenanceType</t>
  </si>
  <si>
    <t>PurchaseAfterLease</t>
  </si>
  <si>
    <t>Insurance</t>
  </si>
  <si>
    <t>STNKRenewal</t>
  </si>
  <si>
    <t>KEURRenewal</t>
  </si>
  <si>
    <t>CarroserrieIsExist</t>
  </si>
  <si>
    <t>Carroserrie</t>
  </si>
  <si>
    <t>CarroserrieType</t>
  </si>
  <si>
    <t>AccessoriesIsExist</t>
  </si>
  <si>
    <t>Accessories</t>
  </si>
  <si>
    <t>AccessoriesType</t>
  </si>
  <si>
    <t>IsNewUnit</t>
  </si>
  <si>
    <t>BASTHAndoverSchedule</t>
  </si>
  <si>
    <t>SecurityDepositPayment</t>
  </si>
  <si>
    <t>SecurityDepositAmount</t>
  </si>
  <si>
    <t>FirstLeasePayment</t>
  </si>
  <si>
    <t>TotalUnitQuantityLease</t>
  </si>
  <si>
    <t>SpecialCaseRemarks</t>
  </si>
  <si>
    <t>Ratio</t>
  </si>
  <si>
    <t>InterestExpense</t>
  </si>
  <si>
    <t>InterestExpenseBAST</t>
  </si>
  <si>
    <t>InterestExpenseVAT</t>
  </si>
  <si>
    <t>InterestExpenseTAX</t>
  </si>
  <si>
    <t>TotalCost</t>
  </si>
  <si>
    <t>MonthlyInstallmentAmount</t>
  </si>
  <si>
    <t>InterestRatePercent</t>
  </si>
  <si>
    <t>Spread</t>
  </si>
  <si>
    <t>TotalIncome</t>
  </si>
  <si>
    <t>InsuranceCommisionAmount</t>
  </si>
  <si>
    <t>TotalIncomeAfterCost</t>
  </si>
  <si>
    <t>Remarks</t>
  </si>
  <si>
    <t>IsValid</t>
  </si>
  <si>
    <t>IsDraft</t>
  </si>
  <si>
    <t>IsSubmitted</t>
  </si>
  <si>
    <t>IsDeleted</t>
  </si>
  <si>
    <t>CreateDate</t>
  </si>
  <si>
    <t>CreateBy</t>
  </si>
  <si>
    <t>LastModified</t>
  </si>
  <si>
    <t>Status</t>
  </si>
  <si>
    <t>IdCustomer</t>
  </si>
  <si>
    <t>CRVATInMaintenance</t>
  </si>
  <si>
    <t>CRVATInUnit</t>
  </si>
  <si>
    <t>CRVATInCarroserries</t>
  </si>
  <si>
    <t>CRVATInAccessories</t>
  </si>
  <si>
    <t>CRIRRWithoutCompVATIn</t>
  </si>
  <si>
    <t>CRIRRWithCompVATIn</t>
  </si>
  <si>
    <t>PurchaseDate</t>
  </si>
  <si>
    <t>CalculationType</t>
  </si>
  <si>
    <t>OverdueInstallment</t>
  </si>
  <si>
    <t>OverdueInstallmentCalc</t>
  </si>
  <si>
    <t>OverduePenalty</t>
  </si>
  <si>
    <t>OverduePenaltyCalc</t>
  </si>
  <si>
    <t>OverdueActualMaintenance</t>
  </si>
  <si>
    <t>OverdueActualMaintenanceCalc</t>
  </si>
  <si>
    <t>OverdueBackCharge</t>
  </si>
  <si>
    <t>OverdueBackChargeCalc</t>
  </si>
  <si>
    <t>UnitReconditionFee</t>
  </si>
  <si>
    <t>UnitReconditionFeeCalc</t>
  </si>
  <si>
    <t>PrevMaintenanceType</t>
  </si>
  <si>
    <t>TotalInstallment</t>
  </si>
  <si>
    <t>SumMaintenanceCost</t>
  </si>
  <si>
    <t>InterestCostTop</t>
  </si>
  <si>
    <t>TotalVatInCannotCompByVatOut</t>
  </si>
  <si>
    <t>ProductPurchasePrice</t>
  </si>
  <si>
    <t>TotalMobilizationFeeAmount</t>
  </si>
  <si>
    <t>TotalDemobilizationFeeAmount</t>
  </si>
  <si>
    <t>MonthlyInstallmentVATAmount</t>
  </si>
  <si>
    <t>MonthlyInstallmentTAXAmount</t>
  </si>
  <si>
    <t>SetDraftBy</t>
  </si>
  <si>
    <t>SetDraftDate</t>
  </si>
  <si>
    <t>RegistrationFeeBy</t>
  </si>
  <si>
    <t>IsNewCalculation</t>
  </si>
  <si>
    <t>00646/OCN/01/12/2021</t>
  </si>
  <si>
    <t>VEH/00012/V-009/H15CVT/202103</t>
  </si>
  <si>
    <t>Req Silver Colour</t>
  </si>
  <si>
    <t>DSF</t>
  </si>
  <si>
    <t>IdTb_MKT_SKDNetInvestment</t>
  </si>
  <si>
    <t>Description</t>
  </si>
  <si>
    <t>CustomerName</t>
  </si>
  <si>
    <t>Rv</t>
  </si>
  <si>
    <t>Net</t>
  </si>
  <si>
    <t>SKD No: 0000079/4/03/12/2021</t>
  </si>
  <si>
    <t>GUNTNER INDONESIA. PT</t>
  </si>
  <si>
    <t>IdTb_MKT_SKDNetInvestmentStored</t>
  </si>
  <si>
    <t>update Tb_MKT_SKD_Dtl set IdSupplier = 8717, RemarksSys = ISNULL(RemarksSys,'') + ' S0259148' where IdTb_MKT_SKD_Dtl in (4831)</t>
  </si>
  <si>
    <t>update OPLCalculation</t>
  </si>
  <si>
    <t>set</t>
  </si>
  <si>
    <t>CRVATInUnit = 44176973.000</t>
  </si>
  <si>
    <t>where IdOPLCalculation = 6115</t>
  </si>
  <si>
    <t>update Tb_MKT_SKDNetInvestment</t>
  </si>
  <si>
    <t xml:space="preserve">    Price = 504323027,</t>
  </si>
  <si>
    <t xml:space="preserve">    Rv = 165450000,</t>
  </si>
  <si>
    <t xml:space="preserve">    Net = 504323027 - 165450000</t>
  </si>
  <si>
    <t>,RemarksSys = ISNULL(RemarksSys,'') + ' S0259148'</t>
  </si>
  <si>
    <t>where</t>
  </si>
  <si>
    <t xml:space="preserve">    IdTb_MKT_SKDNetInvestment = 2552</t>
  </si>
  <si>
    <t>update Tb_MKT_SKDNetInvestmentStored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</si>
</sst>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85725</xdr:colOff>
      <xdr:row>0</xdr:row>
      <xdr:rowOff>0</xdr:rowOff>
    </xdr:from>
    <xdr:to>
      <xdr:col>32</xdr:col>
      <xdr:colOff>236658</xdr:colOff>
      <xdr:row>34</xdr:row>
      <xdr:rowOff>123000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DA1AA2-0740-4B34-9E8A-18CD72002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10525" y="0"/>
          <a:ext cx="11733333" cy="660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36</xdr:row>
      <xdr:rowOff>0</xdr:rowOff>
    </xdr:from>
    <xdr:to>
      <xdr:col>32</xdr:col>
      <xdr:colOff>150933</xdr:colOff>
      <xdr:row>70</xdr:row>
      <xdr:rowOff>123000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8A84674-4D49-45A7-B2F9-5411C3E18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0" y="6858000"/>
          <a:ext cx="11733333" cy="66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47625</xdr:rowOff>
    </xdr:from>
    <xdr:to>
      <xdr:col>19</xdr:col>
      <xdr:colOff>150933</xdr:colOff>
      <xdr:row>72</xdr:row>
      <xdr:rowOff>170625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C5E4C2-E381-41E4-95EB-E981AE8AB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286625"/>
          <a:ext cx="11733333" cy="6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28575</xdr:rowOff>
    </xdr:from>
    <xdr:to>
      <xdr:col>19</xdr:col>
      <xdr:colOff>150933</xdr:colOff>
      <xdr:row>36</xdr:row>
      <xdr:rowOff>151575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800F32-0C53-422B-B535-2374A0853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09575"/>
          <a:ext cx="11733333" cy="660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</xdr:row>
      <xdr:rowOff>0</xdr:rowOff>
    </xdr:from>
    <xdr:to>
      <xdr:col>39</xdr:col>
      <xdr:colOff>150933</xdr:colOff>
      <xdr:row>36</xdr:row>
      <xdr:rowOff>123000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B497F39-4FD5-4836-B305-73EF13F82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0" y="381000"/>
          <a:ext cx="11733333" cy="6600000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2</xdr:row>
      <xdr:rowOff>0</xdr:rowOff>
    </xdr:from>
    <xdr:to>
      <xdr:col>59</xdr:col>
      <xdr:colOff>150933</xdr:colOff>
      <xdr:row>36</xdr:row>
      <xdr:rowOff>123000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FF1EF7-1108-4702-AC2D-C4761470F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384000" y="381000"/>
          <a:ext cx="11733333" cy="660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38</xdr:row>
      <xdr:rowOff>0</xdr:rowOff>
    </xdr:from>
    <xdr:to>
      <xdr:col>39</xdr:col>
      <xdr:colOff>150933</xdr:colOff>
      <xdr:row>72</xdr:row>
      <xdr:rowOff>123000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8E2D5A4-A7C4-4446-A3F0-E78580DB6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92000" y="7239000"/>
          <a:ext cx="11733333" cy="6600000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38</xdr:row>
      <xdr:rowOff>0</xdr:rowOff>
    </xdr:from>
    <xdr:to>
      <xdr:col>59</xdr:col>
      <xdr:colOff>150933</xdr:colOff>
      <xdr:row>72</xdr:row>
      <xdr:rowOff>123000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FADFB41-8BF7-4299-897E-645F6D1D7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384000" y="7239000"/>
          <a:ext cx="11733333" cy="6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19</xdr:col>
      <xdr:colOff>150933</xdr:colOff>
      <xdr:row>111</xdr:row>
      <xdr:rowOff>123000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0D892CC-3C23-4D91-AAB7-66E163939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4668500"/>
          <a:ext cx="11733333" cy="660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77</xdr:row>
      <xdr:rowOff>0</xdr:rowOff>
    </xdr:from>
    <xdr:to>
      <xdr:col>39</xdr:col>
      <xdr:colOff>271583</xdr:colOff>
      <xdr:row>111</xdr:row>
      <xdr:rowOff>123000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05BFC7C-F047-44B0-A81A-00B3E11A4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065000" y="14668500"/>
          <a:ext cx="11733333" cy="6600000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77</xdr:row>
      <xdr:rowOff>0</xdr:rowOff>
    </xdr:from>
    <xdr:to>
      <xdr:col>59</xdr:col>
      <xdr:colOff>150933</xdr:colOff>
      <xdr:row>111</xdr:row>
      <xdr:rowOff>123000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E1F4896-E49F-4C8F-B561-3E5AE13F3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4384000" y="14668500"/>
          <a:ext cx="11733333" cy="6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19</xdr:col>
      <xdr:colOff>150933</xdr:colOff>
      <xdr:row>147</xdr:row>
      <xdr:rowOff>123000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598FC2E-8CBB-4D3B-AA0B-621B8C5FE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1526500"/>
          <a:ext cx="11733333" cy="660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113</xdr:row>
      <xdr:rowOff>0</xdr:rowOff>
    </xdr:from>
    <xdr:to>
      <xdr:col>39</xdr:col>
      <xdr:colOff>150933</xdr:colOff>
      <xdr:row>147</xdr:row>
      <xdr:rowOff>123000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FB98829-C468-4761-8F96-0C45A84E1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192000" y="21526500"/>
          <a:ext cx="11733333" cy="6600000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113</xdr:row>
      <xdr:rowOff>0</xdr:rowOff>
    </xdr:from>
    <xdr:to>
      <xdr:col>59</xdr:col>
      <xdr:colOff>150933</xdr:colOff>
      <xdr:row>147</xdr:row>
      <xdr:rowOff>123000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86533EC-DE70-4825-AD47-C7A1BF4C9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4384000" y="21526500"/>
          <a:ext cx="11733333" cy="6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57E8C-2BB3-4803-9251-C05CE4923BCA}">
  <dimension ref="A1:N9"/>
  <sheetViews>
    <sheetView workbookViewId="0">
      <selection activeCell="J8" sqref="J8"/>
    </sheetView>
  </sheetViews>
  <sheetFormatPr defaultRowHeight="15" x14ac:dyDescent="0.25"/>
  <cols>
    <col min="1" max="1" width="18" bestFit="1" customWidth="1"/>
    <col min="2" max="2" width="14.28515625" bestFit="1" customWidth="1"/>
    <col min="3" max="3" width="10.140625" bestFit="1" customWidth="1"/>
    <col min="4" max="4" width="35.85546875" bestFit="1" customWidth="1"/>
    <col min="5" max="5" width="5.28515625" bestFit="1" customWidth="1"/>
    <col min="6" max="6" width="4.140625" bestFit="1" customWidth="1"/>
    <col min="7" max="7" width="10" bestFit="1" customWidth="1"/>
    <col min="8" max="8" width="9.5703125" bestFit="1" customWidth="1"/>
    <col min="9" max="9" width="8.42578125" bestFit="1" customWidth="1"/>
    <col min="10" max="10" width="11.42578125" bestFit="1" customWidth="1"/>
    <col min="11" max="11" width="10.140625" bestFit="1" customWidth="1"/>
    <col min="12" max="12" width="12.140625" bestFit="1" customWidth="1"/>
    <col min="13" max="13" width="14.85546875" bestFit="1" customWidth="1"/>
    <col min="14" max="14" width="16.85546875" bestFit="1" customWidth="1"/>
  </cols>
  <sheetData>
    <row r="1" spans="1:14" x14ac:dyDescent="0.25">
      <c r="A1" t="s">
        <v>0</v>
      </c>
    </row>
    <row r="2" spans="1:14" x14ac:dyDescent="0.25">
      <c r="A2" t="s">
        <v>1</v>
      </c>
      <c r="B2" t="s">
        <v>2</v>
      </c>
      <c r="C2" s="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s="2" t="s">
        <v>10</v>
      </c>
      <c r="K2" t="s">
        <v>11</v>
      </c>
      <c r="L2" t="s">
        <v>12</v>
      </c>
      <c r="M2" t="s">
        <v>13</v>
      </c>
      <c r="N2" t="s">
        <v>14</v>
      </c>
    </row>
    <row r="3" spans="1:14" x14ac:dyDescent="0.25">
      <c r="A3">
        <v>4831</v>
      </c>
      <c r="B3">
        <v>2742</v>
      </c>
      <c r="C3">
        <v>225</v>
      </c>
      <c r="D3" t="s">
        <v>15</v>
      </c>
      <c r="E3" t="s">
        <v>16</v>
      </c>
      <c r="F3">
        <v>1</v>
      </c>
      <c r="G3">
        <v>548500000</v>
      </c>
      <c r="H3">
        <v>1659</v>
      </c>
      <c r="I3">
        <v>0</v>
      </c>
      <c r="J3" t="s">
        <v>17</v>
      </c>
      <c r="K3" t="s">
        <v>18</v>
      </c>
      <c r="L3" s="1">
        <v>44533.332244826386</v>
      </c>
      <c r="M3" t="s">
        <v>19</v>
      </c>
      <c r="N3" t="s">
        <v>19</v>
      </c>
    </row>
    <row r="7" spans="1:14" x14ac:dyDescent="0.25">
      <c r="A7" t="s">
        <v>20</v>
      </c>
    </row>
    <row r="8" spans="1:14" x14ac:dyDescent="0.25">
      <c r="A8" t="s">
        <v>1</v>
      </c>
      <c r="B8" t="s">
        <v>2</v>
      </c>
      <c r="C8" s="2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J8" s="2" t="s">
        <v>10</v>
      </c>
      <c r="K8" t="s">
        <v>11</v>
      </c>
      <c r="L8" t="s">
        <v>12</v>
      </c>
      <c r="M8" t="s">
        <v>13</v>
      </c>
      <c r="N8" t="s">
        <v>14</v>
      </c>
    </row>
    <row r="9" spans="1:14" x14ac:dyDescent="0.25">
      <c r="A9">
        <v>4831</v>
      </c>
      <c r="B9">
        <v>2742</v>
      </c>
      <c r="C9">
        <v>8717</v>
      </c>
      <c r="D9" t="s">
        <v>15</v>
      </c>
      <c r="E9" t="s">
        <v>16</v>
      </c>
      <c r="F9">
        <v>1</v>
      </c>
      <c r="G9">
        <v>548500000</v>
      </c>
      <c r="H9">
        <v>1659</v>
      </c>
      <c r="I9">
        <v>0</v>
      </c>
      <c r="J9">
        <f>- S259148</f>
        <v>0</v>
      </c>
      <c r="K9" t="s">
        <v>18</v>
      </c>
      <c r="L9" s="1">
        <v>44533.332244826386</v>
      </c>
      <c r="M9" t="s">
        <v>19</v>
      </c>
      <c r="N9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9654E-433A-4440-83B5-58EA240AE65E}">
  <dimension ref="A1:CH9"/>
  <sheetViews>
    <sheetView topLeftCell="BC1" workbookViewId="0">
      <selection activeCell="BD8" sqref="BD8"/>
    </sheetView>
  </sheetViews>
  <sheetFormatPr defaultRowHeight="15" x14ac:dyDescent="0.25"/>
  <sheetData>
    <row r="1" spans="1:86" x14ac:dyDescent="0.25">
      <c r="A1" t="s">
        <v>0</v>
      </c>
    </row>
    <row r="2" spans="1:86" x14ac:dyDescent="0.25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37</v>
      </c>
      <c r="R2" t="s">
        <v>38</v>
      </c>
      <c r="S2" t="s">
        <v>39</v>
      </c>
      <c r="T2" t="s">
        <v>40</v>
      </c>
      <c r="U2" t="s">
        <v>41</v>
      </c>
      <c r="V2" t="s">
        <v>42</v>
      </c>
      <c r="W2" t="s">
        <v>43</v>
      </c>
      <c r="X2" t="s">
        <v>44</v>
      </c>
      <c r="Y2" t="s">
        <v>45</v>
      </c>
      <c r="Z2" t="s">
        <v>46</v>
      </c>
      <c r="AA2" t="s">
        <v>47</v>
      </c>
      <c r="AB2" t="s">
        <v>48</v>
      </c>
      <c r="AC2" t="s">
        <v>49</v>
      </c>
      <c r="AD2" t="s">
        <v>50</v>
      </c>
      <c r="AE2" t="s">
        <v>51</v>
      </c>
      <c r="AF2" t="s">
        <v>52</v>
      </c>
      <c r="AG2" t="s">
        <v>53</v>
      </c>
      <c r="AH2" t="s">
        <v>54</v>
      </c>
      <c r="AI2" t="s">
        <v>55</v>
      </c>
      <c r="AJ2" t="s">
        <v>56</v>
      </c>
      <c r="AK2" t="s">
        <v>57</v>
      </c>
      <c r="AL2" t="s">
        <v>58</v>
      </c>
      <c r="AM2" t="s">
        <v>59</v>
      </c>
      <c r="AN2" t="s">
        <v>60</v>
      </c>
      <c r="AO2" t="s">
        <v>61</v>
      </c>
      <c r="AP2" t="s">
        <v>62</v>
      </c>
      <c r="AQ2" t="s">
        <v>63</v>
      </c>
      <c r="AR2" t="s">
        <v>64</v>
      </c>
      <c r="AS2" t="s">
        <v>65</v>
      </c>
      <c r="AT2" t="s">
        <v>66</v>
      </c>
      <c r="AU2" t="s">
        <v>67</v>
      </c>
      <c r="AV2" t="s">
        <v>68</v>
      </c>
      <c r="AW2" t="s">
        <v>69</v>
      </c>
      <c r="AX2" t="s">
        <v>70</v>
      </c>
      <c r="AY2" t="s">
        <v>13</v>
      </c>
      <c r="AZ2" t="s">
        <v>71</v>
      </c>
      <c r="BA2" t="s">
        <v>8</v>
      </c>
      <c r="BB2" t="s">
        <v>72</v>
      </c>
      <c r="BC2" t="s">
        <v>73</v>
      </c>
      <c r="BD2" s="2" t="s">
        <v>74</v>
      </c>
      <c r="BE2" t="s">
        <v>75</v>
      </c>
      <c r="BF2" t="s">
        <v>76</v>
      </c>
      <c r="BG2" t="s">
        <v>77</v>
      </c>
      <c r="BH2" t="s">
        <v>78</v>
      </c>
      <c r="BI2" t="s">
        <v>79</v>
      </c>
      <c r="BJ2" t="s">
        <v>80</v>
      </c>
      <c r="BK2" t="s">
        <v>81</v>
      </c>
      <c r="BL2" t="s">
        <v>82</v>
      </c>
      <c r="BM2" t="s">
        <v>83</v>
      </c>
      <c r="BN2" t="s">
        <v>84</v>
      </c>
      <c r="BO2" t="s">
        <v>85</v>
      </c>
      <c r="BP2" t="s">
        <v>86</v>
      </c>
      <c r="BQ2" t="s">
        <v>87</v>
      </c>
      <c r="BR2" t="s">
        <v>88</v>
      </c>
      <c r="BS2" t="s">
        <v>89</v>
      </c>
      <c r="BT2" t="s">
        <v>90</v>
      </c>
      <c r="BU2" t="s">
        <v>91</v>
      </c>
      <c r="BV2" t="s">
        <v>92</v>
      </c>
      <c r="BW2" t="s">
        <v>93</v>
      </c>
      <c r="BX2" t="s">
        <v>94</v>
      </c>
      <c r="BY2" t="s">
        <v>95</v>
      </c>
      <c r="BZ2" t="s">
        <v>96</v>
      </c>
      <c r="CA2" t="s">
        <v>97</v>
      </c>
      <c r="CB2" t="s">
        <v>98</v>
      </c>
      <c r="CC2" t="s">
        <v>99</v>
      </c>
      <c r="CD2" t="s">
        <v>100</v>
      </c>
      <c r="CE2" t="s">
        <v>101</v>
      </c>
      <c r="CF2" t="s">
        <v>102</v>
      </c>
      <c r="CG2" t="s">
        <v>103</v>
      </c>
      <c r="CH2" t="s">
        <v>104</v>
      </c>
    </row>
    <row r="3" spans="1:86" x14ac:dyDescent="0.25">
      <c r="A3">
        <v>6115</v>
      </c>
      <c r="B3" t="s">
        <v>105</v>
      </c>
      <c r="C3" t="s">
        <v>106</v>
      </c>
      <c r="D3">
        <v>101</v>
      </c>
      <c r="E3">
        <v>95</v>
      </c>
      <c r="F3" t="s">
        <v>19</v>
      </c>
      <c r="G3">
        <v>99</v>
      </c>
      <c r="H3" s="1">
        <v>44557</v>
      </c>
      <c r="I3" s="1">
        <v>46017</v>
      </c>
      <c r="J3">
        <v>48</v>
      </c>
      <c r="K3">
        <v>2500</v>
      </c>
      <c r="L3">
        <v>101</v>
      </c>
      <c r="M3">
        <v>91</v>
      </c>
      <c r="N3">
        <v>1</v>
      </c>
      <c r="O3">
        <v>1</v>
      </c>
      <c r="P3" t="s">
        <v>19</v>
      </c>
      <c r="Q3" t="s">
        <v>19</v>
      </c>
      <c r="R3">
        <v>0</v>
      </c>
      <c r="S3" t="s">
        <v>19</v>
      </c>
      <c r="T3" t="s">
        <v>19</v>
      </c>
      <c r="U3">
        <v>0</v>
      </c>
      <c r="V3" t="s">
        <v>19</v>
      </c>
      <c r="W3" t="s">
        <v>19</v>
      </c>
      <c r="X3" t="s">
        <v>19</v>
      </c>
      <c r="Y3" s="1">
        <v>44557</v>
      </c>
      <c r="Z3">
        <v>0</v>
      </c>
      <c r="AA3">
        <v>0</v>
      </c>
      <c r="AB3">
        <v>0</v>
      </c>
      <c r="AC3">
        <v>1</v>
      </c>
      <c r="AD3" t="s">
        <v>107</v>
      </c>
      <c r="AE3">
        <v>0</v>
      </c>
      <c r="AF3">
        <v>86471288.584000006</v>
      </c>
      <c r="AG3">
        <v>0</v>
      </c>
      <c r="AH3">
        <v>4314913.6463500001</v>
      </c>
      <c r="AI3">
        <v>-71127.942360999994</v>
      </c>
      <c r="AJ3">
        <v>690756669.66999996</v>
      </c>
      <c r="AK3">
        <v>12750000</v>
      </c>
      <c r="AL3" t="s">
        <v>19</v>
      </c>
      <c r="AM3" t="s">
        <v>19</v>
      </c>
      <c r="AN3">
        <v>781685952</v>
      </c>
      <c r="AO3">
        <v>3701952</v>
      </c>
      <c r="AP3">
        <v>90929282.328999996</v>
      </c>
      <c r="AQ3">
        <v>6</v>
      </c>
      <c r="AR3">
        <v>1</v>
      </c>
      <c r="AS3">
        <v>0</v>
      </c>
      <c r="AT3">
        <v>0</v>
      </c>
      <c r="AU3">
        <v>0</v>
      </c>
      <c r="AV3" s="1">
        <v>44532.430206793979</v>
      </c>
      <c r="AW3" t="s">
        <v>18</v>
      </c>
      <c r="AX3" s="1">
        <v>44532.44261096065</v>
      </c>
      <c r="AY3" t="s">
        <v>18</v>
      </c>
      <c r="AZ3">
        <v>1</v>
      </c>
      <c r="BA3" t="s">
        <v>19</v>
      </c>
      <c r="BB3" t="s">
        <v>19</v>
      </c>
      <c r="BC3">
        <v>4080000</v>
      </c>
      <c r="BD3">
        <v>39890909</v>
      </c>
      <c r="BE3" t="s">
        <v>19</v>
      </c>
      <c r="BF3" t="s">
        <v>19</v>
      </c>
      <c r="BG3">
        <v>17.511855000000001</v>
      </c>
      <c r="BH3">
        <v>18.186351999999999</v>
      </c>
      <c r="BI3" s="1">
        <v>44554</v>
      </c>
      <c r="BJ3">
        <v>167</v>
      </c>
      <c r="BK3" t="s">
        <v>19</v>
      </c>
      <c r="BL3" t="s">
        <v>19</v>
      </c>
      <c r="BM3" t="s">
        <v>19</v>
      </c>
      <c r="BN3" t="s">
        <v>19</v>
      </c>
      <c r="BO3" t="s">
        <v>19</v>
      </c>
      <c r="BP3" t="s">
        <v>19</v>
      </c>
      <c r="BQ3" t="s">
        <v>19</v>
      </c>
      <c r="BR3" t="s">
        <v>19</v>
      </c>
      <c r="BS3" t="s">
        <v>19</v>
      </c>
      <c r="BT3" t="s">
        <v>19</v>
      </c>
      <c r="BU3" t="s">
        <v>19</v>
      </c>
      <c r="BV3">
        <v>612534000</v>
      </c>
      <c r="BW3">
        <v>40800000</v>
      </c>
      <c r="BX3">
        <v>2988481.085</v>
      </c>
      <c r="BY3">
        <v>4080000</v>
      </c>
      <c r="BZ3">
        <v>508609091</v>
      </c>
      <c r="CA3">
        <v>0</v>
      </c>
      <c r="CB3">
        <v>0</v>
      </c>
      <c r="CC3">
        <v>89894.03426</v>
      </c>
      <c r="CD3">
        <v>-1481.8321149999999</v>
      </c>
      <c r="CE3" t="s">
        <v>18</v>
      </c>
      <c r="CF3" s="1">
        <v>44573.355100381945</v>
      </c>
      <c r="CG3" t="s">
        <v>108</v>
      </c>
      <c r="CH3">
        <v>1</v>
      </c>
    </row>
    <row r="7" spans="1:86" x14ac:dyDescent="0.25">
      <c r="A7" t="s">
        <v>20</v>
      </c>
    </row>
    <row r="8" spans="1:86" x14ac:dyDescent="0.25">
      <c r="A8" t="s">
        <v>21</v>
      </c>
      <c r="B8" t="s">
        <v>22</v>
      </c>
      <c r="C8" t="s">
        <v>23</v>
      </c>
      <c r="D8" t="s">
        <v>24</v>
      </c>
      <c r="E8" t="s">
        <v>25</v>
      </c>
      <c r="F8" t="s">
        <v>26</v>
      </c>
      <c r="G8" t="s">
        <v>27</v>
      </c>
      <c r="H8" t="s">
        <v>28</v>
      </c>
      <c r="I8" t="s">
        <v>29</v>
      </c>
      <c r="J8" t="s">
        <v>30</v>
      </c>
      <c r="K8" t="s">
        <v>31</v>
      </c>
      <c r="L8" t="s">
        <v>32</v>
      </c>
      <c r="M8" t="s">
        <v>33</v>
      </c>
      <c r="N8" t="s">
        <v>34</v>
      </c>
      <c r="O8" t="s">
        <v>35</v>
      </c>
      <c r="P8" t="s">
        <v>36</v>
      </c>
      <c r="Q8" t="s">
        <v>37</v>
      </c>
      <c r="R8" t="s">
        <v>38</v>
      </c>
      <c r="S8" t="s">
        <v>39</v>
      </c>
      <c r="T8" t="s">
        <v>40</v>
      </c>
      <c r="U8" t="s">
        <v>41</v>
      </c>
      <c r="V8" t="s">
        <v>42</v>
      </c>
      <c r="W8" t="s">
        <v>43</v>
      </c>
      <c r="X8" t="s">
        <v>44</v>
      </c>
      <c r="Y8" t="s">
        <v>45</v>
      </c>
      <c r="Z8" t="s">
        <v>46</v>
      </c>
      <c r="AA8" t="s">
        <v>47</v>
      </c>
      <c r="AB8" t="s">
        <v>48</v>
      </c>
      <c r="AC8" t="s">
        <v>49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55</v>
      </c>
      <c r="AJ8" t="s">
        <v>56</v>
      </c>
      <c r="AK8" t="s">
        <v>57</v>
      </c>
      <c r="AL8" t="s">
        <v>58</v>
      </c>
      <c r="AM8" t="s">
        <v>59</v>
      </c>
      <c r="AN8" t="s">
        <v>60</v>
      </c>
      <c r="AO8" t="s">
        <v>61</v>
      </c>
      <c r="AP8" t="s">
        <v>62</v>
      </c>
      <c r="AQ8" t="s">
        <v>63</v>
      </c>
      <c r="AR8" t="s">
        <v>64</v>
      </c>
      <c r="AS8" t="s">
        <v>65</v>
      </c>
      <c r="AT8" t="s">
        <v>66</v>
      </c>
      <c r="AU8" t="s">
        <v>67</v>
      </c>
      <c r="AV8" t="s">
        <v>68</v>
      </c>
      <c r="AW8" t="s">
        <v>69</v>
      </c>
      <c r="AX8" t="s">
        <v>70</v>
      </c>
      <c r="AY8" t="s">
        <v>13</v>
      </c>
      <c r="AZ8" t="s">
        <v>71</v>
      </c>
      <c r="BA8" t="s">
        <v>8</v>
      </c>
      <c r="BB8" t="s">
        <v>72</v>
      </c>
      <c r="BC8" t="s">
        <v>73</v>
      </c>
      <c r="BD8" s="2" t="s">
        <v>74</v>
      </c>
      <c r="BE8" t="s">
        <v>75</v>
      </c>
      <c r="BF8" t="s">
        <v>76</v>
      </c>
      <c r="BG8" t="s">
        <v>77</v>
      </c>
      <c r="BH8" t="s">
        <v>78</v>
      </c>
      <c r="BI8" t="s">
        <v>79</v>
      </c>
      <c r="BJ8" t="s">
        <v>80</v>
      </c>
      <c r="BK8" t="s">
        <v>81</v>
      </c>
      <c r="BL8" t="s">
        <v>82</v>
      </c>
      <c r="BM8" t="s">
        <v>83</v>
      </c>
      <c r="BN8" t="s">
        <v>84</v>
      </c>
      <c r="BO8" t="s">
        <v>85</v>
      </c>
      <c r="BP8" t="s">
        <v>86</v>
      </c>
      <c r="BQ8" t="s">
        <v>87</v>
      </c>
      <c r="BR8" t="s">
        <v>88</v>
      </c>
      <c r="BS8" t="s">
        <v>89</v>
      </c>
      <c r="BT8" t="s">
        <v>90</v>
      </c>
      <c r="BU8" t="s">
        <v>91</v>
      </c>
      <c r="BV8" t="s">
        <v>92</v>
      </c>
      <c r="BW8" t="s">
        <v>93</v>
      </c>
      <c r="BX8" t="s">
        <v>94</v>
      </c>
      <c r="BY8" t="s">
        <v>95</v>
      </c>
      <c r="BZ8" t="s">
        <v>96</v>
      </c>
      <c r="CA8" t="s">
        <v>97</v>
      </c>
      <c r="CB8" t="s">
        <v>98</v>
      </c>
      <c r="CC8" t="s">
        <v>99</v>
      </c>
      <c r="CD8" t="s">
        <v>100</v>
      </c>
      <c r="CE8" t="s">
        <v>101</v>
      </c>
      <c r="CF8" t="s">
        <v>102</v>
      </c>
      <c r="CG8" t="s">
        <v>103</v>
      </c>
      <c r="CH8" t="s">
        <v>104</v>
      </c>
    </row>
    <row r="9" spans="1:86" x14ac:dyDescent="0.25">
      <c r="A9">
        <v>6115</v>
      </c>
      <c r="B9" t="s">
        <v>105</v>
      </c>
      <c r="C9" t="s">
        <v>106</v>
      </c>
      <c r="D9">
        <v>101</v>
      </c>
      <c r="E9">
        <v>95</v>
      </c>
      <c r="F9" t="s">
        <v>19</v>
      </c>
      <c r="G9">
        <v>99</v>
      </c>
      <c r="H9" s="1">
        <v>44557</v>
      </c>
      <c r="I9" s="1">
        <v>46017</v>
      </c>
      <c r="J9">
        <v>48</v>
      </c>
      <c r="K9">
        <v>2500</v>
      </c>
      <c r="L9">
        <v>101</v>
      </c>
      <c r="M9">
        <v>91</v>
      </c>
      <c r="N9">
        <v>1</v>
      </c>
      <c r="O9">
        <v>1</v>
      </c>
      <c r="P9" t="s">
        <v>19</v>
      </c>
      <c r="Q9" t="s">
        <v>19</v>
      </c>
      <c r="R9">
        <v>0</v>
      </c>
      <c r="S9" t="s">
        <v>19</v>
      </c>
      <c r="T9" t="s">
        <v>19</v>
      </c>
      <c r="U9">
        <v>0</v>
      </c>
      <c r="V9" t="s">
        <v>19</v>
      </c>
      <c r="W9" t="s">
        <v>19</v>
      </c>
      <c r="X9" t="s">
        <v>19</v>
      </c>
      <c r="Y9" s="1">
        <v>44557</v>
      </c>
      <c r="Z9">
        <v>0</v>
      </c>
      <c r="AA9">
        <v>0</v>
      </c>
      <c r="AB9">
        <v>0</v>
      </c>
      <c r="AC9">
        <v>1</v>
      </c>
      <c r="AD9" t="s">
        <v>107</v>
      </c>
      <c r="AE9">
        <v>0</v>
      </c>
      <c r="AF9">
        <v>86471288.584000006</v>
      </c>
      <c r="AG9">
        <v>0</v>
      </c>
      <c r="AH9">
        <v>4314913.6463500001</v>
      </c>
      <c r="AI9">
        <v>-71127.942360999994</v>
      </c>
      <c r="AJ9">
        <v>690756669.66999996</v>
      </c>
      <c r="AK9">
        <v>12750000</v>
      </c>
      <c r="AL9" t="s">
        <v>19</v>
      </c>
      <c r="AM9" t="s">
        <v>19</v>
      </c>
      <c r="AN9">
        <v>781685952</v>
      </c>
      <c r="AO9">
        <v>3701952</v>
      </c>
      <c r="AP9">
        <v>90929282.328999996</v>
      </c>
      <c r="AQ9">
        <v>6</v>
      </c>
      <c r="AR9">
        <v>1</v>
      </c>
      <c r="AS9">
        <v>0</v>
      </c>
      <c r="AT9">
        <v>0</v>
      </c>
      <c r="AU9">
        <v>0</v>
      </c>
      <c r="AV9" s="1">
        <v>44532.430206793979</v>
      </c>
      <c r="AW9" t="s">
        <v>18</v>
      </c>
      <c r="AX9" s="1">
        <v>44532.44261096065</v>
      </c>
      <c r="AY9" t="s">
        <v>18</v>
      </c>
      <c r="AZ9">
        <v>1</v>
      </c>
      <c r="BA9" t="s">
        <v>19</v>
      </c>
      <c r="BB9" t="s">
        <v>19</v>
      </c>
      <c r="BC9">
        <v>4080000</v>
      </c>
      <c r="BD9">
        <v>44176973</v>
      </c>
      <c r="BE9" t="s">
        <v>19</v>
      </c>
      <c r="BF9" t="s">
        <v>19</v>
      </c>
      <c r="BG9">
        <v>17.511855000000001</v>
      </c>
      <c r="BH9">
        <v>18.186351999999999</v>
      </c>
      <c r="BI9" s="1">
        <v>44554</v>
      </c>
      <c r="BJ9">
        <v>167</v>
      </c>
      <c r="BK9" t="s">
        <v>19</v>
      </c>
      <c r="BL9" t="s">
        <v>19</v>
      </c>
      <c r="BM9" t="s">
        <v>19</v>
      </c>
      <c r="BN9" t="s">
        <v>19</v>
      </c>
      <c r="BO9" t="s">
        <v>19</v>
      </c>
      <c r="BP9" t="s">
        <v>19</v>
      </c>
      <c r="BQ9" t="s">
        <v>19</v>
      </c>
      <c r="BR9" t="s">
        <v>19</v>
      </c>
      <c r="BS9" t="s">
        <v>19</v>
      </c>
      <c r="BT9" t="s">
        <v>19</v>
      </c>
      <c r="BU9" t="s">
        <v>19</v>
      </c>
      <c r="BV9">
        <v>612534000</v>
      </c>
      <c r="BW9">
        <v>40800000</v>
      </c>
      <c r="BX9">
        <v>2988481.085</v>
      </c>
      <c r="BY9">
        <v>4080000</v>
      </c>
      <c r="BZ9">
        <v>508609091</v>
      </c>
      <c r="CA9">
        <v>0</v>
      </c>
      <c r="CB9">
        <v>0</v>
      </c>
      <c r="CC9">
        <v>89894.03426</v>
      </c>
      <c r="CD9">
        <v>-1481.8321149999999</v>
      </c>
      <c r="CE9" t="s">
        <v>18</v>
      </c>
      <c r="CF9" s="1">
        <v>44573.355100381945</v>
      </c>
      <c r="CG9" t="s">
        <v>108</v>
      </c>
      <c r="CH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4DDBF-861E-4057-9812-A993AC92932E}">
  <dimension ref="A1:M9"/>
  <sheetViews>
    <sheetView workbookViewId="0">
      <selection activeCell="F15" sqref="F15"/>
    </sheetView>
  </sheetViews>
  <sheetFormatPr defaultRowHeight="15" x14ac:dyDescent="0.25"/>
  <cols>
    <col min="1" max="1" width="28.140625" bestFit="1" customWidth="1"/>
    <col min="2" max="2" width="14.28515625" bestFit="1" customWidth="1"/>
    <col min="3" max="3" width="28.42578125" bestFit="1" customWidth="1"/>
    <col min="4" max="4" width="23.5703125" bestFit="1" customWidth="1"/>
    <col min="5" max="7" width="10" bestFit="1" customWidth="1"/>
    <col min="8" max="8" width="8.42578125" bestFit="1" customWidth="1"/>
    <col min="9" max="9" width="11.42578125" bestFit="1" customWidth="1"/>
    <col min="10" max="10" width="10.140625" bestFit="1" customWidth="1"/>
    <col min="11" max="11" width="12.140625" bestFit="1" customWidth="1"/>
    <col min="12" max="12" width="14.85546875" bestFit="1" customWidth="1"/>
    <col min="13" max="13" width="16.85546875" bestFit="1" customWidth="1"/>
  </cols>
  <sheetData>
    <row r="1" spans="1:13" x14ac:dyDescent="0.25">
      <c r="A1" t="s">
        <v>0</v>
      </c>
    </row>
    <row r="2" spans="1:13" x14ac:dyDescent="0.25">
      <c r="A2" t="s">
        <v>109</v>
      </c>
      <c r="B2" t="s">
        <v>2</v>
      </c>
      <c r="C2" t="s">
        <v>110</v>
      </c>
      <c r="D2" t="s">
        <v>111</v>
      </c>
      <c r="E2" s="2" t="s">
        <v>7</v>
      </c>
      <c r="F2" s="2" t="s">
        <v>112</v>
      </c>
      <c r="G2" s="2" t="s">
        <v>113</v>
      </c>
      <c r="H2" t="s">
        <v>9</v>
      </c>
      <c r="I2" s="2" t="s">
        <v>10</v>
      </c>
      <c r="J2" t="s">
        <v>11</v>
      </c>
      <c r="K2" t="s">
        <v>12</v>
      </c>
      <c r="L2" t="s">
        <v>13</v>
      </c>
      <c r="M2" t="s">
        <v>14</v>
      </c>
    </row>
    <row r="3" spans="1:13" x14ac:dyDescent="0.25">
      <c r="A3">
        <v>2552</v>
      </c>
      <c r="B3">
        <v>2742</v>
      </c>
      <c r="C3" t="s">
        <v>114</v>
      </c>
      <c r="D3" t="s">
        <v>115</v>
      </c>
      <c r="E3">
        <v>508609091</v>
      </c>
      <c r="F3">
        <v>165450000</v>
      </c>
      <c r="G3">
        <v>343159091</v>
      </c>
      <c r="H3">
        <v>0</v>
      </c>
      <c r="I3" t="s">
        <v>17</v>
      </c>
      <c r="J3" t="s">
        <v>18</v>
      </c>
      <c r="K3" s="1">
        <v>44533.332244826386</v>
      </c>
      <c r="L3" t="s">
        <v>19</v>
      </c>
      <c r="M3" t="s">
        <v>19</v>
      </c>
    </row>
    <row r="7" spans="1:13" x14ac:dyDescent="0.25">
      <c r="A7" t="s">
        <v>20</v>
      </c>
    </row>
    <row r="8" spans="1:13" x14ac:dyDescent="0.25">
      <c r="A8" t="s">
        <v>109</v>
      </c>
      <c r="B8" t="s">
        <v>2</v>
      </c>
      <c r="C8" t="s">
        <v>110</v>
      </c>
      <c r="D8" t="s">
        <v>111</v>
      </c>
      <c r="E8" s="2" t="s">
        <v>7</v>
      </c>
      <c r="F8" s="2" t="s">
        <v>112</v>
      </c>
      <c r="G8" s="2" t="s">
        <v>113</v>
      </c>
      <c r="H8" t="s">
        <v>9</v>
      </c>
      <c r="I8" s="2" t="s">
        <v>10</v>
      </c>
      <c r="J8" t="s">
        <v>11</v>
      </c>
      <c r="K8" t="s">
        <v>12</v>
      </c>
      <c r="L8" t="s">
        <v>13</v>
      </c>
      <c r="M8" t="s">
        <v>14</v>
      </c>
    </row>
    <row r="9" spans="1:13" x14ac:dyDescent="0.25">
      <c r="A9">
        <v>2552</v>
      </c>
      <c r="B9">
        <v>2742</v>
      </c>
      <c r="C9" t="s">
        <v>114</v>
      </c>
      <c r="D9" t="s">
        <v>115</v>
      </c>
      <c r="E9">
        <v>504323027</v>
      </c>
      <c r="F9">
        <v>165450000</v>
      </c>
      <c r="G9">
        <v>338873027</v>
      </c>
      <c r="H9">
        <v>0</v>
      </c>
      <c r="I9">
        <f>- S259148</f>
        <v>0</v>
      </c>
      <c r="J9" t="s">
        <v>18</v>
      </c>
      <c r="K9" s="1">
        <v>44533.332244826386</v>
      </c>
      <c r="L9" t="s">
        <v>19</v>
      </c>
      <c r="M9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D2026-9C63-4996-8AF7-F4B3BBE74174}">
  <dimension ref="A1:N10"/>
  <sheetViews>
    <sheetView workbookViewId="0">
      <selection activeCell="J9" sqref="J9"/>
    </sheetView>
  </sheetViews>
  <sheetFormatPr defaultRowHeight="15" x14ac:dyDescent="0.25"/>
  <cols>
    <col min="1" max="1" width="34.28515625" bestFit="1" customWidth="1"/>
    <col min="2" max="2" width="28.140625" bestFit="1" customWidth="1"/>
    <col min="3" max="3" width="14.28515625" bestFit="1" customWidth="1"/>
    <col min="4" max="4" width="28.42578125" bestFit="1" customWidth="1"/>
    <col min="5" max="5" width="23.5703125" bestFit="1" customWidth="1"/>
    <col min="6" max="8" width="10" bestFit="1" customWidth="1"/>
    <col min="9" max="9" width="8.42578125" bestFit="1" customWidth="1"/>
    <col min="10" max="10" width="11.42578125" bestFit="1" customWidth="1"/>
    <col min="11" max="11" width="10.140625" bestFit="1" customWidth="1"/>
    <col min="12" max="12" width="12.140625" bestFit="1" customWidth="1"/>
    <col min="13" max="13" width="14.85546875" bestFit="1" customWidth="1"/>
    <col min="14" max="14" width="16.85546875" bestFit="1" customWidth="1"/>
  </cols>
  <sheetData>
    <row r="1" spans="1:14" x14ac:dyDescent="0.25">
      <c r="A1" t="s">
        <v>0</v>
      </c>
    </row>
    <row r="2" spans="1:14" x14ac:dyDescent="0.25">
      <c r="A2" t="s">
        <v>116</v>
      </c>
      <c r="B2" t="s">
        <v>109</v>
      </c>
      <c r="C2" t="s">
        <v>2</v>
      </c>
      <c r="D2" t="s">
        <v>110</v>
      </c>
      <c r="E2" t="s">
        <v>111</v>
      </c>
      <c r="F2" s="2" t="s">
        <v>7</v>
      </c>
      <c r="G2" s="2" t="s">
        <v>112</v>
      </c>
      <c r="H2" s="2" t="s">
        <v>113</v>
      </c>
      <c r="I2" t="s">
        <v>9</v>
      </c>
      <c r="J2" s="2" t="s">
        <v>10</v>
      </c>
      <c r="K2" t="s">
        <v>11</v>
      </c>
      <c r="L2" t="s">
        <v>12</v>
      </c>
      <c r="M2" t="s">
        <v>13</v>
      </c>
      <c r="N2" t="s">
        <v>14</v>
      </c>
    </row>
    <row r="3" spans="1:14" x14ac:dyDescent="0.25">
      <c r="A3">
        <v>30948</v>
      </c>
      <c r="B3">
        <v>2552</v>
      </c>
      <c r="C3">
        <v>2742</v>
      </c>
      <c r="D3" t="s">
        <v>114</v>
      </c>
      <c r="E3" t="s">
        <v>115</v>
      </c>
      <c r="F3">
        <v>508609091</v>
      </c>
      <c r="G3">
        <v>165450000</v>
      </c>
      <c r="H3">
        <v>343159091</v>
      </c>
      <c r="I3">
        <v>0</v>
      </c>
      <c r="J3" t="s">
        <v>17</v>
      </c>
      <c r="K3" t="s">
        <v>18</v>
      </c>
      <c r="L3" s="1">
        <v>44533.332244826386</v>
      </c>
      <c r="M3" t="s">
        <v>19</v>
      </c>
      <c r="N3" t="s">
        <v>19</v>
      </c>
    </row>
    <row r="4" spans="1:14" x14ac:dyDescent="0.25">
      <c r="A4">
        <v>32033</v>
      </c>
      <c r="B4">
        <v>2552</v>
      </c>
      <c r="C4">
        <v>2771</v>
      </c>
      <c r="D4" t="s">
        <v>114</v>
      </c>
      <c r="E4" t="s">
        <v>115</v>
      </c>
      <c r="F4">
        <v>508609091</v>
      </c>
      <c r="G4">
        <v>165450000</v>
      </c>
      <c r="H4">
        <v>343159091</v>
      </c>
      <c r="I4">
        <v>0</v>
      </c>
      <c r="J4" t="s">
        <v>17</v>
      </c>
      <c r="K4" t="s">
        <v>18</v>
      </c>
      <c r="L4" s="1">
        <v>44547.432517280089</v>
      </c>
      <c r="M4" t="s">
        <v>19</v>
      </c>
      <c r="N4" t="s">
        <v>19</v>
      </c>
    </row>
    <row r="7" spans="1:14" x14ac:dyDescent="0.25">
      <c r="A7" t="s">
        <v>20</v>
      </c>
    </row>
    <row r="8" spans="1:14" x14ac:dyDescent="0.25">
      <c r="A8" t="s">
        <v>116</v>
      </c>
      <c r="B8" t="s">
        <v>109</v>
      </c>
      <c r="C8" t="s">
        <v>2</v>
      </c>
      <c r="D8" t="s">
        <v>110</v>
      </c>
      <c r="E8" t="s">
        <v>111</v>
      </c>
      <c r="F8" s="2" t="s">
        <v>7</v>
      </c>
      <c r="G8" s="2" t="s">
        <v>112</v>
      </c>
      <c r="H8" s="2" t="s">
        <v>113</v>
      </c>
      <c r="I8" t="s">
        <v>9</v>
      </c>
      <c r="J8" s="2" t="s">
        <v>10</v>
      </c>
      <c r="K8" t="s">
        <v>11</v>
      </c>
      <c r="L8" t="s">
        <v>12</v>
      </c>
      <c r="M8" t="s">
        <v>13</v>
      </c>
      <c r="N8" t="s">
        <v>14</v>
      </c>
    </row>
    <row r="9" spans="1:14" x14ac:dyDescent="0.25">
      <c r="A9">
        <v>30948</v>
      </c>
      <c r="B9">
        <v>2552</v>
      </c>
      <c r="C9">
        <v>2742</v>
      </c>
      <c r="D9" t="s">
        <v>114</v>
      </c>
      <c r="E9" t="s">
        <v>115</v>
      </c>
      <c r="F9">
        <v>504323027</v>
      </c>
      <c r="G9">
        <v>165450000</v>
      </c>
      <c r="H9">
        <v>338873027</v>
      </c>
      <c r="I9">
        <v>0</v>
      </c>
      <c r="J9">
        <f>- S259148</f>
        <v>0</v>
      </c>
      <c r="K9" t="s">
        <v>18</v>
      </c>
      <c r="L9" s="1">
        <v>44533.332244826386</v>
      </c>
      <c r="M9" t="s">
        <v>19</v>
      </c>
      <c r="N9" t="s">
        <v>19</v>
      </c>
    </row>
    <row r="10" spans="1:14" x14ac:dyDescent="0.25">
      <c r="A10">
        <v>32033</v>
      </c>
      <c r="B10">
        <v>2552</v>
      </c>
      <c r="C10">
        <v>2771</v>
      </c>
      <c r="D10" t="s">
        <v>114</v>
      </c>
      <c r="E10" t="s">
        <v>115</v>
      </c>
      <c r="F10">
        <v>504323027</v>
      </c>
      <c r="G10">
        <v>165450000</v>
      </c>
      <c r="H10">
        <v>338873027</v>
      </c>
      <c r="I10">
        <v>0</v>
      </c>
      <c r="J10">
        <f>- S259148</f>
        <v>0</v>
      </c>
      <c r="K10" t="s">
        <v>18</v>
      </c>
      <c r="L10" s="1">
        <v>44547.432517280089</v>
      </c>
      <c r="M10" t="s">
        <v>19</v>
      </c>
      <c r="N10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69AFE-33B3-4A9D-B774-240231629A45}">
  <dimension ref="A2:B53"/>
  <sheetViews>
    <sheetView topLeftCell="A51" workbookViewId="0">
      <selection activeCell="A37" sqref="A37:B53"/>
    </sheetView>
  </sheetViews>
  <sheetFormatPr defaultRowHeight="15" x14ac:dyDescent="0.25"/>
  <sheetData>
    <row r="2" spans="1:2" x14ac:dyDescent="0.25">
      <c r="A2" t="s">
        <v>117</v>
      </c>
    </row>
    <row r="3" spans="1:2" x14ac:dyDescent="0.25">
      <c r="A3" t="s">
        <v>118</v>
      </c>
    </row>
    <row r="4" spans="1:2" x14ac:dyDescent="0.25">
      <c r="A4" t="s">
        <v>119</v>
      </c>
    </row>
    <row r="5" spans="1:2" x14ac:dyDescent="0.25">
      <c r="B5" t="s">
        <v>120</v>
      </c>
    </row>
    <row r="6" spans="1:2" x14ac:dyDescent="0.25">
      <c r="A6" t="s">
        <v>121</v>
      </c>
    </row>
    <row r="37" spans="1:2" x14ac:dyDescent="0.25">
      <c r="A37" t="s">
        <v>122</v>
      </c>
    </row>
    <row r="38" spans="1:2" x14ac:dyDescent="0.25">
      <c r="A38" t="s">
        <v>119</v>
      </c>
    </row>
    <row r="39" spans="1:2" x14ac:dyDescent="0.25">
      <c r="A39" t="s">
        <v>123</v>
      </c>
    </row>
    <row r="40" spans="1:2" x14ac:dyDescent="0.25">
      <c r="A40" t="s">
        <v>124</v>
      </c>
    </row>
    <row r="41" spans="1:2" x14ac:dyDescent="0.25">
      <c r="A41" t="s">
        <v>125</v>
      </c>
    </row>
    <row r="42" spans="1:2" x14ac:dyDescent="0.25">
      <c r="B42" t="s">
        <v>126</v>
      </c>
    </row>
    <row r="43" spans="1:2" x14ac:dyDescent="0.25">
      <c r="A43" t="s">
        <v>127</v>
      </c>
    </row>
    <row r="44" spans="1:2" x14ac:dyDescent="0.25">
      <c r="A44" t="s">
        <v>128</v>
      </c>
    </row>
    <row r="46" spans="1:2" x14ac:dyDescent="0.25">
      <c r="A46" t="s">
        <v>129</v>
      </c>
    </row>
    <row r="47" spans="1:2" x14ac:dyDescent="0.25">
      <c r="A47" t="s">
        <v>119</v>
      </c>
    </row>
    <row r="48" spans="1:2" x14ac:dyDescent="0.25">
      <c r="A48" t="s">
        <v>123</v>
      </c>
    </row>
    <row r="49" spans="1:2" x14ac:dyDescent="0.25">
      <c r="A49" t="s">
        <v>124</v>
      </c>
    </row>
    <row r="50" spans="1:2" x14ac:dyDescent="0.25">
      <c r="A50" t="s">
        <v>125</v>
      </c>
    </row>
    <row r="51" spans="1:2" x14ac:dyDescent="0.25">
      <c r="B51" t="s">
        <v>126</v>
      </c>
    </row>
    <row r="52" spans="1:2" x14ac:dyDescent="0.25">
      <c r="A52" t="s">
        <v>127</v>
      </c>
    </row>
    <row r="53" spans="1:2" x14ac:dyDescent="0.25">
      <c r="A53" t="s">
        <v>128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42E1A-BB13-477E-885F-7793AC35F045}">
  <dimension ref="A1:A77"/>
  <sheetViews>
    <sheetView tabSelected="1" topLeftCell="AK121" zoomScaleNormal="100" workbookViewId="0">
      <selection activeCell="AO114" sqref="AO114"/>
    </sheetView>
  </sheetViews>
  <sheetFormatPr defaultRowHeight="15" x14ac:dyDescent="0.25"/>
  <sheetData>
    <row r="1" spans="1:1" x14ac:dyDescent="0.25">
      <c r="A1" t="s">
        <v>0</v>
      </c>
    </row>
    <row r="77" spans="1:1" x14ac:dyDescent="0.25">
      <c r="A77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Tb_MKT_SKD_Dtl</vt:lpstr>
      <vt:lpstr>OPLCalculation</vt:lpstr>
      <vt:lpstr>Tb_MKT_SKDNetInvestment</vt:lpstr>
      <vt:lpstr>Tb_MKT_SKDNetInvestmentStored</vt:lpstr>
      <vt:lpstr>SCRIPT</vt:lpstr>
      <vt:lpstr>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Pc1</cp:lastModifiedBy>
  <dcterms:created xsi:type="dcterms:W3CDTF">2022-01-18T03:15:25Z</dcterms:created>
  <dcterms:modified xsi:type="dcterms:W3CDTF">2022-01-18T04:17:39Z</dcterms:modified>
</cp:coreProperties>
</file>