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BSI\BACKUP_BSI_20220212\LARAS\OLSS\Operation\LARAS\Tiket Pak Firman\"/>
    </mc:Choice>
  </mc:AlternateContent>
  <xr:revisionPtr revIDLastSave="0" documentId="13_ncr:1_{C797AB09-25F5-46D4-BD8D-A23D4EBAE4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_MFAPPL" sheetId="1" r:id="rId1"/>
    <sheet name="DATA_OLSS" sheetId="4" r:id="rId2"/>
    <sheet name="SumBill" sheetId="6" r:id="rId3"/>
  </sheets>
  <definedNames>
    <definedName name="_xlnm._FilterDatabase" localSheetId="0" hidden="1">DATA_MFAPPL!$A$2:$F$29</definedName>
    <definedName name="_xlnm._FilterDatabase" localSheetId="1" hidden="1">DATA_OLSS!$A$2:$F$2</definedName>
  </definedNames>
  <calcPr calcId="181029"/>
  <pivotCaches>
    <pivotCache cacheId="4" r:id="rId4"/>
    <pivotCache cacheId="1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28" i="1"/>
  <c r="F29" i="1"/>
  <c r="F27" i="1" l="1"/>
  <c r="F26" i="1" l="1"/>
  <c r="F19" i="1" l="1"/>
  <c r="F20" i="1"/>
  <c r="F21" i="1"/>
  <c r="F22" i="1"/>
  <c r="F23" i="1"/>
  <c r="F24" i="1"/>
  <c r="F25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G31" i="6" l="1"/>
  <c r="H31" i="6"/>
  <c r="H32" i="6" l="1"/>
  <c r="I31" i="6"/>
  <c r="I32" i="6" l="1"/>
  <c r="J32" i="6" s="1"/>
  <c r="J31" i="6"/>
  <c r="K31" i="6"/>
  <c r="K32" i="6" l="1"/>
</calcChain>
</file>

<file path=xl/sharedStrings.xml><?xml version="1.0" encoding="utf-8"?>
<sst xmlns="http://schemas.openxmlformats.org/spreadsheetml/2006/main" count="189" uniqueCount="107">
  <si>
    <t>AGREEMENTNUMBER</t>
  </si>
  <si>
    <t>Grand Total</t>
  </si>
  <si>
    <t>MFAPPL</t>
  </si>
  <si>
    <t>OLSS</t>
  </si>
  <si>
    <t>ADA DI OLSS?</t>
  </si>
  <si>
    <t>SELISIH</t>
  </si>
  <si>
    <t>CUSTOMER_NAME</t>
  </si>
  <si>
    <t>DUE_DATE</t>
  </si>
  <si>
    <t>TOP_DATE</t>
  </si>
  <si>
    <t>INVOICENOINSTALMENT</t>
  </si>
  <si>
    <t>Count of AGREEMENTNUMBER</t>
  </si>
  <si>
    <t>MFAPL</t>
  </si>
  <si>
    <t>DUE DATE</t>
  </si>
  <si>
    <t>REMARK</t>
  </si>
  <si>
    <t>START PERIOD</t>
  </si>
  <si>
    <t>PT. ANUGERAH PRIMA SEJAHTERAH</t>
  </si>
  <si>
    <t>PT. ASURANSI TOKIO MARINE INDONESIA</t>
  </si>
  <si>
    <t>MULTI KARYA SENTOSA. PT</t>
  </si>
  <si>
    <t>ANUGERAH PRIMA SEJAHTERAH, PT</t>
  </si>
  <si>
    <t>ASURANSI TOKIO MARINE INDONESIA, PT.</t>
  </si>
  <si>
    <t>MULTI KARYA SENTOSA, PT.</t>
  </si>
  <si>
    <t>0000285/4/01/05/2019</t>
  </si>
  <si>
    <t>SECO TOOLS INDONESIA, PT</t>
  </si>
  <si>
    <t>28709/INV/JKC/02/2022</t>
  </si>
  <si>
    <t>0000011/4/29/11/2021</t>
  </si>
  <si>
    <t>ARTHA BERLIAN BLAMBANGAN. PT</t>
  </si>
  <si>
    <t>28948/INV/JBR/02/2022</t>
  </si>
  <si>
    <t>0000024/4/16/11/2016</t>
  </si>
  <si>
    <t>LEIGHTON CONTRACTORS INDONESIA, PT</t>
  </si>
  <si>
    <t>28949/INV/CLG/02/2022</t>
  </si>
  <si>
    <t>0000222/4/10/06/2019</t>
  </si>
  <si>
    <t>NEBRASKA PRATAMA, PT</t>
  </si>
  <si>
    <t>28950/INV/JKS/02/2022</t>
  </si>
  <si>
    <t>0000240/4/08/04/2019</t>
  </si>
  <si>
    <t>MITSUBISHI MOTORS KRAMA YUDHA SALES INDONESIA, PT</t>
  </si>
  <si>
    <t>28951/INV/JKN/02/2022</t>
  </si>
  <si>
    <t>0000299/4/08/02/2020</t>
  </si>
  <si>
    <t>KRAMA YUDHA TIGA BERLIAN MOTORS</t>
  </si>
  <si>
    <t>28952/INV/JKN/02/2022</t>
  </si>
  <si>
    <t>0000336/4/10/12/2020</t>
  </si>
  <si>
    <t>28953/INV/JKS/02/2022</t>
  </si>
  <si>
    <t>0000399/4/10/12/2021</t>
  </si>
  <si>
    <t>TRUCKKING LINTAS SARANA. PT</t>
  </si>
  <si>
    <t>28954/INV/JKS/02/2022</t>
  </si>
  <si>
    <t>0000423/4/01/01/2020</t>
  </si>
  <si>
    <t>28955/INV/JKC/02/2022</t>
  </si>
  <si>
    <t>0000453/4/01/03/2020</t>
  </si>
  <si>
    <t>JBA INDONESIA</t>
  </si>
  <si>
    <t>28956/INV/JKC/02/2022</t>
  </si>
  <si>
    <t>0000456/4/01/03/2020</t>
  </si>
  <si>
    <t>KOPERASI KARYAWAN COGINDO</t>
  </si>
  <si>
    <t>28957/INV/JKC/02/2022</t>
  </si>
  <si>
    <t>0000472/4/01/06/2020</t>
  </si>
  <si>
    <t>28958/INV/JKC/02/2022</t>
  </si>
  <si>
    <t>0000520/4/01/08/2020</t>
  </si>
  <si>
    <t>TRITUNGGAL SUKSES SEJATI. PT</t>
  </si>
  <si>
    <t>28959/INV/JKC/02/2022</t>
  </si>
  <si>
    <t>0000617/4/01/01/2021</t>
  </si>
  <si>
    <t>BIMA SAKTI UTAMA, PT</t>
  </si>
  <si>
    <t>28960/INV/JKC/02/2022</t>
  </si>
  <si>
    <t>0000634/4/01/02/2021</t>
  </si>
  <si>
    <t>HARPA SEKAWAN, PT.</t>
  </si>
  <si>
    <t>28961/INV/JKC/02/2022</t>
  </si>
  <si>
    <t>0000705/4/01/04/2021</t>
  </si>
  <si>
    <t>SELATANINDO SARIMITRA, PT</t>
  </si>
  <si>
    <t>28962/INV/JKC/02/2022</t>
  </si>
  <si>
    <t>0000746/4/01/05/2021</t>
  </si>
  <si>
    <t>ASURANSI MSIG INDONESIA</t>
  </si>
  <si>
    <t>28963/INV/JKC/02/2022</t>
  </si>
  <si>
    <t>0000779/4/01/06/2021</t>
  </si>
  <si>
    <t>CHAMPION KURNIA DJAJA TECHNOLOGIES. PT</t>
  </si>
  <si>
    <t>28964/INV/JKC/02/2022</t>
  </si>
  <si>
    <t>0000782/4/01/06/2021</t>
  </si>
  <si>
    <t>ALAM SAMPURNA MAKMUR. PT</t>
  </si>
  <si>
    <t>28965/INV/JKC/02/2022</t>
  </si>
  <si>
    <t>0000784/4/01/06/2021</t>
  </si>
  <si>
    <t>NIAGA CITRA ABADI. PT</t>
  </si>
  <si>
    <t>28966/INV/JKC/02/2022</t>
  </si>
  <si>
    <t>0000785/4/01/06/2021</t>
  </si>
  <si>
    <t>SAMPURNA MAKMUR SEJAHTERA. PT</t>
  </si>
  <si>
    <t>28967/INV/JKC/02/2022</t>
  </si>
  <si>
    <t>0000786/4/01/06/2021</t>
  </si>
  <si>
    <t>28968/INV/JKC/02/2022</t>
  </si>
  <si>
    <t>0000787/4/01/06/2021</t>
  </si>
  <si>
    <t>28969/INV/JKC/02/2022</t>
  </si>
  <si>
    <t>0000858/4/01/09/2021</t>
  </si>
  <si>
    <t>28970/INV/JKC/02/2022</t>
  </si>
  <si>
    <t>0000861/4/01/09/2021</t>
  </si>
  <si>
    <t>ANDALAN DUTA EKA NUSANTARA. PT</t>
  </si>
  <si>
    <t>28971/INV/JKC/02/2022</t>
  </si>
  <si>
    <t>0000892/4/01/11/2021</t>
  </si>
  <si>
    <t>TRIJAYA UNION, PT.</t>
  </si>
  <si>
    <t>28972/INV/JKC/02/2022</t>
  </si>
  <si>
    <t>0000905/4/01/12/2021</t>
  </si>
  <si>
    <t>ZAFIR DEVANA INTERNASIONAL. PT</t>
  </si>
  <si>
    <t>28973/INV/JKC/02/2022</t>
  </si>
  <si>
    <t>LEIGHTON CONTRACTORS INDONESIA. PT</t>
  </si>
  <si>
    <t>NEBRASKA PRATAMA. PT</t>
  </si>
  <si>
    <t>MITSUBISHI MOTORS KRAMA YUDHA SALES INDONESIA. PT</t>
  </si>
  <si>
    <t>KRAMA YUDHA TIGA BERLIAN MOTORS. PT</t>
  </si>
  <si>
    <t>PT. JBA INDONESIA</t>
  </si>
  <si>
    <t>BIMA SAKTI UTAMA. PT</t>
  </si>
  <si>
    <t>HARPA SEKAWAN. PT</t>
  </si>
  <si>
    <t>PT. SELATANINDO SARIMITRA</t>
  </si>
  <si>
    <t>PT. ASURANSI MSIG INDONESIA</t>
  </si>
  <si>
    <t>TRIJAYA UNION. PT</t>
  </si>
  <si>
    <t>SECO TOOLS INDONESIA.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</si>
</sst>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top"/>
    </xf>
    <xf numFmtId="0" fontId="0" fillId="0" borderId="6" xfId="0" applyBorder="1"/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164" fontId="0" fillId="0" borderId="0" xfId="0" applyNumberForma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7" xfId="0" applyFont="1" applyBorder="1" applyAlignment="1">
      <alignment vertical="center" wrapText="1"/>
    </xf>
    <xf numFmtId="15" fontId="5" fillId="0" borderId="7" xfId="0" applyNumberFormat="1" applyFont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616.267415625" createdVersion="6" refreshedVersion="7" minRefreshableVersion="3" recordCount="27" xr:uid="{524C727A-2E72-4602-A05B-3EE21DE40717}">
  <cacheSource type="worksheet">
    <worksheetSource ref="A2:E29" sheet="DATA_MFAPPL"/>
  </cacheSource>
  <cacheFields count="5">
    <cacheField name="AGREEMENTNUMBER" numFmtId="0">
      <sharedItems/>
    </cacheField>
    <cacheField name="CUSTOMER_NAME" numFmtId="0">
      <sharedItems/>
    </cacheField>
    <cacheField name="TOP_DATE" numFmtId="15">
      <sharedItems containsSemiMixedTypes="0" containsNonDate="0" containsDate="1" containsString="0" minDate="2022-03-07T00:00:00" maxDate="2022-05-26T00:00:00"/>
    </cacheField>
    <cacheField name="DUE_DATE" numFmtId="15">
      <sharedItems containsSemiMixedTypes="0" containsNonDate="0" containsDate="1" containsString="0" minDate="2022-02-23T00:00:00" maxDate="2022-02-25T00:00:00" count="2">
        <d v="2022-02-24T00:00:00"/>
        <d v="2022-02-23T00:00:00" u="1"/>
      </sharedItems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616.368990509261" createdVersion="7" refreshedVersion="7" minRefreshableVersion="3" recordCount="27" xr:uid="{C2876D1C-0921-4A4B-ADD6-48E089D6DB5D}">
  <cacheSource type="worksheet">
    <worksheetSource ref="A2:F29" sheet="DATA_OLSS"/>
  </cacheSource>
  <cacheFields count="6">
    <cacheField name="AGREEMENTNUMBER" numFmtId="0">
      <sharedItems/>
    </cacheField>
    <cacheField name="CUSTOMER_NAME" numFmtId="0">
      <sharedItems/>
    </cacheField>
    <cacheField name="START PERIOD" numFmtId="164">
      <sharedItems containsSemiMixedTypes="0" containsNonDate="0" containsDate="1" containsString="0" minDate="2022-01-25T00:00:00" maxDate="2022-01-26T00:00:00"/>
    </cacheField>
    <cacheField name="DUE_DATE" numFmtId="164">
      <sharedItems containsSemiMixedTypes="0" containsNonDate="0" containsDate="1" containsString="0" minDate="2022-02-24T00:00:00" maxDate="2022-02-25T00:00:00" count="1">
        <d v="2022-02-24T00:00:00"/>
      </sharedItems>
    </cacheField>
    <cacheField name="TOP_DATE" numFmtId="164">
      <sharedItems containsSemiMixedTypes="0" containsNonDate="0" containsDate="1" containsString="0" minDate="2022-03-07T00:00:00" maxDate="2022-05-26T00:00:00"/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0000285/4/01/05/2019"/>
    <s v="SECO TOOLS INDONESIA, PT"/>
    <d v="2022-03-24T00:00:00"/>
    <x v="0"/>
    <s v="28709/INV/JKC/02/2022"/>
  </r>
  <r>
    <s v="0000011/4/29/11/2021"/>
    <s v="ARTHA BERLIAN BLAMBANGAN. PT"/>
    <d v="2022-03-23T00:00:00"/>
    <x v="0"/>
    <s v="28948/INV/JBR/02/2022"/>
  </r>
  <r>
    <s v="0000024/4/16/11/2016"/>
    <s v="LEIGHTON CONTRACTORS INDONESIA, PT"/>
    <d v="2022-04-10T00:00:00"/>
    <x v="0"/>
    <s v="28949/INV/CLG/02/2022"/>
  </r>
  <r>
    <s v="0000222/4/10/06/2019"/>
    <s v="NEBRASKA PRATAMA, PT"/>
    <d v="2022-03-07T00:00:00"/>
    <x v="0"/>
    <s v="28950/INV/JKS/02/2022"/>
  </r>
  <r>
    <s v="0000240/4/08/04/2019"/>
    <s v="MITSUBISHI MOTORS KRAMA YUDHA SALES INDONESIA, PT"/>
    <d v="2022-04-23T00:00:00"/>
    <x v="0"/>
    <s v="28951/INV/JKN/02/2022"/>
  </r>
  <r>
    <s v="0000299/4/08/02/2020"/>
    <s v="KRAMA YUDHA TIGA BERLIAN MOTORS"/>
    <d v="2022-04-23T00:00:00"/>
    <x v="0"/>
    <s v="28952/INV/JKN/02/2022"/>
  </r>
  <r>
    <s v="0000336/4/10/12/2020"/>
    <s v="ANUGERAH PRIMA SEJAHTERAH, PT"/>
    <d v="2022-04-25T00:00:00"/>
    <x v="0"/>
    <s v="28953/INV/JKS/02/2022"/>
  </r>
  <r>
    <s v="0000399/4/10/12/2021"/>
    <s v="TRUCKKING LINTAS SARANA. PT"/>
    <d v="2022-03-23T00:00:00"/>
    <x v="0"/>
    <s v="28954/INV/JKS/02/2022"/>
  </r>
  <r>
    <s v="0000423/4/01/01/2020"/>
    <s v="ASURANSI TOKIO MARINE INDONESIA, PT."/>
    <d v="2022-04-09T00:00:00"/>
    <x v="0"/>
    <s v="28955/INV/JKC/02/2022"/>
  </r>
  <r>
    <s v="0000453/4/01/03/2020"/>
    <s v="JBA INDONESIA"/>
    <d v="2022-03-24T00:00:00"/>
    <x v="0"/>
    <s v="28956/INV/JKC/02/2022"/>
  </r>
  <r>
    <s v="0000456/4/01/03/2020"/>
    <s v="KOPERASI KARYAWAN COGINDO"/>
    <d v="2022-05-22T00:00:00"/>
    <x v="0"/>
    <s v="28957/INV/JKC/02/2022"/>
  </r>
  <r>
    <s v="0000472/4/01/06/2020"/>
    <s v="KOPERASI KARYAWAN COGINDO"/>
    <d v="2022-05-22T00:00:00"/>
    <x v="0"/>
    <s v="28958/INV/JKC/02/2022"/>
  </r>
  <r>
    <s v="0000520/4/01/08/2020"/>
    <s v="TRITUNGGAL SUKSES SEJATI. PT"/>
    <d v="2022-03-24T00:00:00"/>
    <x v="0"/>
    <s v="28959/INV/JKC/02/2022"/>
  </r>
  <r>
    <s v="0000617/4/01/01/2021"/>
    <s v="BIMA SAKTI UTAMA, PT"/>
    <d v="2022-03-24T00:00:00"/>
    <x v="0"/>
    <s v="28960/INV/JKC/02/2022"/>
  </r>
  <r>
    <s v="0000634/4/01/02/2021"/>
    <s v="HARPA SEKAWAN, PT."/>
    <d v="2022-03-23T00:00:00"/>
    <x v="0"/>
    <s v="28961/INV/JKC/02/2022"/>
  </r>
  <r>
    <s v="0000705/4/01/04/2021"/>
    <s v="SELATANINDO SARIMITRA, PT"/>
    <d v="2022-03-23T00:00:00"/>
    <x v="0"/>
    <s v="28962/INV/JKC/02/2022"/>
  </r>
  <r>
    <s v="0000746/4/01/05/2021"/>
    <s v="ASURANSI MSIG INDONESIA"/>
    <d v="2022-03-24T00:00:00"/>
    <x v="0"/>
    <s v="28963/INV/JKC/02/2022"/>
  </r>
  <r>
    <s v="0000779/4/01/06/2021"/>
    <s v="CHAMPION KURNIA DJAJA TECHNOLOGIES. PT"/>
    <d v="2022-05-22T00:00:00"/>
    <x v="0"/>
    <s v="28964/INV/JKC/02/2022"/>
  </r>
  <r>
    <s v="0000782/4/01/06/2021"/>
    <s v="ALAM SAMPURNA MAKMUR. PT"/>
    <d v="2022-04-22T00:00:00"/>
    <x v="0"/>
    <s v="28965/INV/JKC/02/2022"/>
  </r>
  <r>
    <s v="0000784/4/01/06/2021"/>
    <s v="NIAGA CITRA ABADI. PT"/>
    <d v="2022-04-22T00:00:00"/>
    <x v="0"/>
    <s v="28966/INV/JKC/02/2022"/>
  </r>
  <r>
    <s v="0000785/4/01/06/2021"/>
    <s v="SAMPURNA MAKMUR SEJAHTERA. PT"/>
    <d v="2022-04-22T00:00:00"/>
    <x v="0"/>
    <s v="28967/INV/JKC/02/2022"/>
  </r>
  <r>
    <s v="0000786/4/01/06/2021"/>
    <s v="SAMPURNA MAKMUR SEJAHTERA. PT"/>
    <d v="2022-04-22T00:00:00"/>
    <x v="0"/>
    <s v="28968/INV/JKC/02/2022"/>
  </r>
  <r>
    <s v="0000787/4/01/06/2021"/>
    <s v="ALAM SAMPURNA MAKMUR. PT"/>
    <d v="2022-04-22T00:00:00"/>
    <x v="0"/>
    <s v="28969/INV/JKC/02/2022"/>
  </r>
  <r>
    <s v="0000858/4/01/09/2021"/>
    <s v="MULTI KARYA SENTOSA, PT."/>
    <d v="2022-04-23T00:00:00"/>
    <x v="0"/>
    <s v="28970/INV/JKC/02/2022"/>
  </r>
  <r>
    <s v="0000861/4/01/09/2021"/>
    <s v="ANDALAN DUTA EKA NUSANTARA. PT"/>
    <d v="2022-05-25T00:00:00"/>
    <x v="0"/>
    <s v="28971/INV/JKC/02/2022"/>
  </r>
  <r>
    <s v="0000892/4/01/11/2021"/>
    <s v="TRIJAYA UNION, PT."/>
    <d v="2022-03-23T00:00:00"/>
    <x v="0"/>
    <s v="28972/INV/JKC/02/2022"/>
  </r>
  <r>
    <s v="0000905/4/01/12/2021"/>
    <s v="ZAFIR DEVANA INTERNASIONAL. PT"/>
    <d v="2022-04-25T00:00:00"/>
    <x v="0"/>
    <s v="28973/INV/JKC/02/20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0000299/4/08/02/2020"/>
    <s v="KRAMA YUDHA TIGA BERLIAN MOTORS. PT"/>
    <d v="2022-01-25T00:00:00"/>
    <x v="0"/>
    <d v="2022-04-23T00:00:00"/>
    <s v="28952/INV/JKN/02/2022"/>
  </r>
  <r>
    <s v="0000240/4/08/04/2019"/>
    <s v="MITSUBISHI MOTORS KRAMA YUDHA SALES INDONESIA. PT"/>
    <d v="2022-01-25T00:00:00"/>
    <x v="0"/>
    <d v="2022-04-23T00:00:00"/>
    <s v="28951/INV/JKN/02/2022"/>
  </r>
  <r>
    <s v="0000399/4/10/12/2021"/>
    <s v="TRUCKKING LINTAS SARANA. PT"/>
    <d v="2022-01-25T00:00:00"/>
    <x v="0"/>
    <d v="2022-03-23T00:00:00"/>
    <s v="28954/INV/JKS/02/2022"/>
  </r>
  <r>
    <s v="0000746/4/01/05/2021"/>
    <s v="PT. ASURANSI MSIG INDONESIA"/>
    <d v="2022-01-25T00:00:00"/>
    <x v="0"/>
    <d v="2022-03-24T00:00:00"/>
    <s v="28963/INV/JKC/02/2022"/>
  </r>
  <r>
    <s v="0000705/4/01/04/2021"/>
    <s v="PT. SELATANINDO SARIMITRA"/>
    <d v="2022-01-25T00:00:00"/>
    <x v="0"/>
    <d v="2022-03-23T00:00:00"/>
    <s v="28962/INV/JKC/02/2022"/>
  </r>
  <r>
    <s v="0000336/4/10/12/2020"/>
    <s v="PT. ANUGERAH PRIMA SEJAHTERAH"/>
    <d v="2022-01-25T00:00:00"/>
    <x v="0"/>
    <d v="2022-04-25T00:00:00"/>
    <s v="28953/INV/JKS/02/2022"/>
  </r>
  <r>
    <s v="0000453/4/01/03/2020"/>
    <s v="PT. JBA INDONESIA"/>
    <d v="2022-01-25T00:00:00"/>
    <x v="0"/>
    <d v="2022-03-24T00:00:00"/>
    <s v="28956/INV/JKC/02/2022"/>
  </r>
  <r>
    <s v="0000456/4/01/03/2020"/>
    <s v="KOPERASI KARYAWAN COGINDO"/>
    <d v="2022-01-25T00:00:00"/>
    <x v="0"/>
    <d v="2022-05-22T00:00:00"/>
    <s v="28957/INV/JKC/02/2022"/>
  </r>
  <r>
    <s v="0000472/4/01/06/2020"/>
    <s v="KOPERASI KARYAWAN COGINDO"/>
    <d v="2022-01-25T00:00:00"/>
    <x v="0"/>
    <d v="2022-05-22T00:00:00"/>
    <s v="28958/INV/JKC/02/2022"/>
  </r>
  <r>
    <s v="0000423/4/01/01/2020"/>
    <s v="PT. ASURANSI TOKIO MARINE INDONESIA"/>
    <d v="2022-01-25T00:00:00"/>
    <x v="0"/>
    <d v="2022-04-09T00:00:00"/>
    <s v="28955/INV/JKC/02/2022"/>
  </r>
  <r>
    <s v="0000285/4/01/05/2019"/>
    <s v="SECO TOOLS INDONESIA. PT"/>
    <d v="2022-01-25T00:00:00"/>
    <x v="0"/>
    <d v="2022-03-24T00:00:00"/>
    <s v="28709/INV/JKC/02/2022"/>
  </r>
  <r>
    <s v="0000024/4/16/11/2016"/>
    <s v="LEIGHTON CONTRACTORS INDONESIA. PT"/>
    <d v="2022-01-25T00:00:00"/>
    <x v="0"/>
    <d v="2022-04-10T00:00:00"/>
    <s v="28949/INV/CLG/02/2022"/>
  </r>
  <r>
    <s v="0000858/4/01/09/2021"/>
    <s v="MULTI KARYA SENTOSA. PT"/>
    <d v="2022-01-25T00:00:00"/>
    <x v="0"/>
    <d v="2022-04-23T00:00:00"/>
    <s v="28970/INV/JKC/02/2022"/>
  </r>
  <r>
    <s v="0000782/4/01/06/2021"/>
    <s v="ALAM SAMPURNA MAKMUR. PT"/>
    <d v="2022-01-25T00:00:00"/>
    <x v="0"/>
    <d v="2022-04-22T00:00:00"/>
    <s v="28965/INV/JKC/02/2022"/>
  </r>
  <r>
    <s v="0000787/4/01/06/2021"/>
    <s v="ALAM SAMPURNA MAKMUR. PT"/>
    <d v="2022-01-25T00:00:00"/>
    <x v="0"/>
    <d v="2022-04-22T00:00:00"/>
    <s v="28969/INV/JKC/02/2022"/>
  </r>
  <r>
    <s v="0000222/4/10/06/2019"/>
    <s v="NEBRASKA PRATAMA. PT"/>
    <d v="2022-01-25T00:00:00"/>
    <x v="0"/>
    <d v="2022-03-07T00:00:00"/>
    <s v="28950/INV/JKS/02/2022"/>
  </r>
  <r>
    <s v="0000779/4/01/06/2021"/>
    <s v="CHAMPION KURNIA DJAJA TECHNOLOGIES. PT"/>
    <d v="2022-01-25T00:00:00"/>
    <x v="0"/>
    <d v="2022-05-22T00:00:00"/>
    <s v="28964/INV/JKC/02/2022"/>
  </r>
  <r>
    <s v="0000892/4/01/11/2021"/>
    <s v="TRIJAYA UNION. PT"/>
    <d v="2022-01-25T00:00:00"/>
    <x v="0"/>
    <d v="2022-03-23T00:00:00"/>
    <s v="28972/INV/JKC/02/2022"/>
  </r>
  <r>
    <s v="0000617/4/01/01/2021"/>
    <s v="BIMA SAKTI UTAMA. PT"/>
    <d v="2022-01-25T00:00:00"/>
    <x v="0"/>
    <d v="2022-03-24T00:00:00"/>
    <s v="28960/INV/JKC/02/2022"/>
  </r>
  <r>
    <s v="0000011/4/29/11/2021"/>
    <s v="ARTHA BERLIAN BLAMBANGAN. PT"/>
    <d v="2022-01-25T00:00:00"/>
    <x v="0"/>
    <d v="2022-03-23T00:00:00"/>
    <s v="28948/INV/JBR/02/2022"/>
  </r>
  <r>
    <s v="0000634/4/01/02/2021"/>
    <s v="HARPA SEKAWAN. PT"/>
    <d v="2022-01-25T00:00:00"/>
    <x v="0"/>
    <d v="2022-03-23T00:00:00"/>
    <s v="28961/INV/JKC/02/2022"/>
  </r>
  <r>
    <s v="0000520/4/01/08/2020"/>
    <s v="TRITUNGGAL SUKSES SEJATI. PT"/>
    <d v="2022-01-25T00:00:00"/>
    <x v="0"/>
    <d v="2022-03-24T00:00:00"/>
    <s v="28959/INV/JKC/02/2022"/>
  </r>
  <r>
    <s v="0000784/4/01/06/2021"/>
    <s v="NIAGA CITRA ABADI. PT"/>
    <d v="2022-01-25T00:00:00"/>
    <x v="0"/>
    <d v="2022-04-22T00:00:00"/>
    <s v="28966/INV/JKC/02/2022"/>
  </r>
  <r>
    <s v="0000785/4/01/06/2021"/>
    <s v="SAMPURNA MAKMUR SEJAHTERA. PT"/>
    <d v="2022-01-25T00:00:00"/>
    <x v="0"/>
    <d v="2022-04-22T00:00:00"/>
    <s v="28967/INV/JKC/02/2022"/>
  </r>
  <r>
    <s v="0000786/4/01/06/2021"/>
    <s v="SAMPURNA MAKMUR SEJAHTERA. PT"/>
    <d v="2022-01-25T00:00:00"/>
    <x v="0"/>
    <d v="2022-04-22T00:00:00"/>
    <s v="28968/INV/JKC/02/2022"/>
  </r>
  <r>
    <s v="0000905/4/01/12/2021"/>
    <s v="ZAFIR DEVANA INTERNASIONAL. PT"/>
    <d v="2022-01-25T00:00:00"/>
    <x v="0"/>
    <d v="2022-04-25T00:00:00"/>
    <s v="28973/INV/JKC/02/2022"/>
  </r>
  <r>
    <s v="0000861/4/01/09/2021"/>
    <s v="ANDALAN DUTA EKA NUSANTARA. PT"/>
    <d v="2022-01-25T00:00:00"/>
    <x v="0"/>
    <d v="2022-05-25T00:00:00"/>
    <s v="28971/INV/JKC/02/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A3E55-7F19-4207-90F3-4984AFF55F1D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rowHeaderCaption="MFAPPL">
  <location ref="A3:B5" firstHeaderRow="1" firstDataRow="1" firstDataCol="1"/>
  <pivotFields count="5">
    <pivotField dataField="1" showAll="0"/>
    <pivotField showAll="0"/>
    <pivotField numFmtId="14" showAll="0"/>
    <pivotField axis="axisRow" numFmtId="14" showAll="0" sortType="ascending">
      <items count="3">
        <item n="2/24/2022" m="1" x="1"/>
        <item x="0"/>
        <item t="default"/>
      </items>
    </pivotField>
    <pivotField showAll="0"/>
  </pivotFields>
  <rowFields count="1">
    <field x="3"/>
  </rowFields>
  <rowItems count="2">
    <i>
      <x v="1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12042-A18E-4D2F-AB19-1C8C7023BC50}" name="PivotTable3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rowHeaderCaption="OLSS">
  <location ref="D3:E5" firstHeaderRow="1" firstDataRow="1" firstDataCol="1"/>
  <pivotFields count="6">
    <pivotField dataField="1" showAll="0"/>
    <pivotField showAll="0"/>
    <pivotField numFmtId="14" showAll="0"/>
    <pivotField axis="axisRow" numFmtId="14" showAll="0" sortType="ascending">
      <items count="2">
        <item x="0"/>
        <item t="default"/>
      </items>
    </pivotField>
    <pivotField numFmtId="14"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showGridLines="0" tabSelected="1" zoomScale="85" zoomScaleNormal="85" workbookViewId="0">
      <selection activeCell="B7" sqref="B7"/>
    </sheetView>
  </sheetViews>
  <sheetFormatPr defaultRowHeight="12.75" x14ac:dyDescent="0.2"/>
  <cols>
    <col min="1" max="1" width="23.28515625" bestFit="1" customWidth="1"/>
    <col min="2" max="2" width="56.42578125" bestFit="1" customWidth="1"/>
    <col min="3" max="4" width="18.140625" bestFit="1" customWidth="1"/>
    <col min="5" max="5" width="25.28515625" bestFit="1" customWidth="1"/>
    <col min="6" max="6" width="10.7109375" bestFit="1" customWidth="1"/>
  </cols>
  <sheetData>
    <row r="1" spans="1:6" x14ac:dyDescent="0.2">
      <c r="A1" s="22" t="s">
        <v>2</v>
      </c>
      <c r="B1" s="23"/>
      <c r="C1" s="23"/>
      <c r="D1" s="23"/>
      <c r="E1" s="24"/>
      <c r="F1" s="2" t="s">
        <v>3</v>
      </c>
    </row>
    <row r="2" spans="1:6" ht="25.5" x14ac:dyDescent="0.2">
      <c r="A2" s="10" t="s">
        <v>0</v>
      </c>
      <c r="B2" s="10" t="s">
        <v>6</v>
      </c>
      <c r="C2" s="10" t="s">
        <v>8</v>
      </c>
      <c r="D2" s="10" t="s">
        <v>7</v>
      </c>
      <c r="E2" s="10" t="s">
        <v>9</v>
      </c>
      <c r="F2" s="3" t="s">
        <v>4</v>
      </c>
    </row>
    <row r="3" spans="1:6" ht="15" x14ac:dyDescent="0.2">
      <c r="A3" s="25" t="s">
        <v>21</v>
      </c>
      <c r="B3" s="25" t="s">
        <v>22</v>
      </c>
      <c r="C3" s="26">
        <v>44644</v>
      </c>
      <c r="D3" s="26">
        <v>44616</v>
      </c>
      <c r="E3" s="25" t="s">
        <v>23</v>
      </c>
      <c r="F3" s="18" t="str">
        <f>IF(ISERROR(VLOOKUP(A3,DATA_OLSS!$A$3:$B$1500,1,0)),"TIDAK ADA","ADA")</f>
        <v>ADA</v>
      </c>
    </row>
    <row r="4" spans="1:6" s="8" customFormat="1" ht="15" x14ac:dyDescent="0.2">
      <c r="A4" s="25" t="s">
        <v>24</v>
      </c>
      <c r="B4" s="25" t="s">
        <v>25</v>
      </c>
      <c r="C4" s="26">
        <v>44643</v>
      </c>
      <c r="D4" s="26">
        <v>44616</v>
      </c>
      <c r="E4" s="25" t="s">
        <v>26</v>
      </c>
      <c r="F4" s="18" t="str">
        <f>IF(ISERROR(VLOOKUP(A4,DATA_OLSS!$A$3:$B$1500,1,0)),"TIDAK ADA","ADA")</f>
        <v>ADA</v>
      </c>
    </row>
    <row r="5" spans="1:6" ht="15" x14ac:dyDescent="0.2">
      <c r="A5" s="25" t="s">
        <v>27</v>
      </c>
      <c r="B5" s="25" t="s">
        <v>28</v>
      </c>
      <c r="C5" s="26">
        <v>44661</v>
      </c>
      <c r="D5" s="26">
        <v>44616</v>
      </c>
      <c r="E5" s="25" t="s">
        <v>29</v>
      </c>
      <c r="F5" s="18" t="str">
        <f>IF(ISERROR(VLOOKUP(A5,DATA_OLSS!$A$3:$B$1500,1,0)),"TIDAK ADA","ADA")</f>
        <v>ADA</v>
      </c>
    </row>
    <row r="6" spans="1:6" ht="15" x14ac:dyDescent="0.2">
      <c r="A6" s="25" t="s">
        <v>30</v>
      </c>
      <c r="B6" s="25" t="s">
        <v>31</v>
      </c>
      <c r="C6" s="26">
        <v>44627</v>
      </c>
      <c r="D6" s="26">
        <v>44616</v>
      </c>
      <c r="E6" s="25" t="s">
        <v>32</v>
      </c>
      <c r="F6" s="18" t="str">
        <f>IF(ISERROR(VLOOKUP(A6,DATA_OLSS!$A$3:$B$1500,1,0)),"TIDAK ADA","ADA")</f>
        <v>ADA</v>
      </c>
    </row>
    <row r="7" spans="1:6" ht="15" x14ac:dyDescent="0.2">
      <c r="A7" s="25" t="s">
        <v>33</v>
      </c>
      <c r="B7" s="25" t="s">
        <v>34</v>
      </c>
      <c r="C7" s="26">
        <v>44674</v>
      </c>
      <c r="D7" s="26">
        <v>44616</v>
      </c>
      <c r="E7" s="25" t="s">
        <v>35</v>
      </c>
      <c r="F7" s="18" t="str">
        <f>IF(ISERROR(VLOOKUP(A7,DATA_OLSS!$A$3:$B$1500,1,0)),"TIDAK ADA","ADA")</f>
        <v>ADA</v>
      </c>
    </row>
    <row r="8" spans="1:6" ht="15" x14ac:dyDescent="0.2">
      <c r="A8" s="25" t="s">
        <v>36</v>
      </c>
      <c r="B8" s="25" t="s">
        <v>37</v>
      </c>
      <c r="C8" s="26">
        <v>44674</v>
      </c>
      <c r="D8" s="26">
        <v>44616</v>
      </c>
      <c r="E8" s="25" t="s">
        <v>38</v>
      </c>
      <c r="F8" s="18" t="str">
        <f>IF(ISERROR(VLOOKUP(A8,DATA_OLSS!$A$3:$B$1500,1,0)),"TIDAK ADA","ADA")</f>
        <v>ADA</v>
      </c>
    </row>
    <row r="9" spans="1:6" ht="15" x14ac:dyDescent="0.2">
      <c r="A9" s="25" t="s">
        <v>39</v>
      </c>
      <c r="B9" s="25" t="s">
        <v>18</v>
      </c>
      <c r="C9" s="26">
        <v>44676</v>
      </c>
      <c r="D9" s="26">
        <v>44616</v>
      </c>
      <c r="E9" s="25" t="s">
        <v>40</v>
      </c>
      <c r="F9" s="18" t="str">
        <f>IF(ISERROR(VLOOKUP(A9,DATA_OLSS!$A$3:$B$1500,1,0)),"TIDAK ADA","ADA")</f>
        <v>ADA</v>
      </c>
    </row>
    <row r="10" spans="1:6" ht="15" x14ac:dyDescent="0.2">
      <c r="A10" s="25" t="s">
        <v>41</v>
      </c>
      <c r="B10" s="25" t="s">
        <v>42</v>
      </c>
      <c r="C10" s="26">
        <v>44643</v>
      </c>
      <c r="D10" s="26">
        <v>44616</v>
      </c>
      <c r="E10" s="25" t="s">
        <v>43</v>
      </c>
      <c r="F10" s="18" t="str">
        <f>IF(ISERROR(VLOOKUP(A10,DATA_OLSS!$A$3:$B$1500,1,0)),"TIDAK ADA","ADA")</f>
        <v>ADA</v>
      </c>
    </row>
    <row r="11" spans="1:6" ht="15" x14ac:dyDescent="0.2">
      <c r="A11" s="25" t="s">
        <v>44</v>
      </c>
      <c r="B11" s="25" t="s">
        <v>19</v>
      </c>
      <c r="C11" s="26">
        <v>44660</v>
      </c>
      <c r="D11" s="26">
        <v>44616</v>
      </c>
      <c r="E11" s="25" t="s">
        <v>45</v>
      </c>
      <c r="F11" s="18" t="str">
        <f>IF(ISERROR(VLOOKUP(A11,DATA_OLSS!$A$3:$B$1500,1,0)),"TIDAK ADA","ADA")</f>
        <v>ADA</v>
      </c>
    </row>
    <row r="12" spans="1:6" ht="15" x14ac:dyDescent="0.2">
      <c r="A12" s="25" t="s">
        <v>46</v>
      </c>
      <c r="B12" s="25" t="s">
        <v>47</v>
      </c>
      <c r="C12" s="26">
        <v>44644</v>
      </c>
      <c r="D12" s="26">
        <v>44616</v>
      </c>
      <c r="E12" s="25" t="s">
        <v>48</v>
      </c>
      <c r="F12" s="18" t="str">
        <f>IF(ISERROR(VLOOKUP(A12,DATA_OLSS!$A$3:$B$1500,1,0)),"TIDAK ADA","ADA")</f>
        <v>ADA</v>
      </c>
    </row>
    <row r="13" spans="1:6" ht="15" x14ac:dyDescent="0.2">
      <c r="A13" s="25" t="s">
        <v>49</v>
      </c>
      <c r="B13" s="25" t="s">
        <v>50</v>
      </c>
      <c r="C13" s="26">
        <v>44703</v>
      </c>
      <c r="D13" s="26">
        <v>44616</v>
      </c>
      <c r="E13" s="25" t="s">
        <v>51</v>
      </c>
      <c r="F13" s="18" t="str">
        <f>IF(ISERROR(VLOOKUP(A13,DATA_OLSS!$A$3:$B$1500,1,0)),"TIDAK ADA","ADA")</f>
        <v>ADA</v>
      </c>
    </row>
    <row r="14" spans="1:6" ht="15" x14ac:dyDescent="0.2">
      <c r="A14" s="25" t="s">
        <v>52</v>
      </c>
      <c r="B14" s="25" t="s">
        <v>50</v>
      </c>
      <c r="C14" s="26">
        <v>44703</v>
      </c>
      <c r="D14" s="26">
        <v>44616</v>
      </c>
      <c r="E14" s="25" t="s">
        <v>53</v>
      </c>
      <c r="F14" s="18" t="str">
        <f>IF(ISERROR(VLOOKUP(A14,DATA_OLSS!$A$3:$B$1500,1,0)),"TIDAK ADA","ADA")</f>
        <v>ADA</v>
      </c>
    </row>
    <row r="15" spans="1:6" ht="15" x14ac:dyDescent="0.2">
      <c r="A15" s="25" t="s">
        <v>54</v>
      </c>
      <c r="B15" s="25" t="s">
        <v>55</v>
      </c>
      <c r="C15" s="26">
        <v>44644</v>
      </c>
      <c r="D15" s="26">
        <v>44616</v>
      </c>
      <c r="E15" s="25" t="s">
        <v>56</v>
      </c>
      <c r="F15" s="18" t="str">
        <f>IF(ISERROR(VLOOKUP(A15,DATA_OLSS!$A$3:$B$1500,1,0)),"TIDAK ADA","ADA")</f>
        <v>ADA</v>
      </c>
    </row>
    <row r="16" spans="1:6" ht="15" x14ac:dyDescent="0.2">
      <c r="A16" s="25" t="s">
        <v>57</v>
      </c>
      <c r="B16" s="25" t="s">
        <v>58</v>
      </c>
      <c r="C16" s="26">
        <v>44644</v>
      </c>
      <c r="D16" s="26">
        <v>44616</v>
      </c>
      <c r="E16" s="25" t="s">
        <v>59</v>
      </c>
      <c r="F16" s="18" t="str">
        <f>IF(ISERROR(VLOOKUP(A16,DATA_OLSS!$A$3:$B$1500,1,0)),"TIDAK ADA","ADA")</f>
        <v>ADA</v>
      </c>
    </row>
    <row r="17" spans="1:6" ht="15" x14ac:dyDescent="0.2">
      <c r="A17" s="25" t="s">
        <v>60</v>
      </c>
      <c r="B17" s="25" t="s">
        <v>61</v>
      </c>
      <c r="C17" s="26">
        <v>44643</v>
      </c>
      <c r="D17" s="26">
        <v>44616</v>
      </c>
      <c r="E17" s="25" t="s">
        <v>62</v>
      </c>
      <c r="F17" s="18" t="str">
        <f>IF(ISERROR(VLOOKUP(A17,DATA_OLSS!$A$3:$B$1500,1,0)),"TIDAK ADA","ADA")</f>
        <v>ADA</v>
      </c>
    </row>
    <row r="18" spans="1:6" ht="15" x14ac:dyDescent="0.2">
      <c r="A18" s="25" t="s">
        <v>63</v>
      </c>
      <c r="B18" s="25" t="s">
        <v>64</v>
      </c>
      <c r="C18" s="26">
        <v>44643</v>
      </c>
      <c r="D18" s="26">
        <v>44616</v>
      </c>
      <c r="E18" s="25" t="s">
        <v>65</v>
      </c>
      <c r="F18" s="18" t="str">
        <f>IF(ISERROR(VLOOKUP(A18,DATA_OLSS!$A$3:$B$1500,1,0)),"TIDAK ADA","ADA")</f>
        <v>ADA</v>
      </c>
    </row>
    <row r="19" spans="1:6" ht="15" x14ac:dyDescent="0.2">
      <c r="A19" s="25" t="s">
        <v>66</v>
      </c>
      <c r="B19" s="25" t="s">
        <v>67</v>
      </c>
      <c r="C19" s="26">
        <v>44644</v>
      </c>
      <c r="D19" s="26">
        <v>44616</v>
      </c>
      <c r="E19" s="25" t="s">
        <v>68</v>
      </c>
      <c r="F19" s="18" t="str">
        <f>IF(ISERROR(VLOOKUP(A19,DATA_OLSS!$A$3:$B$1500,1,0)),"TIDAK ADA","ADA")</f>
        <v>ADA</v>
      </c>
    </row>
    <row r="20" spans="1:6" ht="15" x14ac:dyDescent="0.2">
      <c r="A20" s="25" t="s">
        <v>69</v>
      </c>
      <c r="B20" s="25" t="s">
        <v>70</v>
      </c>
      <c r="C20" s="26">
        <v>44703</v>
      </c>
      <c r="D20" s="26">
        <v>44616</v>
      </c>
      <c r="E20" s="25" t="s">
        <v>71</v>
      </c>
      <c r="F20" s="18" t="str">
        <f>IF(ISERROR(VLOOKUP(A20,DATA_OLSS!$A$3:$B$1500,1,0)),"TIDAK ADA","ADA")</f>
        <v>ADA</v>
      </c>
    </row>
    <row r="21" spans="1:6" ht="15" x14ac:dyDescent="0.2">
      <c r="A21" s="25" t="s">
        <v>72</v>
      </c>
      <c r="B21" s="25" t="s">
        <v>73</v>
      </c>
      <c r="C21" s="26">
        <v>44673</v>
      </c>
      <c r="D21" s="26">
        <v>44616</v>
      </c>
      <c r="E21" s="25" t="s">
        <v>74</v>
      </c>
      <c r="F21" s="18" t="str">
        <f>IF(ISERROR(VLOOKUP(A21,DATA_OLSS!$A$3:$B$1500,1,0)),"TIDAK ADA","ADA")</f>
        <v>ADA</v>
      </c>
    </row>
    <row r="22" spans="1:6" ht="15" x14ac:dyDescent="0.2">
      <c r="A22" s="25" t="s">
        <v>75</v>
      </c>
      <c r="B22" s="25" t="s">
        <v>76</v>
      </c>
      <c r="C22" s="26">
        <v>44673</v>
      </c>
      <c r="D22" s="26">
        <v>44616</v>
      </c>
      <c r="E22" s="25" t="s">
        <v>77</v>
      </c>
      <c r="F22" s="18" t="str">
        <f>IF(ISERROR(VLOOKUP(A22,DATA_OLSS!$A$3:$B$1500,1,0)),"TIDAK ADA","ADA")</f>
        <v>ADA</v>
      </c>
    </row>
    <row r="23" spans="1:6" ht="15" x14ac:dyDescent="0.2">
      <c r="A23" s="25" t="s">
        <v>78</v>
      </c>
      <c r="B23" s="25" t="s">
        <v>79</v>
      </c>
      <c r="C23" s="26">
        <v>44673</v>
      </c>
      <c r="D23" s="26">
        <v>44616</v>
      </c>
      <c r="E23" s="25" t="s">
        <v>80</v>
      </c>
      <c r="F23" s="18" t="str">
        <f>IF(ISERROR(VLOOKUP(A23,DATA_OLSS!$A$3:$B$1500,1,0)),"TIDAK ADA","ADA")</f>
        <v>ADA</v>
      </c>
    </row>
    <row r="24" spans="1:6" ht="15" x14ac:dyDescent="0.2">
      <c r="A24" s="25" t="s">
        <v>81</v>
      </c>
      <c r="B24" s="25" t="s">
        <v>79</v>
      </c>
      <c r="C24" s="26">
        <v>44673</v>
      </c>
      <c r="D24" s="26">
        <v>44616</v>
      </c>
      <c r="E24" s="25" t="s">
        <v>82</v>
      </c>
      <c r="F24" s="18" t="str">
        <f>IF(ISERROR(VLOOKUP(A24,DATA_OLSS!$A$3:$B$1500,1,0)),"TIDAK ADA","ADA")</f>
        <v>ADA</v>
      </c>
    </row>
    <row r="25" spans="1:6" ht="15" x14ac:dyDescent="0.2">
      <c r="A25" s="25" t="s">
        <v>83</v>
      </c>
      <c r="B25" s="25" t="s">
        <v>73</v>
      </c>
      <c r="C25" s="26">
        <v>44673</v>
      </c>
      <c r="D25" s="26">
        <v>44616</v>
      </c>
      <c r="E25" s="25" t="s">
        <v>84</v>
      </c>
      <c r="F25" s="18" t="str">
        <f>IF(ISERROR(VLOOKUP(A25,DATA_OLSS!$A$3:$B$1500,1,0)),"TIDAK ADA","ADA")</f>
        <v>ADA</v>
      </c>
    </row>
    <row r="26" spans="1:6" ht="15" x14ac:dyDescent="0.2">
      <c r="A26" s="25" t="s">
        <v>85</v>
      </c>
      <c r="B26" s="25" t="s">
        <v>20</v>
      </c>
      <c r="C26" s="26">
        <v>44674</v>
      </c>
      <c r="D26" s="26">
        <v>44616</v>
      </c>
      <c r="E26" s="25" t="s">
        <v>86</v>
      </c>
      <c r="F26" s="18" t="str">
        <f>IF(ISERROR(VLOOKUP(A26,DATA_OLSS!$A$3:$B$1500,1,0)),"TIDAK ADA","ADA")</f>
        <v>ADA</v>
      </c>
    </row>
    <row r="27" spans="1:6" ht="15" x14ac:dyDescent="0.2">
      <c r="A27" s="25" t="s">
        <v>87</v>
      </c>
      <c r="B27" s="25" t="s">
        <v>88</v>
      </c>
      <c r="C27" s="26">
        <v>44706</v>
      </c>
      <c r="D27" s="26">
        <v>44616</v>
      </c>
      <c r="E27" s="25" t="s">
        <v>89</v>
      </c>
      <c r="F27" s="18" t="str">
        <f>IF(ISERROR(VLOOKUP(A27,DATA_OLSS!$A$3:$B$1500,1,0)),"TIDAK ADA","ADA")</f>
        <v>ADA</v>
      </c>
    </row>
    <row r="28" spans="1:6" ht="15" x14ac:dyDescent="0.2">
      <c r="A28" s="25" t="s">
        <v>90</v>
      </c>
      <c r="B28" s="25" t="s">
        <v>91</v>
      </c>
      <c r="C28" s="26">
        <v>44643</v>
      </c>
      <c r="D28" s="26">
        <v>44616</v>
      </c>
      <c r="E28" s="25" t="s">
        <v>92</v>
      </c>
      <c r="F28" s="18" t="str">
        <f>IF(ISERROR(VLOOKUP(A28,DATA_OLSS!$A$3:$B$1500,1,0)),"TIDAK ADA","ADA")</f>
        <v>ADA</v>
      </c>
    </row>
    <row r="29" spans="1:6" ht="15" x14ac:dyDescent="0.2">
      <c r="A29" s="25" t="s">
        <v>93</v>
      </c>
      <c r="B29" s="25" t="s">
        <v>94</v>
      </c>
      <c r="C29" s="26">
        <v>44676</v>
      </c>
      <c r="D29" s="26">
        <v>44616</v>
      </c>
      <c r="E29" s="25" t="s">
        <v>95</v>
      </c>
      <c r="F29" s="18" t="str">
        <f>IF(ISERROR(VLOOKUP(A29,DATA_OLSS!$A$3:$B$1500,1,0)),"TIDAK ADA","ADA")</f>
        <v>ADA</v>
      </c>
    </row>
  </sheetData>
  <autoFilter ref="A2:F29" xr:uid="{00000000-0009-0000-0000-000000000000}">
    <sortState xmlns:xlrd2="http://schemas.microsoft.com/office/spreadsheetml/2017/richdata2" ref="A2:F3">
      <sortCondition ref="A2"/>
    </sortState>
  </autoFilter>
  <mergeCells count="1">
    <mergeCell ref="A1:E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5"/>
  <sheetViews>
    <sheetView showGridLines="0" zoomScale="85" zoomScaleNormal="85" workbookViewId="0">
      <selection activeCell="B31" sqref="B31"/>
    </sheetView>
  </sheetViews>
  <sheetFormatPr defaultRowHeight="12.75" x14ac:dyDescent="0.2"/>
  <cols>
    <col min="1" max="1" width="21" bestFit="1" customWidth="1"/>
    <col min="2" max="2" width="56.42578125" bestFit="1" customWidth="1"/>
    <col min="3" max="3" width="21.5703125" style="21" customWidth="1"/>
    <col min="4" max="4" width="13" style="21" bestFit="1" customWidth="1"/>
    <col min="5" max="5" width="12.85546875" style="21" bestFit="1" customWidth="1"/>
    <col min="6" max="6" width="23" bestFit="1" customWidth="1"/>
  </cols>
  <sheetData>
    <row r="1" spans="1:6" x14ac:dyDescent="0.2">
      <c r="A1" s="22" t="s">
        <v>3</v>
      </c>
      <c r="B1" s="23"/>
      <c r="C1" s="23"/>
      <c r="D1" s="23"/>
      <c r="E1" s="23"/>
      <c r="F1" s="24"/>
    </row>
    <row r="2" spans="1:6" x14ac:dyDescent="0.2">
      <c r="A2" s="1" t="s">
        <v>0</v>
      </c>
      <c r="B2" s="1" t="s">
        <v>6</v>
      </c>
      <c r="C2" s="19" t="s">
        <v>14</v>
      </c>
      <c r="D2" s="20" t="s">
        <v>7</v>
      </c>
      <c r="E2" s="20" t="s">
        <v>8</v>
      </c>
      <c r="F2" s="1" t="s">
        <v>9</v>
      </c>
    </row>
    <row r="3" spans="1:6" x14ac:dyDescent="0.2">
      <c r="A3" s="8" t="s">
        <v>36</v>
      </c>
      <c r="B3" s="8" t="s">
        <v>99</v>
      </c>
      <c r="C3" s="21">
        <v>44586</v>
      </c>
      <c r="D3" s="21">
        <v>44616</v>
      </c>
      <c r="E3" s="21">
        <v>44674</v>
      </c>
      <c r="F3" s="8" t="s">
        <v>38</v>
      </c>
    </row>
    <row r="4" spans="1:6" x14ac:dyDescent="0.2">
      <c r="A4" s="8" t="s">
        <v>33</v>
      </c>
      <c r="B4" s="8" t="s">
        <v>98</v>
      </c>
      <c r="C4" s="21">
        <v>44586</v>
      </c>
      <c r="D4" s="21">
        <v>44616</v>
      </c>
      <c r="E4" s="21">
        <v>44674</v>
      </c>
      <c r="F4" s="8" t="s">
        <v>35</v>
      </c>
    </row>
    <row r="5" spans="1:6" x14ac:dyDescent="0.2">
      <c r="A5" s="8" t="s">
        <v>41</v>
      </c>
      <c r="B5" s="8" t="s">
        <v>42</v>
      </c>
      <c r="C5" s="21">
        <v>44586</v>
      </c>
      <c r="D5" s="21">
        <v>44616</v>
      </c>
      <c r="E5" s="21">
        <v>44643</v>
      </c>
      <c r="F5" s="8" t="s">
        <v>43</v>
      </c>
    </row>
    <row r="6" spans="1:6" x14ac:dyDescent="0.2">
      <c r="A6" s="8" t="s">
        <v>66</v>
      </c>
      <c r="B6" s="8" t="s">
        <v>104</v>
      </c>
      <c r="C6" s="21">
        <v>44586</v>
      </c>
      <c r="D6" s="21">
        <v>44616</v>
      </c>
      <c r="E6" s="21">
        <v>44644</v>
      </c>
      <c r="F6" s="8" t="s">
        <v>68</v>
      </c>
    </row>
    <row r="7" spans="1:6" x14ac:dyDescent="0.2">
      <c r="A7" s="8" t="s">
        <v>63</v>
      </c>
      <c r="B7" s="8" t="s">
        <v>103</v>
      </c>
      <c r="C7" s="21">
        <v>44586</v>
      </c>
      <c r="D7" s="21">
        <v>44616</v>
      </c>
      <c r="E7" s="21">
        <v>44643</v>
      </c>
      <c r="F7" s="8" t="s">
        <v>65</v>
      </c>
    </row>
    <row r="8" spans="1:6" x14ac:dyDescent="0.2">
      <c r="A8" s="8" t="s">
        <v>39</v>
      </c>
      <c r="B8" s="8" t="s">
        <v>15</v>
      </c>
      <c r="C8" s="21">
        <v>44586</v>
      </c>
      <c r="D8" s="21">
        <v>44616</v>
      </c>
      <c r="E8" s="21">
        <v>44676</v>
      </c>
      <c r="F8" s="8" t="s">
        <v>40</v>
      </c>
    </row>
    <row r="9" spans="1:6" x14ac:dyDescent="0.2">
      <c r="A9" s="8" t="s">
        <v>46</v>
      </c>
      <c r="B9" s="8" t="s">
        <v>100</v>
      </c>
      <c r="C9" s="21">
        <v>44586</v>
      </c>
      <c r="D9" s="21">
        <v>44616</v>
      </c>
      <c r="E9" s="21">
        <v>44644</v>
      </c>
      <c r="F9" s="8" t="s">
        <v>48</v>
      </c>
    </row>
    <row r="10" spans="1:6" x14ac:dyDescent="0.2">
      <c r="A10" s="8" t="s">
        <v>49</v>
      </c>
      <c r="B10" s="8" t="s">
        <v>50</v>
      </c>
      <c r="C10" s="21">
        <v>44586</v>
      </c>
      <c r="D10" s="21">
        <v>44616</v>
      </c>
      <c r="E10" s="21">
        <v>44703</v>
      </c>
      <c r="F10" s="8" t="s">
        <v>51</v>
      </c>
    </row>
    <row r="11" spans="1:6" x14ac:dyDescent="0.2">
      <c r="A11" s="8" t="s">
        <v>52</v>
      </c>
      <c r="B11" s="8" t="s">
        <v>50</v>
      </c>
      <c r="C11" s="21">
        <v>44586</v>
      </c>
      <c r="D11" s="21">
        <v>44616</v>
      </c>
      <c r="E11" s="21">
        <v>44703</v>
      </c>
      <c r="F11" s="8" t="s">
        <v>53</v>
      </c>
    </row>
    <row r="12" spans="1:6" x14ac:dyDescent="0.2">
      <c r="A12" s="8" t="s">
        <v>44</v>
      </c>
      <c r="B12" s="8" t="s">
        <v>16</v>
      </c>
      <c r="C12" s="21">
        <v>44586</v>
      </c>
      <c r="D12" s="21">
        <v>44616</v>
      </c>
      <c r="E12" s="21">
        <v>44660</v>
      </c>
      <c r="F12" s="8" t="s">
        <v>45</v>
      </c>
    </row>
    <row r="13" spans="1:6" x14ac:dyDescent="0.2">
      <c r="A13" s="8" t="s">
        <v>21</v>
      </c>
      <c r="B13" s="8" t="s">
        <v>106</v>
      </c>
      <c r="C13" s="21">
        <v>44586</v>
      </c>
      <c r="D13" s="21">
        <v>44616</v>
      </c>
      <c r="E13" s="21">
        <v>44644</v>
      </c>
      <c r="F13" s="8" t="s">
        <v>23</v>
      </c>
    </row>
    <row r="14" spans="1:6" x14ac:dyDescent="0.2">
      <c r="A14" s="8" t="s">
        <v>27</v>
      </c>
      <c r="B14" s="8" t="s">
        <v>96</v>
      </c>
      <c r="C14" s="21">
        <v>44586</v>
      </c>
      <c r="D14" s="21">
        <v>44616</v>
      </c>
      <c r="E14" s="21">
        <v>44661</v>
      </c>
      <c r="F14" s="8" t="s">
        <v>29</v>
      </c>
    </row>
    <row r="15" spans="1:6" x14ac:dyDescent="0.2">
      <c r="A15" s="8" t="s">
        <v>85</v>
      </c>
      <c r="B15" s="8" t="s">
        <v>17</v>
      </c>
      <c r="C15" s="21">
        <v>44586</v>
      </c>
      <c r="D15" s="21">
        <v>44616</v>
      </c>
      <c r="E15" s="21">
        <v>44674</v>
      </c>
      <c r="F15" s="8" t="s">
        <v>86</v>
      </c>
    </row>
    <row r="16" spans="1:6" x14ac:dyDescent="0.2">
      <c r="A16" s="8" t="s">
        <v>72</v>
      </c>
      <c r="B16" s="8" t="s">
        <v>73</v>
      </c>
      <c r="C16" s="21">
        <v>44586</v>
      </c>
      <c r="D16" s="21">
        <v>44616</v>
      </c>
      <c r="E16" s="21">
        <v>44673</v>
      </c>
      <c r="F16" s="8" t="s">
        <v>74</v>
      </c>
    </row>
    <row r="17" spans="1:6" x14ac:dyDescent="0.2">
      <c r="A17" s="8" t="s">
        <v>83</v>
      </c>
      <c r="B17" s="8" t="s">
        <v>73</v>
      </c>
      <c r="C17" s="21">
        <v>44586</v>
      </c>
      <c r="D17" s="21">
        <v>44616</v>
      </c>
      <c r="E17" s="21">
        <v>44673</v>
      </c>
      <c r="F17" s="8" t="s">
        <v>84</v>
      </c>
    </row>
    <row r="18" spans="1:6" x14ac:dyDescent="0.2">
      <c r="A18" s="8" t="s">
        <v>30</v>
      </c>
      <c r="B18" s="8" t="s">
        <v>97</v>
      </c>
      <c r="C18" s="21">
        <v>44586</v>
      </c>
      <c r="D18" s="21">
        <v>44616</v>
      </c>
      <c r="E18" s="21">
        <v>44627</v>
      </c>
      <c r="F18" s="8" t="s">
        <v>32</v>
      </c>
    </row>
    <row r="19" spans="1:6" x14ac:dyDescent="0.2">
      <c r="A19" s="8" t="s">
        <v>69</v>
      </c>
      <c r="B19" s="8" t="s">
        <v>70</v>
      </c>
      <c r="C19" s="21">
        <v>44586</v>
      </c>
      <c r="D19" s="21">
        <v>44616</v>
      </c>
      <c r="E19" s="21">
        <v>44703</v>
      </c>
      <c r="F19" s="8" t="s">
        <v>71</v>
      </c>
    </row>
    <row r="20" spans="1:6" x14ac:dyDescent="0.2">
      <c r="A20" s="8" t="s">
        <v>90</v>
      </c>
      <c r="B20" s="8" t="s">
        <v>105</v>
      </c>
      <c r="C20" s="21">
        <v>44586</v>
      </c>
      <c r="D20" s="21">
        <v>44616</v>
      </c>
      <c r="E20" s="21">
        <v>44643</v>
      </c>
      <c r="F20" s="8" t="s">
        <v>92</v>
      </c>
    </row>
    <row r="21" spans="1:6" x14ac:dyDescent="0.2">
      <c r="A21" s="8" t="s">
        <v>57</v>
      </c>
      <c r="B21" s="8" t="s">
        <v>101</v>
      </c>
      <c r="C21" s="21">
        <v>44586</v>
      </c>
      <c r="D21" s="21">
        <v>44616</v>
      </c>
      <c r="E21" s="21">
        <v>44644</v>
      </c>
      <c r="F21" s="8" t="s">
        <v>59</v>
      </c>
    </row>
    <row r="22" spans="1:6" x14ac:dyDescent="0.2">
      <c r="A22" s="8" t="s">
        <v>24</v>
      </c>
      <c r="B22" s="8" t="s">
        <v>25</v>
      </c>
      <c r="C22" s="21">
        <v>44586</v>
      </c>
      <c r="D22" s="21">
        <v>44616</v>
      </c>
      <c r="E22" s="21">
        <v>44643</v>
      </c>
      <c r="F22" s="8" t="s">
        <v>26</v>
      </c>
    </row>
    <row r="23" spans="1:6" x14ac:dyDescent="0.2">
      <c r="A23" s="8" t="s">
        <v>60</v>
      </c>
      <c r="B23" s="8" t="s">
        <v>102</v>
      </c>
      <c r="C23" s="21">
        <v>44586</v>
      </c>
      <c r="D23" s="21">
        <v>44616</v>
      </c>
      <c r="E23" s="21">
        <v>44643</v>
      </c>
      <c r="F23" s="8" t="s">
        <v>62</v>
      </c>
    </row>
    <row r="24" spans="1:6" x14ac:dyDescent="0.2">
      <c r="A24" s="8" t="s">
        <v>54</v>
      </c>
      <c r="B24" s="8" t="s">
        <v>55</v>
      </c>
      <c r="C24" s="21">
        <v>44586</v>
      </c>
      <c r="D24" s="21">
        <v>44616</v>
      </c>
      <c r="E24" s="21">
        <v>44644</v>
      </c>
      <c r="F24" s="8" t="s">
        <v>56</v>
      </c>
    </row>
    <row r="25" spans="1:6" x14ac:dyDescent="0.2">
      <c r="A25" s="8" t="s">
        <v>75</v>
      </c>
      <c r="B25" s="8" t="s">
        <v>76</v>
      </c>
      <c r="C25" s="21">
        <v>44586</v>
      </c>
      <c r="D25" s="21">
        <v>44616</v>
      </c>
      <c r="E25" s="21">
        <v>44673</v>
      </c>
      <c r="F25" s="8" t="s">
        <v>77</v>
      </c>
    </row>
    <row r="26" spans="1:6" x14ac:dyDescent="0.2">
      <c r="A26" s="8" t="s">
        <v>78</v>
      </c>
      <c r="B26" s="8" t="s">
        <v>79</v>
      </c>
      <c r="C26" s="21">
        <v>44586</v>
      </c>
      <c r="D26" s="21">
        <v>44616</v>
      </c>
      <c r="E26" s="21">
        <v>44673</v>
      </c>
      <c r="F26" s="8" t="s">
        <v>80</v>
      </c>
    </row>
    <row r="27" spans="1:6" x14ac:dyDescent="0.2">
      <c r="A27" s="8" t="s">
        <v>81</v>
      </c>
      <c r="B27" s="8" t="s">
        <v>79</v>
      </c>
      <c r="C27" s="21">
        <v>44586</v>
      </c>
      <c r="D27" s="21">
        <v>44616</v>
      </c>
      <c r="E27" s="21">
        <v>44673</v>
      </c>
      <c r="F27" s="8" t="s">
        <v>82</v>
      </c>
    </row>
    <row r="28" spans="1:6" x14ac:dyDescent="0.2">
      <c r="A28" s="8" t="s">
        <v>93</v>
      </c>
      <c r="B28" s="8" t="s">
        <v>94</v>
      </c>
      <c r="C28" s="21">
        <v>44586</v>
      </c>
      <c r="D28" s="21">
        <v>44616</v>
      </c>
      <c r="E28" s="21">
        <v>44676</v>
      </c>
      <c r="F28" s="8" t="s">
        <v>95</v>
      </c>
    </row>
    <row r="29" spans="1:6" x14ac:dyDescent="0.2">
      <c r="A29" s="8" t="s">
        <v>87</v>
      </c>
      <c r="B29" s="8" t="s">
        <v>88</v>
      </c>
      <c r="C29" s="21">
        <v>44586</v>
      </c>
      <c r="D29" s="21">
        <v>44616</v>
      </c>
      <c r="E29" s="21">
        <v>44706</v>
      </c>
      <c r="F29" s="8" t="s">
        <v>89</v>
      </c>
    </row>
    <row r="30" spans="1:6" x14ac:dyDescent="0.2">
      <c r="A30" s="8"/>
      <c r="B30" s="8"/>
      <c r="F30" s="8"/>
    </row>
    <row r="31" spans="1:6" x14ac:dyDescent="0.2">
      <c r="A31" s="8"/>
      <c r="B31" s="8"/>
      <c r="F31" s="8"/>
    </row>
    <row r="32" spans="1:6" x14ac:dyDescent="0.2">
      <c r="A32" s="8"/>
      <c r="B32" s="8"/>
      <c r="F32" s="8"/>
    </row>
    <row r="33" spans="1:6" x14ac:dyDescent="0.2">
      <c r="A33" s="8"/>
      <c r="B33" s="8"/>
      <c r="F33" s="8"/>
    </row>
    <row r="34" spans="1:6" x14ac:dyDescent="0.2">
      <c r="A34" s="8"/>
      <c r="B34" s="8"/>
      <c r="F34" s="8"/>
    </row>
    <row r="35" spans="1:6" x14ac:dyDescent="0.2">
      <c r="A35" s="8"/>
      <c r="B35" s="8"/>
      <c r="F35" s="8"/>
    </row>
    <row r="36" spans="1:6" x14ac:dyDescent="0.2">
      <c r="A36" s="8"/>
      <c r="B36" s="8"/>
      <c r="F36" s="8"/>
    </row>
    <row r="37" spans="1:6" x14ac:dyDescent="0.2">
      <c r="A37" s="8"/>
      <c r="B37" s="8"/>
      <c r="F37" s="8"/>
    </row>
    <row r="38" spans="1:6" x14ac:dyDescent="0.2">
      <c r="A38" s="8"/>
      <c r="B38" s="8"/>
      <c r="F38" s="8"/>
    </row>
    <row r="39" spans="1:6" x14ac:dyDescent="0.2">
      <c r="A39" s="8"/>
      <c r="B39" s="8"/>
      <c r="F39" s="8"/>
    </row>
    <row r="40" spans="1:6" x14ac:dyDescent="0.2">
      <c r="A40" s="8"/>
      <c r="B40" s="8"/>
      <c r="F40" s="8"/>
    </row>
    <row r="41" spans="1:6" x14ac:dyDescent="0.2">
      <c r="A41" s="8"/>
      <c r="B41" s="8"/>
      <c r="F41" s="8"/>
    </row>
    <row r="42" spans="1:6" x14ac:dyDescent="0.2">
      <c r="A42" s="8"/>
      <c r="B42" s="8"/>
      <c r="F42" s="8"/>
    </row>
    <row r="43" spans="1:6" x14ac:dyDescent="0.2">
      <c r="A43" s="8"/>
      <c r="B43" s="8"/>
      <c r="F43" s="8"/>
    </row>
    <row r="44" spans="1:6" x14ac:dyDescent="0.2">
      <c r="A44" s="8"/>
      <c r="B44" s="8"/>
      <c r="F44" s="8"/>
    </row>
    <row r="45" spans="1:6" x14ac:dyDescent="0.2">
      <c r="A45" s="8"/>
      <c r="B45" s="8"/>
      <c r="F45" s="8"/>
    </row>
    <row r="46" spans="1:6" x14ac:dyDescent="0.2">
      <c r="A46" s="8"/>
      <c r="B46" s="8"/>
      <c r="F46" s="8"/>
    </row>
    <row r="47" spans="1:6" x14ac:dyDescent="0.2">
      <c r="A47" s="8"/>
      <c r="B47" s="8"/>
      <c r="F47" s="8"/>
    </row>
    <row r="48" spans="1:6" x14ac:dyDescent="0.2">
      <c r="A48" s="8"/>
      <c r="B48" s="8"/>
      <c r="F48" s="8"/>
    </row>
    <row r="49" spans="1:6" x14ac:dyDescent="0.2">
      <c r="A49" s="8"/>
      <c r="B49" s="8"/>
      <c r="F49" s="8"/>
    </row>
    <row r="50" spans="1:6" x14ac:dyDescent="0.2">
      <c r="A50" s="8"/>
      <c r="B50" s="8"/>
      <c r="F50" s="8"/>
    </row>
    <row r="51" spans="1:6" x14ac:dyDescent="0.2">
      <c r="A51" s="8"/>
      <c r="B51" s="8"/>
      <c r="F51" s="8"/>
    </row>
    <row r="52" spans="1:6" x14ac:dyDescent="0.2">
      <c r="A52" s="8"/>
      <c r="B52" s="8"/>
      <c r="F52" s="8"/>
    </row>
    <row r="53" spans="1:6" x14ac:dyDescent="0.2">
      <c r="A53" s="8"/>
      <c r="B53" s="8"/>
      <c r="F53" s="8"/>
    </row>
    <row r="54" spans="1:6" s="8" customFormat="1" x14ac:dyDescent="0.2">
      <c r="C54" s="21"/>
      <c r="D54" s="21"/>
      <c r="E54" s="21"/>
    </row>
    <row r="55" spans="1:6" s="8" customFormat="1" x14ac:dyDescent="0.2">
      <c r="C55" s="21"/>
      <c r="D55" s="21"/>
      <c r="E55" s="21"/>
    </row>
    <row r="56" spans="1:6" s="8" customFormat="1" x14ac:dyDescent="0.2">
      <c r="C56" s="21"/>
      <c r="D56" s="21"/>
      <c r="E56" s="21"/>
    </row>
    <row r="57" spans="1:6" s="8" customFormat="1" x14ac:dyDescent="0.2">
      <c r="C57" s="21"/>
      <c r="D57" s="21"/>
      <c r="E57" s="21"/>
    </row>
    <row r="58" spans="1:6" s="8" customFormat="1" x14ac:dyDescent="0.2">
      <c r="C58" s="21"/>
      <c r="D58" s="21"/>
      <c r="E58" s="21"/>
    </row>
    <row r="59" spans="1:6" s="8" customFormat="1" x14ac:dyDescent="0.2">
      <c r="C59" s="21"/>
      <c r="D59" s="21"/>
      <c r="E59" s="21"/>
    </row>
    <row r="60" spans="1:6" s="8" customFormat="1" x14ac:dyDescent="0.2">
      <c r="C60" s="21"/>
      <c r="D60" s="21"/>
      <c r="E60" s="21"/>
    </row>
    <row r="61" spans="1:6" s="8" customFormat="1" x14ac:dyDescent="0.2">
      <c r="C61" s="21"/>
      <c r="D61" s="21"/>
      <c r="E61" s="21"/>
    </row>
    <row r="62" spans="1:6" s="8" customFormat="1" x14ac:dyDescent="0.2">
      <c r="C62" s="21"/>
      <c r="D62" s="21"/>
      <c r="E62" s="21"/>
    </row>
    <row r="63" spans="1:6" s="8" customFormat="1" x14ac:dyDescent="0.2">
      <c r="C63" s="21"/>
      <c r="D63" s="21"/>
      <c r="E63" s="21"/>
    </row>
    <row r="64" spans="1:6" x14ac:dyDescent="0.2">
      <c r="A64" s="8"/>
      <c r="B64" s="8"/>
      <c r="F64" s="8"/>
    </row>
    <row r="65" spans="1:6" x14ac:dyDescent="0.2">
      <c r="A65" s="8"/>
      <c r="B65" s="8"/>
      <c r="F65" s="8"/>
    </row>
    <row r="66" spans="1:6" x14ac:dyDescent="0.2">
      <c r="A66" s="8"/>
      <c r="B66" s="8"/>
      <c r="F66" s="8"/>
    </row>
    <row r="67" spans="1:6" x14ac:dyDescent="0.2">
      <c r="A67" s="8"/>
      <c r="B67" s="8"/>
      <c r="F67" s="8"/>
    </row>
    <row r="68" spans="1:6" x14ac:dyDescent="0.2">
      <c r="A68" s="8"/>
      <c r="B68" s="8"/>
      <c r="F68" s="8"/>
    </row>
    <row r="69" spans="1:6" x14ac:dyDescent="0.2">
      <c r="A69" s="8"/>
      <c r="B69" s="8"/>
      <c r="F69" s="8"/>
    </row>
    <row r="70" spans="1:6" x14ac:dyDescent="0.2">
      <c r="A70" s="8"/>
      <c r="B70" s="8"/>
      <c r="F70" s="8"/>
    </row>
    <row r="71" spans="1:6" x14ac:dyDescent="0.2">
      <c r="A71" s="8"/>
      <c r="B71" s="8"/>
      <c r="F71" s="8"/>
    </row>
    <row r="72" spans="1:6" x14ac:dyDescent="0.2">
      <c r="A72" s="8"/>
      <c r="B72" s="8"/>
      <c r="F72" s="8"/>
    </row>
    <row r="73" spans="1:6" x14ac:dyDescent="0.2">
      <c r="A73" s="8"/>
      <c r="B73" s="8"/>
      <c r="F73" s="8"/>
    </row>
    <row r="74" spans="1:6" x14ac:dyDescent="0.2">
      <c r="A74" s="8"/>
      <c r="B74" s="8"/>
      <c r="F74" s="8"/>
    </row>
    <row r="75" spans="1:6" x14ac:dyDescent="0.2">
      <c r="A75" s="8"/>
      <c r="B75" s="8"/>
      <c r="F75" s="8"/>
    </row>
    <row r="76" spans="1:6" x14ac:dyDescent="0.2">
      <c r="A76" s="8"/>
      <c r="B76" s="8"/>
      <c r="F76" s="8"/>
    </row>
    <row r="77" spans="1:6" x14ac:dyDescent="0.2">
      <c r="A77" s="8"/>
      <c r="B77" s="8"/>
      <c r="F77" s="8"/>
    </row>
    <row r="78" spans="1:6" x14ac:dyDescent="0.2">
      <c r="A78" s="8"/>
      <c r="B78" s="8"/>
      <c r="F78" s="8"/>
    </row>
    <row r="79" spans="1:6" x14ac:dyDescent="0.2">
      <c r="A79" s="8"/>
      <c r="B79" s="8"/>
      <c r="F79" s="8"/>
    </row>
    <row r="80" spans="1:6" x14ac:dyDescent="0.2">
      <c r="A80" s="8"/>
      <c r="B80" s="8"/>
      <c r="F80" s="8"/>
    </row>
    <row r="81" spans="1:6" x14ac:dyDescent="0.2">
      <c r="A81" s="8"/>
      <c r="B81" s="8"/>
      <c r="F81" s="8"/>
    </row>
    <row r="82" spans="1:6" x14ac:dyDescent="0.2">
      <c r="A82" s="8"/>
      <c r="B82" s="8"/>
      <c r="F82" s="8"/>
    </row>
    <row r="83" spans="1:6" x14ac:dyDescent="0.2">
      <c r="A83" s="8"/>
      <c r="B83" s="8"/>
      <c r="F83" s="8"/>
    </row>
    <row r="84" spans="1:6" x14ac:dyDescent="0.2">
      <c r="A84" s="8"/>
      <c r="B84" s="8"/>
      <c r="F84" s="8"/>
    </row>
    <row r="85" spans="1:6" x14ac:dyDescent="0.2">
      <c r="A85" s="8"/>
      <c r="B85" s="8"/>
      <c r="F85" s="8"/>
    </row>
    <row r="86" spans="1:6" x14ac:dyDescent="0.2">
      <c r="A86" s="8"/>
      <c r="B86" s="8"/>
      <c r="F86" s="8"/>
    </row>
    <row r="87" spans="1:6" x14ac:dyDescent="0.2">
      <c r="A87" s="8"/>
      <c r="B87" s="8"/>
      <c r="F87" s="8"/>
    </row>
    <row r="88" spans="1:6" x14ac:dyDescent="0.2">
      <c r="A88" s="8"/>
      <c r="B88" s="8"/>
      <c r="F88" s="8"/>
    </row>
    <row r="89" spans="1:6" x14ac:dyDescent="0.2">
      <c r="A89" s="8"/>
      <c r="B89" s="8"/>
      <c r="F89" s="8"/>
    </row>
    <row r="90" spans="1:6" x14ac:dyDescent="0.2">
      <c r="A90" s="8"/>
      <c r="B90" s="8"/>
      <c r="F90" s="8"/>
    </row>
    <row r="91" spans="1:6" x14ac:dyDescent="0.2">
      <c r="A91" s="8"/>
      <c r="B91" s="8"/>
      <c r="F91" s="8"/>
    </row>
    <row r="92" spans="1:6" x14ac:dyDescent="0.2">
      <c r="A92" s="8"/>
      <c r="B92" s="8"/>
      <c r="F92" s="8"/>
    </row>
    <row r="93" spans="1:6" x14ac:dyDescent="0.2">
      <c r="A93" s="8"/>
      <c r="B93" s="8"/>
      <c r="F93" s="8"/>
    </row>
    <row r="94" spans="1:6" x14ac:dyDescent="0.2">
      <c r="A94" s="8"/>
      <c r="B94" s="8"/>
      <c r="F94" s="8"/>
    </row>
    <row r="95" spans="1:6" x14ac:dyDescent="0.2">
      <c r="A95" s="8"/>
      <c r="B95" s="8"/>
      <c r="F95" s="8"/>
    </row>
    <row r="96" spans="1:6" x14ac:dyDescent="0.2">
      <c r="A96" s="8"/>
      <c r="B96" s="8"/>
      <c r="F96" s="8"/>
    </row>
    <row r="97" spans="1:6" x14ac:dyDescent="0.2">
      <c r="A97" s="8"/>
      <c r="B97" s="8"/>
      <c r="F97" s="8"/>
    </row>
    <row r="98" spans="1:6" x14ac:dyDescent="0.2">
      <c r="A98" s="8"/>
      <c r="B98" s="8"/>
      <c r="F98" s="8"/>
    </row>
    <row r="99" spans="1:6" x14ac:dyDescent="0.2">
      <c r="A99" s="8"/>
      <c r="B99" s="8"/>
      <c r="F99" s="8"/>
    </row>
    <row r="100" spans="1:6" x14ac:dyDescent="0.2">
      <c r="A100" s="8"/>
      <c r="B100" s="8"/>
      <c r="F100" s="8"/>
    </row>
    <row r="101" spans="1:6" x14ac:dyDescent="0.2">
      <c r="A101" s="8"/>
      <c r="B101" s="8"/>
      <c r="F101" s="8"/>
    </row>
    <row r="102" spans="1:6" x14ac:dyDescent="0.2">
      <c r="A102" s="8"/>
      <c r="B102" s="8"/>
      <c r="F102" s="8"/>
    </row>
    <row r="103" spans="1:6" x14ac:dyDescent="0.2">
      <c r="A103" s="8"/>
      <c r="B103" s="8"/>
      <c r="F103" s="8"/>
    </row>
    <row r="104" spans="1:6" x14ac:dyDescent="0.2">
      <c r="A104" s="8"/>
      <c r="B104" s="8"/>
      <c r="F104" s="8"/>
    </row>
    <row r="105" spans="1:6" x14ac:dyDescent="0.2">
      <c r="A105" s="8"/>
      <c r="B105" s="8"/>
      <c r="F105" s="8"/>
    </row>
    <row r="106" spans="1:6" x14ac:dyDescent="0.2">
      <c r="A106" s="8"/>
      <c r="B106" s="8"/>
      <c r="F106" s="8"/>
    </row>
    <row r="107" spans="1:6" x14ac:dyDescent="0.2">
      <c r="A107" s="8"/>
      <c r="B107" s="8"/>
      <c r="F107" s="8"/>
    </row>
    <row r="108" spans="1:6" x14ac:dyDescent="0.2">
      <c r="A108" s="8"/>
      <c r="B108" s="8"/>
      <c r="F108" s="8"/>
    </row>
    <row r="109" spans="1:6" x14ac:dyDescent="0.2">
      <c r="A109" s="8"/>
      <c r="B109" s="8"/>
      <c r="F109" s="8"/>
    </row>
    <row r="110" spans="1:6" x14ac:dyDescent="0.2">
      <c r="A110" s="8"/>
      <c r="B110" s="8"/>
      <c r="F110" s="8"/>
    </row>
    <row r="111" spans="1:6" x14ac:dyDescent="0.2">
      <c r="A111" s="8"/>
      <c r="B111" s="8"/>
      <c r="F111" s="8"/>
    </row>
    <row r="112" spans="1:6" x14ac:dyDescent="0.2">
      <c r="A112" s="8"/>
      <c r="B112" s="8"/>
      <c r="F112" s="8"/>
    </row>
    <row r="113" spans="1:6" x14ac:dyDescent="0.2">
      <c r="A113" s="8"/>
      <c r="B113" s="8"/>
      <c r="F113" s="8"/>
    </row>
    <row r="114" spans="1:6" x14ac:dyDescent="0.2">
      <c r="A114" s="8"/>
      <c r="B114" s="8"/>
      <c r="F114" s="8"/>
    </row>
    <row r="115" spans="1:6" x14ac:dyDescent="0.2">
      <c r="A115" s="8"/>
      <c r="B115" s="8"/>
      <c r="F115" s="8"/>
    </row>
    <row r="116" spans="1:6" x14ac:dyDescent="0.2">
      <c r="A116" s="8"/>
      <c r="B116" s="8"/>
      <c r="F116" s="8"/>
    </row>
    <row r="117" spans="1:6" x14ac:dyDescent="0.2">
      <c r="A117" s="8"/>
      <c r="B117" s="8"/>
      <c r="F117" s="8"/>
    </row>
    <row r="118" spans="1:6" x14ac:dyDescent="0.2">
      <c r="A118" s="8"/>
      <c r="B118" s="8"/>
      <c r="F118" s="8"/>
    </row>
    <row r="119" spans="1:6" x14ac:dyDescent="0.2">
      <c r="A119" s="8"/>
      <c r="B119" s="8"/>
      <c r="F119" s="8"/>
    </row>
    <row r="120" spans="1:6" x14ac:dyDescent="0.2">
      <c r="A120" s="8"/>
      <c r="B120" s="8"/>
      <c r="F120" s="8"/>
    </row>
    <row r="121" spans="1:6" x14ac:dyDescent="0.2">
      <c r="A121" s="8"/>
      <c r="B121" s="8"/>
      <c r="F121" s="8"/>
    </row>
    <row r="122" spans="1:6" x14ac:dyDescent="0.2">
      <c r="A122" s="8"/>
      <c r="B122" s="8"/>
      <c r="F122" s="8"/>
    </row>
    <row r="123" spans="1:6" x14ac:dyDescent="0.2">
      <c r="A123" s="8"/>
      <c r="B123" s="8"/>
      <c r="F123" s="8"/>
    </row>
    <row r="124" spans="1:6" x14ac:dyDescent="0.2">
      <c r="A124" s="8"/>
      <c r="B124" s="8"/>
      <c r="F124" s="8"/>
    </row>
    <row r="125" spans="1:6" x14ac:dyDescent="0.2">
      <c r="A125" s="8"/>
      <c r="B125" s="8"/>
      <c r="F125" s="8"/>
    </row>
    <row r="126" spans="1:6" x14ac:dyDescent="0.2">
      <c r="A126" s="8"/>
      <c r="B126" s="8"/>
      <c r="F126" s="8"/>
    </row>
    <row r="127" spans="1:6" x14ac:dyDescent="0.2">
      <c r="A127" s="8"/>
      <c r="B127" s="8"/>
      <c r="F127" s="8"/>
    </row>
    <row r="128" spans="1:6" x14ac:dyDescent="0.2">
      <c r="A128" s="8"/>
      <c r="B128" s="8"/>
      <c r="F128" s="8"/>
    </row>
    <row r="129" spans="1:6" x14ac:dyDescent="0.2">
      <c r="A129" s="8"/>
      <c r="B129" s="8"/>
      <c r="F129" s="8"/>
    </row>
    <row r="130" spans="1:6" x14ac:dyDescent="0.2">
      <c r="A130" s="8"/>
      <c r="B130" s="8"/>
      <c r="F130" s="8"/>
    </row>
    <row r="131" spans="1:6" x14ac:dyDescent="0.2">
      <c r="A131" s="8"/>
      <c r="B131" s="8"/>
      <c r="F131" s="8"/>
    </row>
    <row r="132" spans="1:6" x14ac:dyDescent="0.2">
      <c r="A132" s="8"/>
      <c r="B132" s="8"/>
      <c r="F132" s="8"/>
    </row>
    <row r="133" spans="1:6" x14ac:dyDescent="0.2">
      <c r="A133" s="8"/>
      <c r="B133" s="8"/>
      <c r="F133" s="8"/>
    </row>
    <row r="134" spans="1:6" x14ac:dyDescent="0.2">
      <c r="A134" s="8"/>
      <c r="B134" s="8"/>
      <c r="F134" s="8"/>
    </row>
    <row r="135" spans="1:6" x14ac:dyDescent="0.2">
      <c r="A135" s="8"/>
      <c r="B135" s="8"/>
      <c r="F135" s="8"/>
    </row>
    <row r="136" spans="1:6" x14ac:dyDescent="0.2">
      <c r="A136" s="8"/>
      <c r="B136" s="8"/>
      <c r="F136" s="8"/>
    </row>
    <row r="137" spans="1:6" x14ac:dyDescent="0.2">
      <c r="A137" s="8"/>
      <c r="B137" s="8"/>
      <c r="F137" s="8"/>
    </row>
    <row r="138" spans="1:6" x14ac:dyDescent="0.2">
      <c r="A138" s="8"/>
      <c r="B138" s="8"/>
      <c r="F138" s="8"/>
    </row>
    <row r="139" spans="1:6" x14ac:dyDescent="0.2">
      <c r="A139" s="8"/>
      <c r="B139" s="8"/>
      <c r="F139" s="8"/>
    </row>
    <row r="140" spans="1:6" x14ac:dyDescent="0.2">
      <c r="A140" s="8"/>
      <c r="B140" s="8"/>
      <c r="F140" s="8"/>
    </row>
    <row r="141" spans="1:6" x14ac:dyDescent="0.2">
      <c r="A141" s="8"/>
      <c r="B141" s="8"/>
      <c r="F141" s="8"/>
    </row>
    <row r="142" spans="1:6" x14ac:dyDescent="0.2">
      <c r="A142" s="8"/>
      <c r="B142" s="8"/>
      <c r="F142" s="8"/>
    </row>
    <row r="143" spans="1:6" x14ac:dyDescent="0.2">
      <c r="A143" s="8"/>
      <c r="B143" s="8"/>
      <c r="F143" s="8"/>
    </row>
    <row r="144" spans="1:6" x14ac:dyDescent="0.2">
      <c r="A144" s="8"/>
      <c r="B144" s="8"/>
      <c r="F144" s="8"/>
    </row>
    <row r="145" spans="1:6" x14ac:dyDescent="0.2">
      <c r="A145" s="8"/>
      <c r="B145" s="8"/>
      <c r="F145" s="8"/>
    </row>
    <row r="146" spans="1:6" x14ac:dyDescent="0.2">
      <c r="A146" s="8"/>
      <c r="B146" s="8"/>
      <c r="F146" s="8"/>
    </row>
    <row r="147" spans="1:6" x14ac:dyDescent="0.2">
      <c r="A147" s="8"/>
      <c r="B147" s="8"/>
      <c r="F147" s="8"/>
    </row>
    <row r="148" spans="1:6" x14ac:dyDescent="0.2">
      <c r="A148" s="8"/>
      <c r="B148" s="8"/>
      <c r="F148" s="8"/>
    </row>
    <row r="149" spans="1:6" x14ac:dyDescent="0.2">
      <c r="A149" s="8"/>
      <c r="B149" s="8"/>
      <c r="F149" s="8"/>
    </row>
    <row r="150" spans="1:6" x14ac:dyDescent="0.2">
      <c r="A150" s="8"/>
      <c r="B150" s="8"/>
      <c r="F150" s="8"/>
    </row>
    <row r="151" spans="1:6" x14ac:dyDescent="0.2">
      <c r="A151" s="8"/>
      <c r="B151" s="8"/>
      <c r="F151" s="8"/>
    </row>
    <row r="152" spans="1:6" x14ac:dyDescent="0.2">
      <c r="A152" s="8"/>
      <c r="B152" s="8"/>
      <c r="F152" s="8"/>
    </row>
    <row r="153" spans="1:6" x14ac:dyDescent="0.2">
      <c r="A153" s="8"/>
      <c r="B153" s="8"/>
      <c r="F153" s="8"/>
    </row>
    <row r="154" spans="1:6" x14ac:dyDescent="0.2">
      <c r="A154" s="8"/>
      <c r="B154" s="8"/>
      <c r="F154" s="8"/>
    </row>
    <row r="155" spans="1:6" x14ac:dyDescent="0.2">
      <c r="A155" s="8"/>
      <c r="B155" s="8"/>
      <c r="F155" s="8"/>
    </row>
  </sheetData>
  <autoFilter ref="A2:F2" xr:uid="{00000000-0009-0000-0000-000001000000}">
    <sortState xmlns:xlrd2="http://schemas.microsoft.com/office/spreadsheetml/2017/richdata2" ref="A3:F29">
      <sortCondition ref="D2"/>
    </sortState>
  </autoFilter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32"/>
  <sheetViews>
    <sheetView showGridLines="0" workbookViewId="0">
      <selection activeCell="G30" sqref="G30:K32"/>
    </sheetView>
  </sheetViews>
  <sheetFormatPr defaultRowHeight="12.75" x14ac:dyDescent="0.2"/>
  <cols>
    <col min="1" max="1" width="11.7109375" bestFit="1" customWidth="1"/>
    <col min="2" max="2" width="29" bestFit="1" customWidth="1"/>
    <col min="4" max="4" width="11.7109375" bestFit="1" customWidth="1"/>
    <col min="5" max="5" width="29" bestFit="1" customWidth="1"/>
    <col min="6" max="6" width="5" customWidth="1"/>
    <col min="7" max="7" width="14.5703125" customWidth="1"/>
    <col min="8" max="8" width="15.28515625" customWidth="1"/>
    <col min="9" max="9" width="14" customWidth="1"/>
    <col min="10" max="10" width="8.28515625" bestFit="1" customWidth="1"/>
    <col min="11" max="11" width="33.7109375" customWidth="1"/>
  </cols>
  <sheetData>
    <row r="3" spans="1:6" x14ac:dyDescent="0.2">
      <c r="A3" s="5" t="s">
        <v>2</v>
      </c>
      <c r="B3" t="s">
        <v>10</v>
      </c>
      <c r="D3" s="5" t="s">
        <v>3</v>
      </c>
      <c r="E3" t="s">
        <v>10</v>
      </c>
    </row>
    <row r="4" spans="1:6" x14ac:dyDescent="0.2">
      <c r="A4" s="6">
        <v>44616</v>
      </c>
      <c r="B4" s="7">
        <v>27</v>
      </c>
      <c r="D4" s="6">
        <v>44616</v>
      </c>
      <c r="E4" s="7">
        <v>27</v>
      </c>
      <c r="F4" s="7"/>
    </row>
    <row r="5" spans="1:6" x14ac:dyDescent="0.2">
      <c r="A5" s="6" t="s">
        <v>1</v>
      </c>
      <c r="B5" s="7">
        <v>27</v>
      </c>
      <c r="D5" s="6" t="s">
        <v>1</v>
      </c>
      <c r="E5" s="7">
        <v>27</v>
      </c>
      <c r="F5" s="7"/>
    </row>
    <row r="6" spans="1:6" x14ac:dyDescent="0.2">
      <c r="F6" s="7"/>
    </row>
    <row r="7" spans="1:6" x14ac:dyDescent="0.2">
      <c r="F7" s="7"/>
    </row>
    <row r="8" spans="1:6" x14ac:dyDescent="0.2">
      <c r="F8" s="7"/>
    </row>
    <row r="9" spans="1:6" x14ac:dyDescent="0.2">
      <c r="F9" s="7"/>
    </row>
    <row r="10" spans="1:6" x14ac:dyDescent="0.2">
      <c r="F10" s="7"/>
    </row>
    <row r="11" spans="1:6" x14ac:dyDescent="0.2">
      <c r="F11" s="7"/>
    </row>
    <row r="12" spans="1:6" x14ac:dyDescent="0.2">
      <c r="F12" s="7"/>
    </row>
    <row r="15" spans="1:6" s="8" customFormat="1" x14ac:dyDescent="0.2">
      <c r="A15"/>
      <c r="B15"/>
      <c r="D15"/>
      <c r="E15"/>
    </row>
    <row r="16" spans="1:6" s="8" customFormat="1" x14ac:dyDescent="0.2">
      <c r="A16"/>
      <c r="B16"/>
      <c r="D16"/>
      <c r="E16"/>
    </row>
    <row r="30" spans="7:11" x14ac:dyDescent="0.2">
      <c r="G30" s="4" t="s">
        <v>12</v>
      </c>
      <c r="H30" s="4" t="s">
        <v>11</v>
      </c>
      <c r="I30" s="4" t="s">
        <v>3</v>
      </c>
      <c r="J30" s="4" t="s">
        <v>5</v>
      </c>
      <c r="K30" s="4" t="s">
        <v>13</v>
      </c>
    </row>
    <row r="31" spans="7:11" s="8" customFormat="1" x14ac:dyDescent="0.2">
      <c r="G31" s="16">
        <f>D4</f>
        <v>44616</v>
      </c>
      <c r="H31" s="9">
        <f>GETPIVOTDATA("AGREEMENTNUMBER",$A$3,"DUE_DATE",DATE(YEAR(G31),MONTH(G31),DAY(G31)))</f>
        <v>27</v>
      </c>
      <c r="I31" s="9">
        <f>GETPIVOTDATA("AGREEMENTNUMBER",$D$3,"DUE_DATE",DATE(YEAR(G31),MONTH(G31),DAY(G31)))</f>
        <v>27</v>
      </c>
      <c r="J31" s="15" t="str">
        <f>IF(H31=I31,"-","Selisih")</f>
        <v>-</v>
      </c>
      <c r="K31" s="11" t="str">
        <f>IF(H31=I31,"Tidak ada selisih","Selisih")</f>
        <v>Tidak ada selisih</v>
      </c>
    </row>
    <row r="32" spans="7:11" x14ac:dyDescent="0.2">
      <c r="G32" s="12" t="s">
        <v>1</v>
      </c>
      <c r="H32" s="13">
        <f>SUM(H31:H31)</f>
        <v>27</v>
      </c>
      <c r="I32" s="13">
        <f>SUM(I31:I31)</f>
        <v>27</v>
      </c>
      <c r="J32" s="17" t="str">
        <f t="shared" ref="J32" si="0">IF(H32=I32,"-","Selisih")</f>
        <v>-</v>
      </c>
      <c r="K32" s="14" t="str">
        <f>IF(H32=I32,"Tidak ada selisih","Selisih")</f>
        <v>Tidak ada selisih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DATA_MFAPPL</vt:lpstr>
      <vt:lpstr>DATA_OLSS</vt:lpstr>
      <vt:lpstr>SumBill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 Zah Putra</dc:creator>
  <cp:lastModifiedBy>LENOVO</cp:lastModifiedBy>
  <dcterms:created xsi:type="dcterms:W3CDTF">2018-09-07T11:49:49Z</dcterms:created>
  <dcterms:modified xsi:type="dcterms:W3CDTF">2022-02-24T01:53:34Z</dcterms:modified>
</cp:coreProperties>
</file>