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0" yWindow="0" windowWidth="20490" windowHeight="7530" activeTab="1"/>
  </bookViews>
  <sheets>
    <sheet name="MR" sheetId="1" r:id="rId1"/>
    <sheet name="tiket" sheetId="2" r:id="rId2"/>
    <sheet name="TB_DIS_BUYERS" sheetId="4" r:id="rId3"/>
    <sheet name="Sheet3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M28" i="4" s="1"/>
  <c r="M24" i="4"/>
  <c r="M23" i="4"/>
  <c r="M22" i="4"/>
  <c r="M21" i="4"/>
  <c r="M20" i="4"/>
  <c r="M19" i="4"/>
</calcChain>
</file>

<file path=xl/sharedStrings.xml><?xml version="1.0" encoding="utf-8"?>
<sst xmlns="http://schemas.openxmlformats.org/spreadsheetml/2006/main" count="229" uniqueCount="119">
  <si>
    <t>No</t>
  </si>
  <si>
    <t>Description</t>
  </si>
  <si>
    <t>Modul</t>
  </si>
  <si>
    <t>Maintenance</t>
  </si>
  <si>
    <t>Tiap awal bulan, pak joko akan minta generate maintenance expense bulan sebelumnya. Generate dengan menggunakan query ini:
select --e.AgreementNumber, e.idtb_opl_unit,
a.Police_Number, object_lease, c.ModelYear, f.ChassisNumber, f.EngineNumber, CustomerName, a.Agreement_Number, b.EndPeriodDate,d.CreatedDate, h.actualkm,
services, pph, Sparepart, Ppn, total, e.Workshop
from Tb_MTN_Payment_Approval_Detail a, OPLAgreement b, product c, Tb_MTN_WorkOrder d, Tb_MTN_Monschdl e, Tb_OPL_Unit f, customer g, Tb_MTN_HistoryMT h
where a.Agreement_Number = b.AgreementNumber
and b.ProductCode = c.ProductCode
and a.Work_Order_Number = d.WorkOrderNum
and d.IdTb_MTN_Monschdl = e.IdTb_MTN_Monschdl
and e.IdTb_OPL_Unit = f.IdTb_OPL_Unit
and b.CustomerCode = g.CustomerCode 
and h.wonum = d.workordernum
and d.createddate &gt;= '2021-09-01' and d.createddate &lt; '2021-10-01' --ini tanggal untuk generate maintenance exp 1 - 30 september
order by d.CreatedDate</t>
  </si>
  <si>
    <t>Asset Selling</t>
  </si>
  <si>
    <t>INSERT</t>
  </si>
  <si>
    <t>IdTb_DIS_Agreement</t>
  </si>
  <si>
    <t>DisposalNumber</t>
  </si>
  <si>
    <t>AgreementNumber</t>
  </si>
  <si>
    <t>AssetCode</t>
  </si>
  <si>
    <t>EngineNumber</t>
  </si>
  <si>
    <t>Depreciation</t>
  </si>
  <si>
    <t>BookValue</t>
  </si>
  <si>
    <t>Impairement</t>
  </si>
  <si>
    <t>ProductPrice</t>
  </si>
  <si>
    <t>Registration</t>
  </si>
  <si>
    <t>Replacement</t>
  </si>
  <si>
    <t>InsuranceCost</t>
  </si>
  <si>
    <t>MediatorFee</t>
  </si>
  <si>
    <t>Mobilization</t>
  </si>
  <si>
    <t>Demobilization</t>
  </si>
  <si>
    <t>InterestCost</t>
  </si>
  <si>
    <t>TermOfPaymentCost</t>
  </si>
  <si>
    <t>InterestCostBeforeBAST</t>
  </si>
  <si>
    <t>Remarks</t>
  </si>
  <si>
    <t>CreatedDate</t>
  </si>
  <si>
    <t>CreatedBy</t>
  </si>
  <si>
    <t>SyncDate</t>
  </si>
  <si>
    <t>DeletedDate</t>
  </si>
  <si>
    <t>DeletedBy</t>
  </si>
  <si>
    <t>DeletedReason</t>
  </si>
  <si>
    <t>Payment</t>
  </si>
  <si>
    <t>PaymentDate</t>
  </si>
  <si>
    <t>BPKBReleased</t>
  </si>
  <si>
    <t>BPKBReleasedDate</t>
  </si>
  <si>
    <t>AssetReleased</t>
  </si>
  <si>
    <t>AssetReleasedDate</t>
  </si>
  <si>
    <t>Invalid</t>
  </si>
  <si>
    <t>InvalidReason</t>
  </si>
  <si>
    <t>DepreciationDate</t>
  </si>
  <si>
    <t>0000278/4/01/04/2019</t>
  </si>
  <si>
    <t>1TR7875122</t>
  </si>
  <si>
    <t>NULL</t>
  </si>
  <si>
    <t>FEDRIK</t>
  </si>
  <si>
    <t>0000464/4/01/04/2020</t>
  </si>
  <si>
    <t>G15AID363348</t>
  </si>
  <si>
    <t>0000728/4/01/04/2021</t>
  </si>
  <si>
    <t>1NRF102971</t>
  </si>
  <si>
    <t>IdTb_DIS_Buyers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</si>
  <si>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</si>
  <si>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</si>
  <si>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</si>
  <si>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</si>
  <si>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</si>
  <si>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</si>
  <si>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</si>
  <si>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</si>
  <si>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</si>
  <si>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</si>
  <si>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</si>
  <si>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</si>
  <si>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</si>
  <si>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</si>
  <si>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</si>
  <si>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</si>
  <si>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</si>
  <si>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</si>
  <si>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</si>
  <si>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</si>
  <si>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</si>
  <si>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</si>
  <si>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PT MOBILINDO LESTARI SEJAHTERA</t>
  </si>
  <si>
    <t>Jl Boulevard Permata Medang B II/ B16 Kel Madang Kec Pagedangan Kab Tangerang, Banten</t>
  </si>
  <si>
    <t>BPKB</t>
  </si>
  <si>
    <t>Exclude PPN</t>
  </si>
  <si>
    <t>Include PPN</t>
  </si>
  <si>
    <t>Before</t>
  </si>
  <si>
    <t>After</t>
  </si>
  <si>
    <t>insert</t>
  </si>
  <si>
    <t>MemoNumber</t>
  </si>
  <si>
    <t>MemoType</t>
  </si>
  <si>
    <t>TaskID</t>
  </si>
  <si>
    <t>MemoStatus</t>
  </si>
  <si>
    <t>NextActionBy</t>
  </si>
  <si>
    <t>NextApprovalCode</t>
  </si>
  <si>
    <t>IsValid</t>
  </si>
  <si>
    <t>IsDraft</t>
  </si>
  <si>
    <t>IsSubmitted</t>
  </si>
  <si>
    <t>IsCheck</t>
  </si>
  <si>
    <t>IsSign</t>
  </si>
  <si>
    <t>IsPaid</t>
  </si>
  <si>
    <t>IsClosed</t>
  </si>
  <si>
    <t>IsDeleted</t>
  </si>
  <si>
    <t>IsRejected</t>
  </si>
  <si>
    <t>00169/COP/09/2020</t>
  </si>
  <si>
    <t>COP</t>
  </si>
  <si>
    <t>2AD063CE-9C91-401D-9BC2-A0DA8349928C</t>
  </si>
  <si>
    <t>Antonius Fedrik</t>
  </si>
  <si>
    <t>Submitted</t>
  </si>
  <si>
    <t>IRMA VERDIAN</t>
  </si>
  <si>
    <t>Approved</t>
  </si>
  <si>
    <t>IdUObjLease</t>
  </si>
  <si>
    <t>IdOPLAgreement</t>
  </si>
  <si>
    <t>IdentityPoliceNumber</t>
  </si>
  <si>
    <t>Accessories</t>
  </si>
  <si>
    <t>Carroserrie</t>
  </si>
  <si>
    <t>IdTb_OPL_Unit</t>
  </si>
  <si>
    <t>IsDelete</t>
  </si>
  <si>
    <t>RemarksSys</t>
  </si>
  <si>
    <t>LastModifiedBy</t>
  </si>
  <si>
    <t>LastModifiedDate</t>
  </si>
  <si>
    <t>0000382/4/01/11/2019</t>
  </si>
  <si>
    <t xml:space="preserve">B1346BIK </t>
  </si>
  <si>
    <t>ME72369</t>
  </si>
  <si>
    <t>MHKV3BA3JEK034048</t>
  </si>
  <si>
    <t xml:space="preserve"> S0188388</t>
  </si>
  <si>
    <t>Marion Jane</t>
  </si>
  <si>
    <t>pertama cek dulu data book value sama product price nya udah sama dengan excel pak anton atau belum
select IdUObjLease, idtb_dis_agreement, a.disposalnumber, b.memonumber, c.agreementnumber, a.AgreementNumber, assetcode, a.enginenumber, c.enginenumber, identitypolicenumber 
, a.BookValue, a.productprice from Tb_DIS_Agreement a, tb_dis_assetselling b, OPLUObjectLease c, tb_opl_unit d 
where a.DisposalNumber = b.disposalnumber 
and a.EngineNumber = c.EngineNumber
and a.EngineNumber = d.EngineNumber
and b.MemoNumber in ('00177/COP/09/2021','00183/COP/10/2021') and c.isdelete = 0 and d.IsDelete = 0 --nomor memo ini dari pak anton. kalo belom dapet, minta aja
order by a.disposalnumber, MemoNumber, IdTb_DIS_Agreement
kedua, kalau datanya udah bener, insert tb_dis_buyers (dari sheet tb_dis_buyers), isi yang di-orange-in dengan ambil query di bawah, isi yang biru dengan tanggal pembuatan memo, isi yang pink dengan amount di excel
select * from Tb_DIS_Agreement a, tb_dis_assetselling b
where a.DisposalNumber = b.disposalnumber and MemoNumber in ('00177/COP/09/2021','00183/COP/10/2021')
order by memonumber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</si>
</sst>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1" applyNumberFormat="1" applyFont="1"/>
    <xf numFmtId="1" fontId="0" fillId="0" borderId="1" xfId="1" applyNumberFormat="1" applyFont="1" applyBorder="1"/>
    <xf numFmtId="22" fontId="0" fillId="0" borderId="1" xfId="0" applyNumberFormat="1" applyBorder="1"/>
    <xf numFmtId="0" fontId="0" fillId="0" borderId="1" xfId="0" applyBorder="1"/>
    <xf numFmtId="43" fontId="0" fillId="0" borderId="1" xfId="1" applyFont="1" applyBorder="1"/>
    <xf numFmtId="47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1" applyNumberFormat="1" applyFont="1" applyFill="1"/>
    <xf numFmtId="1" fontId="0" fillId="3" borderId="0" xfId="0" applyNumberFormat="1" applyFill="1"/>
    <xf numFmtId="0" fontId="0" fillId="4" borderId="0" xfId="0" applyFill="1"/>
    <xf numFmtId="2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topLeftCell="A3" workbookViewId="0">
      <selection activeCell="C4" sqref="C4"/>
    </sheetView>
  </sheetViews>
  <sheetFormatPr defaultRowHeight="15" x14ac:dyDescent="0.25"/>
  <cols>
    <col min="2" max="2" width="12.5703125" bestFit="1" customWidth="1"/>
    <col min="3" max="3" width="138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ht="240" x14ac:dyDescent="0.25">
      <c r="A2">
        <v>1</v>
      </c>
      <c r="B2" t="s">
        <v>3</v>
      </c>
      <c r="C2" s="1" t="s">
        <v>4</v>
      </c>
    </row>
    <row r="3" spans="1:3" ht="240" x14ac:dyDescent="0.25">
      <c r="A3">
        <v>2</v>
      </c>
      <c r="B3" t="s">
        <v>5</v>
      </c>
      <c r="C3" s="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A10" workbookViewId="0">
      <pane xSplit="1" topLeftCell="B1" activePane="topRight" state="frozen"/>
      <selection pane="topRight" activeCell="J16" sqref="J16:J24"/>
    </sheetView>
  </sheetViews>
  <sheetFormatPr defaultRowHeight="15" x14ac:dyDescent="0.25"/>
  <cols>
    <col min="1" max="2" width="20" customWidth="1"/>
    <col min="3" max="3" width="20.85546875" customWidth="1"/>
    <col min="4" max="4" width="40.42578125" customWidth="1"/>
    <col min="5" max="5" width="32.140625" customWidth="1"/>
    <col min="6" max="6" width="83.140625" customWidth="1"/>
    <col min="7" max="7" width="10.5703125" customWidth="1"/>
    <col min="8" max="8" width="16.140625" customWidth="1"/>
    <col min="9" max="9" width="17.5703125" customWidth="1"/>
    <col min="10" max="10" width="20.42578125" customWidth="1"/>
    <col min="11" max="11" width="15.28515625" customWidth="1"/>
    <col min="12" max="12" width="12.7109375" customWidth="1"/>
    <col min="13" max="13" width="20.7109375" customWidth="1"/>
    <col min="14" max="14" width="20.85546875" customWidth="1"/>
    <col min="15" max="15" width="15.5703125" customWidth="1"/>
    <col min="16" max="16" width="14.7109375" customWidth="1"/>
    <col min="17" max="17" width="11.85546875" customWidth="1"/>
    <col min="18" max="18" width="19.7109375" customWidth="1"/>
    <col min="19" max="19" width="22.7109375" customWidth="1"/>
    <col min="20" max="20" width="12.140625" customWidth="1"/>
    <col min="21" max="21" width="20.140625" customWidth="1"/>
    <col min="22" max="22" width="10.140625" customWidth="1"/>
    <col min="23" max="23" width="15.85546875" customWidth="1"/>
    <col min="24" max="24" width="12.28515625" customWidth="1"/>
    <col min="25" max="25" width="14.42578125" customWidth="1"/>
    <col min="26" max="26" width="14.7109375" customWidth="1"/>
    <col min="27" max="27" width="14.85546875" customWidth="1"/>
    <col min="28" max="28" width="13.140625" customWidth="1"/>
    <col min="29" max="29" width="13.85546875" customWidth="1"/>
    <col min="30" max="30" width="18.140625" customWidth="1"/>
    <col min="31" max="31" width="14.140625" customWidth="1"/>
    <col min="32" max="32" width="18.42578125" customWidth="1"/>
    <col min="33" max="33" width="7" customWidth="1"/>
    <col min="34" max="34" width="13.5703125" customWidth="1"/>
    <col min="35" max="35" width="16.7109375" customWidth="1"/>
  </cols>
  <sheetData>
    <row r="1" spans="1:35" x14ac:dyDescent="0.25">
      <c r="A1" t="s">
        <v>6</v>
      </c>
    </row>
    <row r="2" spans="1:35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3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</row>
    <row r="3" spans="1:35" ht="15.75" x14ac:dyDescent="0.3">
      <c r="B3" s="2">
        <v>2.02007271717E+16</v>
      </c>
      <c r="C3" t="s">
        <v>41</v>
      </c>
      <c r="D3" s="3">
        <v>4120035637</v>
      </c>
      <c r="E3" t="s">
        <v>42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43</v>
      </c>
      <c r="U3" s="4">
        <v>44039.720138888886</v>
      </c>
      <c r="V3" t="s">
        <v>44</v>
      </c>
      <c r="W3" s="4">
        <v>44039.720138888886</v>
      </c>
      <c r="X3" t="s">
        <v>43</v>
      </c>
      <c r="Y3" t="s">
        <v>43</v>
      </c>
      <c r="Z3" t="s">
        <v>43</v>
      </c>
      <c r="AA3">
        <v>0</v>
      </c>
      <c r="AB3" t="s">
        <v>43</v>
      </c>
      <c r="AC3">
        <v>0</v>
      </c>
      <c r="AD3" t="s">
        <v>43</v>
      </c>
      <c r="AE3">
        <v>0</v>
      </c>
      <c r="AF3" t="s">
        <v>43</v>
      </c>
      <c r="AG3">
        <v>0</v>
      </c>
      <c r="AI3" s="4">
        <v>44012</v>
      </c>
    </row>
    <row r="4" spans="1:35" ht="15.75" x14ac:dyDescent="0.3">
      <c r="B4" s="2">
        <v>2.02010120805E+16</v>
      </c>
      <c r="C4" t="s">
        <v>45</v>
      </c>
      <c r="D4" s="3">
        <v>4120035334</v>
      </c>
      <c r="E4" t="s">
        <v>46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43</v>
      </c>
      <c r="U4" s="4">
        <v>44116.336805555555</v>
      </c>
      <c r="V4" t="s">
        <v>44</v>
      </c>
      <c r="W4" s="4">
        <v>44116.336805555555</v>
      </c>
      <c r="X4" t="s">
        <v>43</v>
      </c>
      <c r="Y4" t="s">
        <v>43</v>
      </c>
      <c r="Z4" t="s">
        <v>43</v>
      </c>
      <c r="AA4">
        <v>0</v>
      </c>
      <c r="AB4" t="s">
        <v>43</v>
      </c>
      <c r="AC4">
        <v>0</v>
      </c>
      <c r="AD4" t="s">
        <v>43</v>
      </c>
      <c r="AE4">
        <v>0</v>
      </c>
      <c r="AF4" t="s">
        <v>43</v>
      </c>
      <c r="AG4">
        <v>0</v>
      </c>
      <c r="AI4" s="4">
        <v>44074</v>
      </c>
    </row>
    <row r="5" spans="1:35" ht="15.75" x14ac:dyDescent="0.3">
      <c r="B5" s="2"/>
      <c r="D5" s="3"/>
      <c r="U5" s="4"/>
      <c r="W5" s="4"/>
      <c r="AI5" s="4"/>
    </row>
    <row r="6" spans="1:35" ht="15.75" x14ac:dyDescent="0.3">
      <c r="B6" s="2">
        <v>2.02109280744064E+16</v>
      </c>
      <c r="C6" t="s">
        <v>47</v>
      </c>
      <c r="D6" s="3">
        <v>4120035291</v>
      </c>
      <c r="E6" s="3" t="s">
        <v>48</v>
      </c>
      <c r="F6">
        <v>0</v>
      </c>
      <c r="G6">
        <v>88882573</v>
      </c>
      <c r="H6">
        <v>0</v>
      </c>
      <c r="I6">
        <v>118181818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43</v>
      </c>
      <c r="U6" s="4">
        <v>44468.333333333336</v>
      </c>
      <c r="V6" t="s">
        <v>44</v>
      </c>
      <c r="W6" s="4">
        <v>44468.333333333336</v>
      </c>
      <c r="X6" t="s">
        <v>43</v>
      </c>
      <c r="Y6" t="s">
        <v>43</v>
      </c>
      <c r="Z6" t="s">
        <v>43</v>
      </c>
      <c r="AA6">
        <v>0</v>
      </c>
      <c r="AB6" t="s">
        <v>43</v>
      </c>
      <c r="AC6">
        <v>0</v>
      </c>
      <c r="AD6" t="s">
        <v>43</v>
      </c>
      <c r="AE6">
        <v>0</v>
      </c>
      <c r="AF6" t="s">
        <v>43</v>
      </c>
      <c r="AG6">
        <v>0</v>
      </c>
      <c r="AI6" s="4">
        <v>44439</v>
      </c>
    </row>
    <row r="7" spans="1:35" ht="15.75" x14ac:dyDescent="0.3">
      <c r="B7" s="2"/>
      <c r="D7" s="3"/>
      <c r="E7" s="3"/>
      <c r="U7" s="4"/>
      <c r="W7" s="4"/>
      <c r="AI7" s="4"/>
    </row>
    <row r="8" spans="1:35" ht="15.75" x14ac:dyDescent="0.3">
      <c r="B8" s="2"/>
      <c r="D8" s="3"/>
      <c r="E8" s="3"/>
      <c r="U8" s="4"/>
      <c r="W8" s="4"/>
      <c r="AI8" s="4"/>
    </row>
    <row r="9" spans="1:35" ht="15.75" x14ac:dyDescent="0.3">
      <c r="B9" s="2"/>
      <c r="D9" s="3"/>
      <c r="E9" s="3"/>
      <c r="U9" s="4"/>
      <c r="W9" s="4"/>
      <c r="AI9" s="4"/>
    </row>
    <row r="10" spans="1:35" ht="15.75" x14ac:dyDescent="0.3">
      <c r="B10" s="2"/>
      <c r="D10" s="3"/>
      <c r="U10" s="4"/>
      <c r="W10" s="4"/>
      <c r="AI10" s="4"/>
    </row>
    <row r="11" spans="1:35" ht="15.75" x14ac:dyDescent="0.3">
      <c r="B11" s="2"/>
      <c r="D11" s="3"/>
      <c r="U11" s="4"/>
      <c r="W11" s="4"/>
      <c r="AI11" s="4"/>
    </row>
    <row r="12" spans="1:35" ht="15.75" x14ac:dyDescent="0.3">
      <c r="B12" s="2"/>
      <c r="D12" s="3"/>
      <c r="U12" s="4"/>
      <c r="W12" s="4"/>
      <c r="AI12" s="4"/>
    </row>
    <row r="13" spans="1:35" ht="15.75" x14ac:dyDescent="0.3">
      <c r="B13" s="2"/>
      <c r="D13" s="3"/>
      <c r="U13" s="4"/>
      <c r="W13" s="4"/>
      <c r="AI13" s="4"/>
    </row>
    <row r="14" spans="1:35" ht="15.75" x14ac:dyDescent="0.3">
      <c r="B14" s="2"/>
      <c r="D14" s="3"/>
      <c r="U14" s="4"/>
      <c r="W14" s="4"/>
      <c r="AI14" s="4"/>
    </row>
    <row r="15" spans="1:35" x14ac:dyDescent="0.25">
      <c r="A15" t="s">
        <v>6</v>
      </c>
    </row>
    <row r="16" spans="1:35" x14ac:dyDescent="0.25">
      <c r="A16" t="s">
        <v>49</v>
      </c>
      <c r="B16" s="11" t="s">
        <v>7</v>
      </c>
      <c r="C16" s="11" t="s">
        <v>50</v>
      </c>
      <c r="D16" t="s">
        <v>51</v>
      </c>
      <c r="E16" t="s">
        <v>52</v>
      </c>
      <c r="F16" t="s">
        <v>53</v>
      </c>
      <c r="G16" t="s">
        <v>54</v>
      </c>
      <c r="H16" t="s">
        <v>55</v>
      </c>
      <c r="I16" s="12" t="s">
        <v>56</v>
      </c>
      <c r="J16" s="15" t="s">
        <v>57</v>
      </c>
      <c r="K16" t="s">
        <v>58</v>
      </c>
      <c r="L16" t="s">
        <v>25</v>
      </c>
      <c r="M16" s="12" t="s">
        <v>59</v>
      </c>
      <c r="N16" s="12" t="s">
        <v>60</v>
      </c>
      <c r="O16" t="s">
        <v>61</v>
      </c>
      <c r="P16" t="s">
        <v>62</v>
      </c>
      <c r="Q16" t="s">
        <v>63</v>
      </c>
      <c r="R16" t="s">
        <v>64</v>
      </c>
      <c r="S16" t="s">
        <v>65</v>
      </c>
      <c r="T16" t="s">
        <v>66</v>
      </c>
      <c r="U16" t="s">
        <v>67</v>
      </c>
      <c r="V16" t="s">
        <v>68</v>
      </c>
      <c r="W16" t="s">
        <v>69</v>
      </c>
      <c r="X16" t="s">
        <v>70</v>
      </c>
      <c r="Y16" t="s">
        <v>71</v>
      </c>
    </row>
    <row r="17" spans="2:25" x14ac:dyDescent="0.25">
      <c r="B17" s="11">
        <v>7546</v>
      </c>
      <c r="C17" s="11">
        <v>636</v>
      </c>
      <c r="D17" t="s">
        <v>43</v>
      </c>
      <c r="E17" t="s">
        <v>72</v>
      </c>
      <c r="F17" t="s">
        <v>73</v>
      </c>
      <c r="G17" t="s">
        <v>43</v>
      </c>
      <c r="H17" s="5">
        <v>813445970452000</v>
      </c>
      <c r="I17" s="13">
        <v>90562000</v>
      </c>
      <c r="J17" s="16">
        <v>44162.368055555555</v>
      </c>
      <c r="K17">
        <v>1</v>
      </c>
      <c r="L17" t="s">
        <v>43</v>
      </c>
      <c r="M17" s="13">
        <v>99618200.000000015</v>
      </c>
      <c r="N17" s="13">
        <v>99618200.000000015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43</v>
      </c>
      <c r="U17" t="s">
        <v>74</v>
      </c>
      <c r="V17" t="s">
        <v>43</v>
      </c>
      <c r="W17" t="s">
        <v>43</v>
      </c>
      <c r="X17" t="s">
        <v>43</v>
      </c>
      <c r="Y17">
        <v>1</v>
      </c>
    </row>
    <row r="18" spans="2:25" x14ac:dyDescent="0.25">
      <c r="B18" s="11"/>
      <c r="C18" s="11"/>
      <c r="H18" s="5"/>
      <c r="I18" s="14"/>
      <c r="J18" s="16"/>
      <c r="M18" s="12"/>
      <c r="N18" s="12"/>
    </row>
    <row r="19" spans="2:25" x14ac:dyDescent="0.25">
      <c r="B19" s="11">
        <v>8068</v>
      </c>
      <c r="C19" s="11">
        <v>886</v>
      </c>
      <c r="D19" t="s">
        <v>43</v>
      </c>
      <c r="E19" t="s">
        <v>72</v>
      </c>
      <c r="F19" t="s">
        <v>73</v>
      </c>
      <c r="G19" t="s">
        <v>43</v>
      </c>
      <c r="H19" s="5">
        <v>813445970452000</v>
      </c>
      <c r="I19" s="13">
        <v>50217000</v>
      </c>
      <c r="J19" s="16">
        <v>44476.673611111109</v>
      </c>
      <c r="K19">
        <v>1</v>
      </c>
      <c r="L19" t="s">
        <v>43</v>
      </c>
      <c r="M19" s="13">
        <f t="shared" ref="M19:M24" si="0">I19*1.1</f>
        <v>55238700.000000007</v>
      </c>
      <c r="N19" s="13">
        <v>55238700.000000007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43</v>
      </c>
      <c r="U19" t="s">
        <v>74</v>
      </c>
      <c r="V19" t="s">
        <v>43</v>
      </c>
      <c r="W19" t="s">
        <v>43</v>
      </c>
      <c r="X19" t="s">
        <v>43</v>
      </c>
      <c r="Y19">
        <v>1</v>
      </c>
    </row>
    <row r="20" spans="2:25" x14ac:dyDescent="0.25">
      <c r="B20" s="11">
        <v>8066</v>
      </c>
      <c r="C20" s="11">
        <v>881</v>
      </c>
      <c r="D20" t="s">
        <v>43</v>
      </c>
      <c r="E20" t="s">
        <v>72</v>
      </c>
      <c r="F20" t="s">
        <v>73</v>
      </c>
      <c r="G20" t="s">
        <v>43</v>
      </c>
      <c r="H20" s="5">
        <v>813445970452000</v>
      </c>
      <c r="I20" s="13">
        <v>47384000</v>
      </c>
      <c r="J20" s="16">
        <v>44468.388888888891</v>
      </c>
      <c r="K20">
        <v>1</v>
      </c>
      <c r="L20" t="s">
        <v>43</v>
      </c>
      <c r="M20" s="13">
        <f t="shared" si="0"/>
        <v>52122400.000000007</v>
      </c>
      <c r="N20" s="13">
        <v>52122400.000000007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43</v>
      </c>
      <c r="U20" t="s">
        <v>74</v>
      </c>
      <c r="V20" t="s">
        <v>43</v>
      </c>
      <c r="W20" t="s">
        <v>43</v>
      </c>
      <c r="X20" t="s">
        <v>43</v>
      </c>
      <c r="Y20">
        <v>1</v>
      </c>
    </row>
    <row r="21" spans="2:25" x14ac:dyDescent="0.25">
      <c r="B21" s="11">
        <v>8070</v>
      </c>
      <c r="C21" s="11">
        <v>881</v>
      </c>
      <c r="D21" t="s">
        <v>43</v>
      </c>
      <c r="E21" t="s">
        <v>72</v>
      </c>
      <c r="F21" t="s">
        <v>73</v>
      </c>
      <c r="G21" t="s">
        <v>43</v>
      </c>
      <c r="H21" s="5">
        <v>813445970452000</v>
      </c>
      <c r="I21" s="13">
        <v>102907000</v>
      </c>
      <c r="J21" s="16">
        <v>44468.388888888891</v>
      </c>
      <c r="K21">
        <v>1</v>
      </c>
      <c r="L21" t="s">
        <v>43</v>
      </c>
      <c r="M21" s="13">
        <f t="shared" si="0"/>
        <v>113197700.00000001</v>
      </c>
      <c r="N21" s="13">
        <v>113197700.00000001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43</v>
      </c>
      <c r="U21" t="s">
        <v>74</v>
      </c>
      <c r="V21" t="s">
        <v>43</v>
      </c>
      <c r="W21" t="s">
        <v>43</v>
      </c>
      <c r="X21" t="s">
        <v>43</v>
      </c>
      <c r="Y21">
        <v>1</v>
      </c>
    </row>
    <row r="22" spans="2:25" x14ac:dyDescent="0.25">
      <c r="B22" s="11">
        <v>8059</v>
      </c>
      <c r="C22" s="11">
        <v>879</v>
      </c>
      <c r="D22" t="s">
        <v>43</v>
      </c>
      <c r="E22" t="s">
        <v>72</v>
      </c>
      <c r="F22" t="s">
        <v>73</v>
      </c>
      <c r="G22" t="s">
        <v>43</v>
      </c>
      <c r="H22" s="5">
        <v>813445970452000</v>
      </c>
      <c r="I22" s="13">
        <v>102907000</v>
      </c>
      <c r="J22" s="16">
        <v>44463.472222222219</v>
      </c>
      <c r="K22">
        <v>1</v>
      </c>
      <c r="L22" t="s">
        <v>43</v>
      </c>
      <c r="M22" s="13">
        <f t="shared" si="0"/>
        <v>113197700.00000001</v>
      </c>
      <c r="N22" s="13">
        <v>113197700.00000001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43</v>
      </c>
      <c r="U22" t="s">
        <v>74</v>
      </c>
      <c r="V22" t="s">
        <v>43</v>
      </c>
      <c r="W22" t="s">
        <v>43</v>
      </c>
      <c r="X22" t="s">
        <v>43</v>
      </c>
      <c r="Y22">
        <v>1</v>
      </c>
    </row>
    <row r="23" spans="2:25" x14ac:dyDescent="0.25">
      <c r="B23" s="11">
        <v>8055</v>
      </c>
      <c r="C23" s="11">
        <v>878</v>
      </c>
      <c r="D23" t="s">
        <v>43</v>
      </c>
      <c r="E23" t="s">
        <v>72</v>
      </c>
      <c r="F23" t="s">
        <v>73</v>
      </c>
      <c r="G23" t="s">
        <v>43</v>
      </c>
      <c r="H23" s="5">
        <v>813445970452000</v>
      </c>
      <c r="I23" s="13">
        <v>72229000</v>
      </c>
      <c r="J23" s="16">
        <v>44455.597222222219</v>
      </c>
      <c r="K23">
        <v>1</v>
      </c>
      <c r="L23" t="s">
        <v>43</v>
      </c>
      <c r="M23" s="13">
        <f t="shared" si="0"/>
        <v>79451900</v>
      </c>
      <c r="N23" s="13">
        <v>79451900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43</v>
      </c>
      <c r="U23" t="s">
        <v>74</v>
      </c>
      <c r="V23" t="s">
        <v>43</v>
      </c>
      <c r="W23" t="s">
        <v>43</v>
      </c>
      <c r="X23" t="s">
        <v>43</v>
      </c>
      <c r="Y23">
        <v>1</v>
      </c>
    </row>
    <row r="24" spans="2:25" x14ac:dyDescent="0.25">
      <c r="B24" s="11">
        <v>7957</v>
      </c>
      <c r="C24" s="11">
        <v>819</v>
      </c>
      <c r="D24" t="s">
        <v>43</v>
      </c>
      <c r="E24" t="s">
        <v>72</v>
      </c>
      <c r="F24" t="s">
        <v>73</v>
      </c>
      <c r="G24" t="s">
        <v>43</v>
      </c>
      <c r="H24" s="5">
        <v>813445970452000</v>
      </c>
      <c r="I24" s="13">
        <v>49581000</v>
      </c>
      <c r="J24" s="16">
        <v>44382.333333333336</v>
      </c>
      <c r="K24">
        <v>1</v>
      </c>
      <c r="L24" t="s">
        <v>43</v>
      </c>
      <c r="M24" s="13">
        <f t="shared" si="0"/>
        <v>54539100.000000007</v>
      </c>
      <c r="N24" s="13">
        <v>54539100.000000007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43</v>
      </c>
      <c r="U24" t="s">
        <v>74</v>
      </c>
      <c r="V24" t="s">
        <v>43</v>
      </c>
      <c r="W24" t="s">
        <v>43</v>
      </c>
      <c r="X24" t="s">
        <v>43</v>
      </c>
      <c r="Y24">
        <v>1</v>
      </c>
    </row>
    <row r="25" spans="2:25" x14ac:dyDescent="0.25">
      <c r="H25" s="5"/>
      <c r="I25" s="5"/>
      <c r="J25" s="4"/>
      <c r="M25" s="5"/>
      <c r="N25" s="5"/>
    </row>
    <row r="26" spans="2:25" x14ac:dyDescent="0.25">
      <c r="H26" s="5"/>
      <c r="I26" s="5"/>
      <c r="J26" s="4"/>
      <c r="M26" s="5"/>
      <c r="N26" s="5"/>
    </row>
    <row r="27" spans="2:25" x14ac:dyDescent="0.25">
      <c r="H27" s="5"/>
      <c r="I27" s="5">
        <f>M27/1.1</f>
        <v>53082999.999999993</v>
      </c>
      <c r="J27" s="4"/>
      <c r="M27" s="5">
        <v>58391300</v>
      </c>
      <c r="N27" s="5"/>
    </row>
    <row r="28" spans="2:25" x14ac:dyDescent="0.25">
      <c r="H28" s="5"/>
      <c r="I28" s="6"/>
      <c r="J28" s="7" t="s">
        <v>75</v>
      </c>
      <c r="K28" s="8" t="s">
        <v>76</v>
      </c>
      <c r="M28" s="5">
        <f>I27*1.1</f>
        <v>58391300</v>
      </c>
      <c r="N28" s="5"/>
    </row>
    <row r="29" spans="2:25" x14ac:dyDescent="0.25">
      <c r="H29" s="5"/>
      <c r="I29" s="6" t="s">
        <v>77</v>
      </c>
      <c r="J29" s="9">
        <v>120745000</v>
      </c>
      <c r="K29" s="9">
        <v>132819500.00000001</v>
      </c>
      <c r="M29" s="5"/>
      <c r="N29" s="5"/>
    </row>
    <row r="30" spans="2:25" x14ac:dyDescent="0.25">
      <c r="H30" s="5"/>
      <c r="I30" s="6" t="s">
        <v>78</v>
      </c>
      <c r="J30" s="9">
        <v>53082999.999999993</v>
      </c>
      <c r="K30" s="9">
        <v>58391300</v>
      </c>
      <c r="M30" s="5"/>
      <c r="N30" s="5"/>
    </row>
    <row r="31" spans="2:25" ht="14.25" customHeight="1" x14ac:dyDescent="0.25">
      <c r="H31" s="5"/>
      <c r="I31" s="5"/>
      <c r="J31" s="4"/>
      <c r="M31" s="5"/>
      <c r="N31" s="5"/>
    </row>
    <row r="32" spans="2:25" x14ac:dyDescent="0.25">
      <c r="H32" s="5"/>
      <c r="I32" s="5"/>
      <c r="J32" s="4"/>
      <c r="M32" s="5"/>
      <c r="N32" s="5"/>
    </row>
    <row r="33" spans="1:22" x14ac:dyDescent="0.25">
      <c r="H33" s="5"/>
      <c r="I33" s="5"/>
      <c r="J33" s="4"/>
      <c r="M33" s="5"/>
      <c r="N33" s="5"/>
    </row>
    <row r="34" spans="1:22" x14ac:dyDescent="0.25">
      <c r="H34" s="5"/>
      <c r="I34" s="5"/>
      <c r="J34" s="4"/>
      <c r="M34" s="5"/>
      <c r="N34" s="5"/>
    </row>
    <row r="35" spans="1:22" x14ac:dyDescent="0.25">
      <c r="H35" s="5"/>
      <c r="I35" s="5"/>
      <c r="J35" s="4"/>
      <c r="M35" s="5"/>
      <c r="N35" s="5"/>
    </row>
    <row r="36" spans="1:22" x14ac:dyDescent="0.25">
      <c r="A36" t="s">
        <v>79</v>
      </c>
      <c r="H36" s="5"/>
      <c r="I36" s="2"/>
      <c r="J36" s="4"/>
    </row>
    <row r="37" spans="1:22" x14ac:dyDescent="0.25">
      <c r="A37" t="s">
        <v>50</v>
      </c>
      <c r="B37" t="s">
        <v>8</v>
      </c>
      <c r="C37" t="s">
        <v>80</v>
      </c>
      <c r="D37" t="s">
        <v>81</v>
      </c>
      <c r="E37" t="s">
        <v>25</v>
      </c>
      <c r="F37" t="s">
        <v>82</v>
      </c>
      <c r="G37" t="s">
        <v>26</v>
      </c>
      <c r="H37" s="5" t="s">
        <v>27</v>
      </c>
      <c r="I37" s="2" t="s">
        <v>83</v>
      </c>
      <c r="J37" s="4" t="s">
        <v>84</v>
      </c>
      <c r="K37" t="s">
        <v>85</v>
      </c>
      <c r="L37" t="s">
        <v>86</v>
      </c>
      <c r="M37" t="s">
        <v>87</v>
      </c>
      <c r="N37" t="s">
        <v>88</v>
      </c>
      <c r="O37" t="s">
        <v>89</v>
      </c>
      <c r="P37" t="s">
        <v>90</v>
      </c>
      <c r="Q37" t="s">
        <v>91</v>
      </c>
      <c r="R37" t="s">
        <v>34</v>
      </c>
      <c r="S37" t="s">
        <v>36</v>
      </c>
      <c r="T37" t="s">
        <v>92</v>
      </c>
      <c r="U37" t="s">
        <v>93</v>
      </c>
      <c r="V37" t="s">
        <v>94</v>
      </c>
    </row>
    <row r="38" spans="1:22" x14ac:dyDescent="0.25">
      <c r="A38">
        <v>623</v>
      </c>
      <c r="B38" s="2">
        <v>2.02009251419152E+16</v>
      </c>
      <c r="C38" t="s">
        <v>95</v>
      </c>
      <c r="D38" t="s">
        <v>96</v>
      </c>
      <c r="E38" t="s">
        <v>43</v>
      </c>
      <c r="F38" t="s">
        <v>97</v>
      </c>
      <c r="G38" s="10">
        <v>44099.714073761577</v>
      </c>
      <c r="H38" s="5" t="s">
        <v>98</v>
      </c>
      <c r="I38" s="2" t="s">
        <v>99</v>
      </c>
      <c r="J38" s="4" t="s">
        <v>100</v>
      </c>
      <c r="K38" t="s">
        <v>101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B39" s="2"/>
      <c r="G39" s="10"/>
      <c r="H39" s="5"/>
      <c r="I39" s="2"/>
      <c r="J39" s="4"/>
    </row>
    <row r="40" spans="1:22" x14ac:dyDescent="0.25">
      <c r="B40" s="2"/>
      <c r="G40" s="10"/>
      <c r="H40" s="5"/>
      <c r="I40" s="2"/>
      <c r="J40" s="4"/>
    </row>
    <row r="41" spans="1:22" x14ac:dyDescent="0.25">
      <c r="B41" s="2"/>
      <c r="G41" s="10"/>
      <c r="H41" s="5"/>
      <c r="I41" s="2"/>
      <c r="J41" s="4"/>
    </row>
    <row r="42" spans="1:22" x14ac:dyDescent="0.25">
      <c r="H42" s="5"/>
      <c r="I42" s="2"/>
      <c r="J42" s="4"/>
    </row>
    <row r="43" spans="1:22" x14ac:dyDescent="0.25">
      <c r="H43" s="5"/>
      <c r="I43" s="2"/>
      <c r="J43" s="4"/>
    </row>
    <row r="44" spans="1:22" x14ac:dyDescent="0.25">
      <c r="H44" s="5"/>
      <c r="I44" s="2"/>
      <c r="J44" s="4"/>
    </row>
    <row r="45" spans="1:22" x14ac:dyDescent="0.25">
      <c r="H45" s="5"/>
      <c r="I45" s="2"/>
      <c r="J45" s="4"/>
    </row>
    <row r="46" spans="1:22" x14ac:dyDescent="0.25">
      <c r="H46" s="5"/>
      <c r="I46" s="2"/>
      <c r="J46" s="4"/>
    </row>
    <row r="47" spans="1:22" x14ac:dyDescent="0.25">
      <c r="H47" s="5"/>
      <c r="I47" s="2"/>
      <c r="J47" s="4"/>
    </row>
    <row r="49" spans="1:15" x14ac:dyDescent="0.25">
      <c r="A49" t="s">
        <v>102</v>
      </c>
      <c r="B49" t="s">
        <v>103</v>
      </c>
      <c r="C49" t="s">
        <v>9</v>
      </c>
      <c r="D49" t="s">
        <v>104</v>
      </c>
      <c r="E49" t="s">
        <v>11</v>
      </c>
      <c r="F49" t="s">
        <v>25</v>
      </c>
      <c r="G49" t="s">
        <v>105</v>
      </c>
      <c r="H49" t="s">
        <v>106</v>
      </c>
      <c r="I49" t="s">
        <v>107</v>
      </c>
      <c r="J49" t="s">
        <v>108</v>
      </c>
      <c r="K49" t="s">
        <v>109</v>
      </c>
      <c r="L49" t="s">
        <v>27</v>
      </c>
      <c r="M49" t="s">
        <v>26</v>
      </c>
      <c r="N49" t="s">
        <v>110</v>
      </c>
      <c r="O49" t="s">
        <v>111</v>
      </c>
    </row>
    <row r="50" spans="1:15" x14ac:dyDescent="0.25">
      <c r="B50">
        <v>1657</v>
      </c>
      <c r="C50" t="s">
        <v>112</v>
      </c>
      <c r="D50" t="s">
        <v>113</v>
      </c>
      <c r="E50" t="s">
        <v>114</v>
      </c>
      <c r="F50" t="s">
        <v>115</v>
      </c>
      <c r="G50" t="s">
        <v>43</v>
      </c>
      <c r="H50" t="s">
        <v>43</v>
      </c>
      <c r="I50">
        <v>8838</v>
      </c>
      <c r="J50">
        <v>0</v>
      </c>
      <c r="K50" t="s">
        <v>116</v>
      </c>
      <c r="L50" t="s">
        <v>117</v>
      </c>
      <c r="M50" s="4">
        <v>43928</v>
      </c>
      <c r="N50" t="s">
        <v>43</v>
      </c>
      <c r="O50" t="s">
        <v>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69E1B6-6DD4-4629-883F-8A19B68EFA4D}"/>
</file>

<file path=customXml/itemProps2.xml><?xml version="1.0" encoding="utf-8"?>
<ds:datastoreItem xmlns:ds="http://schemas.openxmlformats.org/officeDocument/2006/customXml" ds:itemID="{6828BB8E-711A-470E-ABB0-40FB4E8F5A0C}"/>
</file>

<file path=customXml/itemProps3.xml><?xml version="1.0" encoding="utf-8"?>
<ds:datastoreItem xmlns:ds="http://schemas.openxmlformats.org/officeDocument/2006/customXml" ds:itemID="{2C1A382A-1DF7-4C26-B639-9086CD9972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MR</vt:lpstr>
      <vt:lpstr>tiket</vt:lpstr>
      <vt:lpstr>TB_DIS_BUYERS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2021-10-04T01:12:00Z</dcterms:created>
  <dcterms:modified xsi:type="dcterms:W3CDTF">2021-10-15T09:33:25Z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