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LS-Notes\Primbon OLS\"/>
    </mc:Choice>
  </mc:AlternateContent>
  <xr:revisionPtr revIDLastSave="0" documentId="13_ncr:1_{9AF03467-2543-4F5D-A060-2F1A16FCE2CF}" xr6:coauthVersionLast="44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maintenance" sheetId="1" r:id="rId1"/>
    <sheet name="billing" sheetId="2" r:id="rId2"/>
    <sheet name="sync invoice" sheetId="8" r:id="rId3"/>
    <sheet name="BAST" sheetId="6" r:id="rId4"/>
    <sheet name="asset selling" sheetId="3" r:id="rId5"/>
    <sheet name="sync ACA" sheetId="4" r:id="rId6"/>
    <sheet name="SKD" sheetId="5" r:id="rId7"/>
    <sheet name="monitoring opl" sheetId="7" r:id="rId8"/>
    <sheet name="Monitoring Document Complemen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93" i="3" l="1"/>
  <c r="J93" i="3"/>
  <c r="N92" i="3"/>
  <c r="J92" i="3"/>
  <c r="J90" i="3" l="1"/>
  <c r="J89" i="3"/>
  <c r="J88" i="3"/>
  <c r="J87" i="3"/>
  <c r="J86" i="3"/>
  <c r="J85" i="3"/>
  <c r="N90" i="3"/>
  <c r="M90" i="3"/>
  <c r="N89" i="3"/>
  <c r="M89" i="3"/>
  <c r="N88" i="3"/>
  <c r="M88" i="3"/>
  <c r="N87" i="3"/>
  <c r="M87" i="3"/>
  <c r="N86" i="3"/>
  <c r="M86" i="3"/>
  <c r="N85" i="3"/>
  <c r="M85" i="3"/>
  <c r="N83" i="3" l="1"/>
  <c r="M83" i="3"/>
  <c r="J83" i="3"/>
  <c r="J82" i="3" l="1"/>
  <c r="J81" i="3"/>
  <c r="N81" i="3"/>
  <c r="M81" i="3"/>
  <c r="N82" i="3"/>
  <c r="M82" i="3"/>
  <c r="N77" i="3"/>
  <c r="N78" i="3"/>
  <c r="N79" i="3"/>
  <c r="M77" i="3"/>
  <c r="M78" i="3"/>
  <c r="M79" i="3"/>
  <c r="N75" i="3" l="1"/>
  <c r="M75" i="3"/>
  <c r="N74" i="3"/>
  <c r="M74" i="3"/>
  <c r="N73" i="3"/>
  <c r="M73" i="3"/>
  <c r="N72" i="3"/>
  <c r="M72" i="3"/>
  <c r="N70" i="3"/>
  <c r="M70" i="3"/>
  <c r="N68" i="3"/>
  <c r="M68" i="3"/>
  <c r="N67" i="3"/>
  <c r="M67" i="3"/>
  <c r="N66" i="3"/>
  <c r="M66" i="3"/>
  <c r="N65" i="3"/>
  <c r="M65" i="3"/>
  <c r="N64" i="3"/>
  <c r="M64" i="3"/>
  <c r="N63" i="3"/>
  <c r="M63" i="3"/>
  <c r="N61" i="3"/>
  <c r="M61" i="3"/>
  <c r="N60" i="3"/>
  <c r="M60" i="3"/>
  <c r="N59" i="3"/>
  <c r="M59" i="3"/>
  <c r="N58" i="3"/>
  <c r="M58" i="3"/>
  <c r="N56" i="3"/>
  <c r="M56" i="3"/>
  <c r="N55" i="3"/>
  <c r="M55" i="3"/>
  <c r="N54" i="3"/>
  <c r="M54" i="3"/>
  <c r="N52" i="3"/>
  <c r="M52" i="3"/>
  <c r="N51" i="3"/>
  <c r="M51" i="3"/>
  <c r="N49" i="3"/>
  <c r="M49" i="3"/>
  <c r="N48" i="3"/>
  <c r="M48" i="3"/>
  <c r="N47" i="3"/>
  <c r="M47" i="3"/>
  <c r="N46" i="3"/>
  <c r="M46" i="3"/>
  <c r="N45" i="3"/>
  <c r="M45" i="3"/>
  <c r="N44" i="3"/>
  <c r="M44" i="3"/>
  <c r="N43" i="3"/>
  <c r="M43" i="3"/>
  <c r="N42" i="3"/>
  <c r="M42" i="3"/>
  <c r="N41" i="3"/>
  <c r="M41" i="3"/>
  <c r="N38" i="3"/>
  <c r="M38" i="3"/>
  <c r="N37" i="3"/>
  <c r="M37" i="3"/>
  <c r="N35" i="3"/>
  <c r="M35" i="3"/>
  <c r="N34" i="3"/>
  <c r="M34" i="3"/>
  <c r="N33" i="3"/>
  <c r="M33" i="3"/>
  <c r="N32" i="3"/>
  <c r="M32" i="3"/>
  <c r="N30" i="3"/>
  <c r="M30" i="3"/>
  <c r="N28" i="3"/>
  <c r="M28" i="3"/>
  <c r="N27" i="3"/>
  <c r="M27" i="3"/>
  <c r="N25" i="3"/>
  <c r="M25" i="3"/>
  <c r="N23" i="3"/>
  <c r="M23" i="3"/>
  <c r="M22" i="3"/>
  <c r="N22" i="3"/>
  <c r="C26" i="7" l="1"/>
  <c r="C26" i="7" a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<sst xmlns="http://schemas.openxmlformats.org/spreadsheetml/2006/main" count="870" uniqueCount="218">
  <si>
    <t>"no object reference"</t>
  </si>
  <si>
    <t>--&gt; plat nomor nya ga ketemu di list maintenance schedule</t>
  </si>
  <si>
    <t>--&gt; biasanya karena masih nomor plat sementara</t>
  </si>
  <si>
    <t>rubah jumlah unit billing</t>
  </si>
  <si>
    <t>update oplagreement set totalunitquantity = ' ' where agreementnumber = ' '</t>
  </si>
  <si>
    <t>jenis alat/ type di billing kosong</t>
  </si>
  <si>
    <t>"Object reference not set to an instance of an object" di payment approval</t>
  </si>
  <si>
    <t>select * from tb_opl_unit where policenumber = ' '</t>
  </si>
  <si>
    <t>select * from opluobjectlease where identitypolicenumber = ' '</t>
  </si>
  <si>
    <t>select * from tb_mtn_monschdl where policenumber = ' '</t>
  </si>
  <si>
    <t>--&gt; semua police number harus sama di 3 table itu</t>
  </si>
  <si>
    <t>kalau ada master product, supplier sama customer yang ga masuk dari ACA</t>
  </si>
  <si>
    <t>--&gt; pastikan user edit data di ACA bukan dari microsoft edge</t>
  </si>
  <si>
    <t>Revisi nominal aksesoris/ karoseri di SKD setelah user merubah VAT In di calculation</t>
  </si>
  <si>
    <t>select * from Tb_MKT_SKD_Dtl</t>
  </si>
  <si>
    <t>update Tb_MKT_SKD_Dtl</t>
  </si>
  <si>
    <t>set</t>
  </si>
  <si>
    <t xml:space="preserve">    Price = 1540000,</t>
  </si>
  <si>
    <t xml:space="preserve">    RemarksSys = ISNULL(RemarksSys,'') + ' #50728'</t>
  </si>
  <si>
    <t>where</t>
  </si>
  <si>
    <t xml:space="preserve">    IdTb_MKT_SKD_Dtl = 3475</t>
  </si>
  <si>
    <t xml:space="preserve">    Price = 5500000,</t>
  </si>
  <si>
    <t xml:space="preserve">    IdTb_MKT_SKD_Dtl = 3476</t>
  </si>
  <si>
    <t xml:space="preserve">    Price = 385000,</t>
  </si>
  <si>
    <t xml:space="preserve">    IdTb_MKT_SKD_Dtl = 3477</t>
  </si>
  <si>
    <t>select * from Tb_MKT_SKDNetInvestment</t>
  </si>
  <si>
    <t>where IdTb_MKT_SKD = 1912</t>
  </si>
  <si>
    <t>select * from Tb_MKT_SKDNetInvestmentStored</t>
  </si>
  <si>
    <t>where IdTb_MKT_SKDNetInvestment = 1730</t>
  </si>
  <si>
    <t>update Tb_MKT_SKDNetInvestment</t>
  </si>
  <si>
    <t xml:space="preserve">    Price = 372622727,</t>
  </si>
  <si>
    <t xml:space="preserve">    Rv = 316800000,</t>
  </si>
  <si>
    <t xml:space="preserve">    Net = 372622727 - 316800000,</t>
  </si>
  <si>
    <t xml:space="preserve">    IdTb_MKT_SKDNetInvestment = 1730</t>
  </si>
  <si>
    <t>update Tb_MKT_SKDNetInvestmentStored</t>
  </si>
  <si>
    <t>select * from Tb_MKT_SKD</t>
  </si>
  <si>
    <t>update Tb_MKT_SKD</t>
  </si>
  <si>
    <t xml:space="preserve">    TotalPrice = 372622727,</t>
  </si>
  <si>
    <t xml:space="preserve">    TotalRv = 316800000,</t>
  </si>
  <si>
    <t xml:space="preserve">    TotalNet = 372622727 - 316800000,</t>
  </si>
  <si>
    <t xml:space="preserve">    IdTb_MKT_SKD = 1912</t>
  </si>
  <si>
    <t>select * from Tb_PRO_PO</t>
  </si>
  <si>
    <t>where PoNumber = '00146/PO/ACC/JKC/09/2020'</t>
  </si>
  <si>
    <t>select * from TB_PRo_podtl</t>
  </si>
  <si>
    <t>where idtb_pro_po = 961</t>
  </si>
  <si>
    <t>update Tb_PRO_PODtl</t>
  </si>
  <si>
    <t xml:space="preserve">    OTRPrice = 1540000,</t>
  </si>
  <si>
    <t xml:space="preserve">    IdTb_PRO_PODtl = 1206</t>
  </si>
  <si>
    <t xml:space="preserve">    OTRPrice = 5500000,</t>
  </si>
  <si>
    <t xml:space="preserve">    IdTb_PRO_PODtl = 1208</t>
  </si>
  <si>
    <t xml:space="preserve">    OTRPrice = 385000,</t>
  </si>
  <si>
    <t xml:space="preserve">    IdTb_PRO_PODtl = 1207</t>
  </si>
  <si>
    <t>select * from Tb_MGT_UnitPrep</t>
  </si>
  <si>
    <t>where Idtb_pro_podtl in (1206,1207,1208)</t>
  </si>
  <si>
    <t>rubah tanggal actual BAST</t>
  </si>
  <si>
    <t>table oplagreement &amp; tb_mgt_unitprep</t>
  </si>
  <si>
    <t>BAST date cannot be less then PO date</t>
  </si>
  <si>
    <t>tb_mgt_unitprep &amp; tb_pro_po</t>
  </si>
  <si>
    <t xml:space="preserve">update tb_mgt_unitprepdtl set isdelete = 1 where idtb_mgt_unitprep = </t>
  </si>
  <si>
    <t>IdTb_DIS_Buyers</t>
  </si>
  <si>
    <t>IdTb_DIS_Agreement</t>
  </si>
  <si>
    <t>IdTb_DIS_AssetSelling</t>
  </si>
  <si>
    <t>Tb_DIS_AssetSelling_IdTb_DIS_AssetSelling</t>
  </si>
  <si>
    <t>Name</t>
  </si>
  <si>
    <t>Address</t>
  </si>
  <si>
    <t>KTP</t>
  </si>
  <si>
    <t>NPWP</t>
  </si>
  <si>
    <t>OfferPriceAmount</t>
  </si>
  <si>
    <t>OfferPriceDate</t>
  </si>
  <si>
    <t>Winner</t>
  </si>
  <si>
    <t>Remarks</t>
  </si>
  <si>
    <t>JBAOfferPriceAmount</t>
  </si>
  <si>
    <t>DSFOfferPriceAmount</t>
  </si>
  <si>
    <t>MobilisationFee</t>
  </si>
  <si>
    <t>AuctionFee</t>
  </si>
  <si>
    <t>AdminFee</t>
  </si>
  <si>
    <t>Ppn</t>
  </si>
  <si>
    <t>Pph</t>
  </si>
  <si>
    <t>UnitLocation</t>
  </si>
  <si>
    <t>DocumentOwnership</t>
  </si>
  <si>
    <t>Status</t>
  </si>
  <si>
    <t>FakturNumber</t>
  </si>
  <si>
    <t>FakturDate</t>
  </si>
  <si>
    <t>SellingNumber</t>
  </si>
  <si>
    <t>NULL</t>
  </si>
  <si>
    <t>PT MOBILINDO LESTARI SEJAHTERA</t>
  </si>
  <si>
    <t>Jl Boulevard Permata Medang B II/ B16 Kel Madang Kec Pagedangan Kab Tangerang, Banten</t>
  </si>
  <si>
    <t>BPKB</t>
  </si>
  <si>
    <t>DisposalNumber</t>
  </si>
  <si>
    <t>AgreementNumber</t>
  </si>
  <si>
    <t>AssetCode</t>
  </si>
  <si>
    <t>EngineNumber</t>
  </si>
  <si>
    <t>Depreciation</t>
  </si>
  <si>
    <t>BookValue</t>
  </si>
  <si>
    <t>Impairement</t>
  </si>
  <si>
    <t>ProductPrice</t>
  </si>
  <si>
    <t>Registration</t>
  </si>
  <si>
    <t>Maintenance</t>
  </si>
  <si>
    <t>Replacement</t>
  </si>
  <si>
    <t>InsuranceCost</t>
  </si>
  <si>
    <t>MediatorFee</t>
  </si>
  <si>
    <t>Mobilization</t>
  </si>
  <si>
    <t>Demobilization</t>
  </si>
  <si>
    <t>InterestCost</t>
  </si>
  <si>
    <t>TermOfPaymentCost</t>
  </si>
  <si>
    <t>InterestCostBeforeBAST</t>
  </si>
  <si>
    <t>CreatedDate</t>
  </si>
  <si>
    <t>CreatedBy</t>
  </si>
  <si>
    <t>SyncDate</t>
  </si>
  <si>
    <t>DeletedDate</t>
  </si>
  <si>
    <t>DeletedBy</t>
  </si>
  <si>
    <t>DeletedReason</t>
  </si>
  <si>
    <t>Payment</t>
  </si>
  <si>
    <t>PaymentDate</t>
  </si>
  <si>
    <t>BPKBReleased</t>
  </si>
  <si>
    <t>BPKBReleasedDate</t>
  </si>
  <si>
    <t>AssetReleased</t>
  </si>
  <si>
    <t>AssetReleasedDate</t>
  </si>
  <si>
    <t>Invalid</t>
  </si>
  <si>
    <t>InvalidReason</t>
  </si>
  <si>
    <t>DepreciationDate</t>
  </si>
  <si>
    <t>0000278/4/01/04/2019</t>
  </si>
  <si>
    <t>1TR7875122</t>
  </si>
  <si>
    <t>FEDRIK</t>
  </si>
  <si>
    <t>*nomor disposal = YYYYMMDDHHMMSS000</t>
  </si>
  <si>
    <t>PJB AUTORENT</t>
  </si>
  <si>
    <t>insert into tb_dis_disposal_history values</t>
  </si>
  <si>
    <t>(NEWID(),'1EF40C8D-CB06-4592-A062-05B9064491F9','2020-11-27 08:51:22.383', 'Antonius Fedrik', 'submit',null)</t>
  </si>
  <si>
    <t>lalu jalanin query ini</t>
  </si>
  <si>
    <t>*ID nya ambil dari tb_dis_assetselling field taskID</t>
  </si>
  <si>
    <t>kalau ada unit yang ga masuk di PJB, cek opluobjectlease &amp; tb_opl_unit</t>
  </si>
  <si>
    <t>cek isdelete di tb_opl_unit &amp; opluobjectlease</t>
  </si>
  <si>
    <t>cek agreement number, pastikan nomor agreement sama dengan yang di request pak anton</t>
  </si>
  <si>
    <t>--&gt; sudah ada perbaikan sync ACA ini sebagai problem. Jika problem sudah naik, seharusnya tidak ada masalah ini lagi</t>
  </si>
  <si>
    <t>kalau masih ada yang masalah, masuk ke CAPAM</t>
  </si>
  <si>
    <t>cek product code di agreement, apakah sama dengan di calculation</t>
  </si>
  <si>
    <t>BAST final tidak masuk ke MF</t>
  </si>
  <si>
    <t>cek ke staging apakah data sudah sampai, jika sudah lempar ke pak achmad</t>
  </si>
  <si>
    <t>SELAIN AUTORENT</t>
  </si>
  <si>
    <t>jika unit disposal tidak lengkap yang sampai di OLSS (misal user melakukan asset selection di MFAPPL sebanyak 9 unit, namun yang bisa dibuat memo di OLSS kurang dari 9 unit)</t>
  </si>
  <si>
    <t>minta ke pak achmad/ pak eddy untuk kirim ulang disposal nya</t>
  </si>
  <si>
    <t>jika disposal yang lama sudah dibuat memo, disposal yang lama di delete di tb_dis_agreement, tb_dis_buyers ganti dengan idtb_dis_agreement yang baru</t>
  </si>
  <si>
    <t>monitoring billing harian</t>
  </si>
  <si>
    <t>kalau pak firman ga masuk, paling pertama harus bikin monitoring billing invoice (template ada di email)</t>
  </si>
  <si>
    <t>billing di MF bisa ambil dari email MF setiap jam 4 pagi</t>
  </si>
  <si>
    <t>billing di OLSS digenerate:</t>
  </si>
  <si>
    <t xml:space="preserve">SELECT        dbo.OPLAgreement.AgreementNumber, dbo.Customer.CustomerName, dbo.Tb_BIL_PayScheduleDtl.StartPeriod, dbo.Tb_BIL_PayScheduleDtl.EndPeriod, dbo.Tb_BIL_PayScheduleDtl.PaymentSchedule,               </t>
  </si>
  <si>
    <t xml:space="preserve">                         dbo.Tb_BIL_InvoiceReceipt.InvoiceNoInstalment               </t>
  </si>
  <si>
    <t xml:space="preserve">FROM            dbo.Tb_BIL_PaySchedule INNER JOIN               </t>
  </si>
  <si>
    <t xml:space="preserve">                         dbo.Tb_BIL_PayScheduleDtl ON dbo.Tb_BIL_PaySchedule.IdTb_BIL_PaySchedule = dbo.Tb_BIL_PayScheduleDtl.IdTb_BIL_PaySchedule INNER JOIN               </t>
  </si>
  <si>
    <t xml:space="preserve">                         dbo.Tb_BIL_InvoiceReceipt ON dbo.Tb_BIL_PayScheduleDtl.IdTb_BIL_PayScheduleDtl = dbo.Tb_BIL_InvoiceReceipt.IdTb_BIL_PayScheduleDtl INNER JOIN               </t>
  </si>
  <si>
    <t xml:space="preserve">                         dbo.OPLAgreement ON dbo.Tb_BIL_PaySchedule.IdOPLAgreement = dbo.OPLAgreement.IdOPLAgreement INNER JOIN               </t>
  </si>
  <si>
    <t xml:space="preserve">                         dbo.Customer ON dbo.OPLAgreement.CustomerCode = dbo.Customer.CustomerCode               </t>
  </si>
  <si>
    <t xml:space="preserve">                         where endperiod = '2020-11-20' order by endperiod</t>
  </si>
  <si>
    <t>revisi data setelah BAST Final</t>
  </si>
  <si>
    <t>sekalian email ke PIC MF untuk minta dirubah juga data di MF</t>
  </si>
  <si>
    <t>rubah status/ allocation di monitoring opl unit &amp; replacement car</t>
  </si>
  <si>
    <t>di sini ada 2 table:</t>
  </si>
  <si>
    <t>tb_mgt_dailyrecordcar</t>
  </si>
  <si>
    <t>tb_mgt_dailyrecordcarhistory</t>
  </si>
  <si>
    <t>kedua table ini harus dirubah dan sama persis, karena user bisa lihat history nya</t>
  </si>
  <si>
    <t>supaya update nya di 1 table aja ga perlu 2 table, remarkssys di tb_mgt_dailyrecordcar dikosongin</t>
  </si>
  <si>
    <t>contoh:</t>
  </si>
  <si>
    <t>tapi kalau mau update seperti ini, 1 update hanya untuk 1 ID, tidak bisa pakai IN</t>
  </si>
  <si>
    <t>update tb_mgt_dailyrecordcar set allocation = 44, remarkssys = '' where idtb_mgt_dailyrecordcar = 2000</t>
  </si>
  <si>
    <t>update tb_mgt_dailyrecordcar set allocation = 44, remarkssys = '' where idtb_mgt_dailyrecordcar = 2001</t>
  </si>
  <si>
    <t>update tb_mgt_dailyrecordcar set allocation = 44, remarkssys = '' where idtb_mgt_dailyrecordcar = 2002</t>
  </si>
  <si>
    <t>user lupa rubah status readiness jadi complete/ lupa isi remarks</t>
  </si>
  <si>
    <t>D:\olss\web\SyncACAOLS\SyncOLSS100</t>
  </si>
  <si>
    <t>192.168.140.21</t>
  </si>
  <si>
    <t>jika setelah sync tetep ada invoice yang ga ke sync</t>
  </si>
  <si>
    <t>coba cek payment schedule nya</t>
  </si>
  <si>
    <t>karena kalau end period schedule sama end period invoice beda, olss ga mau terima</t>
  </si>
  <si>
    <t>D:\Deploy Preparation\OLSS - Paket CR Autosync\Konsol - Manual Run\GenerateInvoice</t>
  </si>
  <si>
    <t>file konfigurasi</t>
  </si>
  <si>
    <t>kalau ada partial termination invoice</t>
  </si>
  <si>
    <t>kalau qty nya dirubah, diupdate di OLSS (oplagreement.totalunitquantity)</t>
  </si>
  <si>
    <t>kalau harga per unit/ total harga nya dirubah juga, minta ke MF rubahin</t>
  </si>
  <si>
    <t>kalau ada double invoice:</t>
  </si>
  <si>
    <t>update Tb_BIL_InvoiceReceipt</t>
  </si>
  <si>
    <t xml:space="preserve">    IdTb_BIL_PayScheduleDtl = 0</t>
  </si>
  <si>
    <t xml:space="preserve">    InvoiceNoInstalment in ('17346/INV/JKN/02/2021','17347/INV/JKN/02/2021')</t>
  </si>
  <si>
    <t>jadi jangan dihapus invoice nya, supaya ada history nya</t>
  </si>
  <si>
    <t>kalau ada prorate/ CN-DN:</t>
  </si>
  <si>
    <t>cek CN/DN nya udah ke sync atau belum di tb_debit_credit_stg</t>
  </si>
  <si>
    <t>kalau sudah sync tapi masih belom bener juga, kemungkinan schedule baru juga harus dikirim</t>
  </si>
  <si>
    <t>user tidak bisa update history maintenance (diperbaiki di problem)</t>
  </si>
  <si>
    <t>select * from tb_mtn_workorder where workordernum = '02974/SPK-DSF/JKC/09/2021'</t>
  </si>
  <si>
    <t>select * from tb_mtn_historymt where idtb_mtn_monschdl = 234345</t>
  </si>
  <si>
    <t>select * from tb_mtn_historymtdtl where idtb_mtn_historymt = 31742</t>
  </si>
  <si>
    <t>delete tb_mtn_historymtdtl where idtb_mtn_historymtdtl = 56536</t>
  </si>
  <si>
    <t>-- di delete yang isdelete = 1, karena ada bugs disitu</t>
  </si>
  <si>
    <t>dari excel pak anton (Harga Jual)</t>
  </si>
  <si>
    <t>0000815/4/01/07/2021</t>
  </si>
  <si>
    <t>4M40UAD1394</t>
  </si>
  <si>
    <t>4M4OUAC3023</t>
  </si>
  <si>
    <t>4M4OUAD3682</t>
  </si>
  <si>
    <t>0000623/4/01/01/2021</t>
  </si>
  <si>
    <t>MF56235</t>
  </si>
  <si>
    <t>0000728/4/01/04/2021</t>
  </si>
  <si>
    <t>1NRF178324</t>
  </si>
  <si>
    <t>3NRH027888</t>
  </si>
  <si>
    <t>MF55798</t>
  </si>
  <si>
    <t>Error ketika melakukan update Insurance Policy pada monitoring document complement</t>
  </si>
  <si>
    <t>Root cause :</t>
  </si>
  <si>
    <t xml:space="preserve">Query cek </t>
  </si>
  <si>
    <t>select * from OPLUObjectLease</t>
  </si>
  <si>
    <t>where IdTb_OPL_Unit is null</t>
  </si>
  <si>
    <t xml:space="preserve">Jika terjadi lagi case yang sama, cek data menggunakan query di atas. Kemudian update data IdTb_OPL_Unit </t>
  </si>
  <si>
    <t>Data berhasil di update</t>
  </si>
  <si>
    <r>
      <t xml:space="preserve">Adanya data IdTb_OPL_Unit bernilai NULL yang menyebabkan </t>
    </r>
    <r>
      <rPr>
        <b/>
        <sz val="11"/>
        <color theme="1"/>
        <rFont val="Calibri"/>
        <family val="2"/>
        <scheme val="minor"/>
      </rPr>
      <t>semua data</t>
    </r>
    <r>
      <rPr>
        <sz val="11"/>
        <color theme="1"/>
        <rFont val="Calibri"/>
        <family val="2"/>
        <scheme val="minor"/>
      </rPr>
      <t xml:space="preserve"> yg akan diupdate pada screen tsb error</t>
    </r>
  </si>
  <si>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% dr offer price</t>
    </r>
  </si>
  <si>
    <r>
      <t xml:space="preserve">kalau user sudah buat memo asset sellingnya, insert </t>
    </r>
    <r>
      <rPr>
        <b/>
        <sz val="11"/>
        <color rgb="FF0000FF"/>
        <rFont val="Calibri"/>
        <family val="2"/>
        <scheme val="minor"/>
      </rPr>
      <t>Tb_DIS_Buyers</t>
    </r>
  </si>
  <si>
    <r>
      <t xml:space="preserve">kalau user minta dibuatkan disposal number, insert </t>
    </r>
    <r>
      <rPr>
        <b/>
        <sz val="11"/>
        <color rgb="FF0000FF"/>
        <rFont val="Calibri"/>
        <family val="2"/>
        <scheme val="minor"/>
      </rPr>
      <t>Tb_DIS_Agreement</t>
    </r>
  </si>
  <si>
    <r>
      <t>*</t>
    </r>
    <r>
      <rPr>
        <b/>
        <sz val="11"/>
        <color rgb="FF0000FF"/>
        <rFont val="Calibri"/>
        <family val="2"/>
        <scheme val="minor"/>
      </rPr>
      <t>OfferPriceAmount</t>
    </r>
    <r>
      <rPr>
        <sz val="11"/>
        <color theme="1"/>
        <rFont val="Calibri"/>
        <family val="2"/>
        <scheme val="minor"/>
      </rPr>
      <t xml:space="preserve"> = harga jual belum ppn</t>
    </r>
  </si>
  <si>
    <r>
      <t>*</t>
    </r>
    <r>
      <rPr>
        <b/>
        <sz val="11"/>
        <color rgb="FF0000FF"/>
        <rFont val="Calibri"/>
        <family val="2"/>
        <scheme val="minor"/>
      </rPr>
      <t>JBAOfferPriceAmount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rgb="FF0000FF"/>
        <rFont val="Calibri"/>
        <family val="2"/>
        <scheme val="minor"/>
      </rPr>
      <t>DSFOfferPriceAmount</t>
    </r>
    <r>
      <rPr>
        <sz val="11"/>
        <color theme="1"/>
        <rFont val="Calibri"/>
        <family val="2"/>
        <scheme val="minor"/>
      </rPr>
      <t xml:space="preserve"> = harga jual + ppn</t>
    </r>
  </si>
  <si>
    <r>
      <rPr>
        <sz val="11"/>
        <rFont val="Calibri"/>
        <family val="2"/>
        <scheme val="minor"/>
      </rPr>
      <t>*</t>
    </r>
    <r>
      <rPr>
        <b/>
        <sz val="11"/>
        <color rgb="FF0000FF"/>
        <rFont val="Calibri"/>
        <family val="2"/>
        <scheme val="minor"/>
      </rPr>
      <t>OfferPriceDate</t>
    </r>
    <r>
      <rPr>
        <sz val="11"/>
        <color theme="1"/>
        <rFont val="Calibri"/>
        <family val="2"/>
        <scheme val="minor"/>
      </rPr>
      <t xml:space="preserve"> --&gt; getdate()…???</t>
    </r>
  </si>
  <si>
    <r>
      <t>*</t>
    </r>
    <r>
      <rPr>
        <b/>
        <sz val="11"/>
        <color rgb="FF0000FF"/>
        <rFont val="Calibri"/>
        <family val="2"/>
        <scheme val="minor"/>
      </rPr>
      <t>IdTb_DIS_AssetSelling</t>
    </r>
    <r>
      <rPr>
        <sz val="11"/>
        <color theme="1"/>
        <rFont val="Calibri"/>
        <family val="2"/>
        <scheme val="minor"/>
      </rPr>
      <t xml:space="preserve"> = select a.</t>
    </r>
    <r>
      <rPr>
        <b/>
        <sz val="11"/>
        <color rgb="FFFF0000"/>
        <rFont val="Calibri"/>
        <family val="2"/>
        <scheme val="minor"/>
      </rPr>
      <t>IdTb_DIS_AssetSelling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rgb="FF0000FF"/>
        <rFont val="Calibri"/>
        <family val="2"/>
        <scheme val="minor"/>
      </rPr>
      <t>Tb_DIS_AssetSelling</t>
    </r>
    <r>
      <rPr>
        <sz val="11"/>
        <color theme="1"/>
        <rFont val="Calibri"/>
        <family val="2"/>
        <scheme val="minor"/>
      </rPr>
      <t xml:space="preserve"> a where a.</t>
    </r>
    <r>
      <rPr>
        <b/>
        <sz val="11"/>
        <color rgb="FFFF0000"/>
        <rFont val="Calibri"/>
        <family val="2"/>
        <scheme val="minor"/>
      </rPr>
      <t>MemoNumber</t>
    </r>
    <r>
      <rPr>
        <sz val="11"/>
        <color theme="1"/>
        <rFont val="Calibri"/>
        <family val="2"/>
        <scheme val="minor"/>
      </rPr>
      <t xml:space="preserve"> = '00070/COP/06/2022'; (LIHAT FILE </t>
    </r>
    <r>
      <rPr>
        <b/>
        <sz val="11"/>
        <color rgb="FF0000FF"/>
        <rFont val="Calibri"/>
        <family val="2"/>
        <scheme val="minor"/>
      </rPr>
      <t>Process.xlsx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</si>
</sst>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mic Sans MS"/>
      <family val="4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ill="1"/>
    <xf numFmtId="1" fontId="0" fillId="0" borderId="0" xfId="1" applyNumberFormat="1" applyFont="1"/>
    <xf numFmtId="22" fontId="0" fillId="0" borderId="0" xfId="0" applyNumberFormat="1"/>
    <xf numFmtId="1" fontId="0" fillId="0" borderId="0" xfId="0" applyNumberFormat="1"/>
    <xf numFmtId="0" fontId="3" fillId="0" borderId="0" xfId="0" applyFont="1"/>
    <xf numFmtId="0" fontId="0" fillId="2" borderId="0" xfId="0" quotePrefix="1" applyFill="1"/>
    <xf numFmtId="0" fontId="0" fillId="2" borderId="0" xfId="0" applyFill="1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0" fontId="0" fillId="0" borderId="0" xfId="0" applyFont="1"/>
    <xf numFmtId="0" fontId="0" fillId="4" borderId="0" xfId="0" applyFill="1"/>
    <xf numFmtId="1" fontId="0" fillId="4" borderId="0" xfId="1" applyNumberFormat="1" applyFont="1" applyFill="1"/>
    <xf numFmtId="22" fontId="0" fillId="4" borderId="0" xfId="0" applyNumberFormat="1" applyFill="1"/>
    <xf numFmtId="47" fontId="0" fillId="0" borderId="0" xfId="0" applyNumberFormat="1"/>
    <xf numFmtId="0" fontId="0" fillId="5" borderId="0" xfId="0" applyFill="1"/>
    <xf numFmtId="1" fontId="0" fillId="5" borderId="0" xfId="1" applyNumberFormat="1" applyFont="1" applyFill="1"/>
    <xf numFmtId="1" fontId="0" fillId="6" borderId="0" xfId="1" applyNumberFormat="1" applyFont="1" applyFill="1"/>
    <xf numFmtId="22" fontId="0" fillId="6" borderId="0" xfId="0" applyNumberFormat="1" applyFill="1"/>
    <xf numFmtId="0" fontId="0" fillId="6" borderId="0" xfId="0" applyFill="1"/>
    <xf numFmtId="0" fontId="1" fillId="3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0</xdr:row>
      <xdr:rowOff>95250</xdr:rowOff>
    </xdr:from>
    <xdr:to>
      <xdr:col>15</xdr:col>
      <xdr:colOff>104776</xdr:colOff>
      <xdr:row>8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6DA96-6427-498D-B2CD-A571AE7E33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" r="8528" b="72771"/>
        <a:stretch/>
      </xdr:blipFill>
      <xdr:spPr>
        <a:xfrm>
          <a:off x="85726" y="95250"/>
          <a:ext cx="9163050" cy="15335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123825</xdr:rowOff>
    </xdr:from>
    <xdr:to>
      <xdr:col>15</xdr:col>
      <xdr:colOff>9144</xdr:colOff>
      <xdr:row>34</xdr:row>
      <xdr:rowOff>64262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15C0D2-FCA8-46F2-A6E6-035BCE1FA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"/>
          <a:ext cx="9153144" cy="39409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</xdr:colOff>
      <xdr:row>41</xdr:row>
      <xdr:rowOff>0</xdr:rowOff>
    </xdr:from>
    <xdr:to>
      <xdr:col>16</xdr:col>
      <xdr:colOff>263734</xdr:colOff>
      <xdr:row>70</xdr:row>
      <xdr:rowOff>107500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E12739-D10D-41EB-9815-CAB94E7A5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78105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133350</xdr:rowOff>
    </xdr:from>
    <xdr:to>
      <xdr:col>16</xdr:col>
      <xdr:colOff>263733</xdr:colOff>
      <xdr:row>102</xdr:row>
      <xdr:rowOff>50350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75D249-B7E1-4377-9EB7-B1F2A035D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849350"/>
          <a:ext cx="10017333" cy="563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22"/>
  <sheetViews>
    <sheetView workbookViewId="0">
      <selection activeCell="H23" sqref="H23"/>
    </sheetView>
  </sheetViews>
  <sheetFormatPr defaultRowHeight="15" x14ac:dyDescent="0.25"/>
  <cols>
    <col min="11" max="11" width="10.7109375" bestFit="1" customWidth="1"/>
  </cols>
  <sheetData>
    <row r="1" spans="1:11" x14ac:dyDescent="0.25">
      <c r="A1" s="10" t="s">
        <v>0</v>
      </c>
      <c r="B1" s="9"/>
      <c r="C1" s="9"/>
      <c r="D1" s="9"/>
      <c r="E1" s="9"/>
    </row>
    <row r="2" spans="1:11" x14ac:dyDescent="0.25">
      <c r="A2" s="1" t="s">
        <v>1</v>
      </c>
    </row>
    <row r="3" spans="1:11" x14ac:dyDescent="0.25">
      <c r="A3" s="1" t="s">
        <v>2</v>
      </c>
    </row>
    <row r="4" spans="1:11" x14ac:dyDescent="0.25">
      <c r="A4" s="1"/>
    </row>
    <row r="5" spans="1:11" x14ac:dyDescent="0.25">
      <c r="A5" t="s">
        <v>7</v>
      </c>
    </row>
    <row r="8" spans="1:11" x14ac:dyDescent="0.25">
      <c r="A8" s="10" t="s">
        <v>6</v>
      </c>
      <c r="B8" s="9"/>
      <c r="C8" s="9"/>
      <c r="D8" s="9"/>
      <c r="E8" s="9"/>
    </row>
    <row r="9" spans="1:11" x14ac:dyDescent="0.25">
      <c r="A9" t="s">
        <v>7</v>
      </c>
    </row>
    <row r="11" spans="1:11" x14ac:dyDescent="0.25">
      <c r="A11" t="s">
        <v>8</v>
      </c>
    </row>
    <row r="12" spans="1:11" x14ac:dyDescent="0.25">
      <c r="K12" s="12"/>
    </row>
    <row r="13" spans="1:11" x14ac:dyDescent="0.25">
      <c r="A13" t="s">
        <v>9</v>
      </c>
    </row>
    <row r="15" spans="1:11" x14ac:dyDescent="0.25">
      <c r="A15" s="1" t="s">
        <v>10</v>
      </c>
    </row>
    <row r="18" spans="1:8" x14ac:dyDescent="0.25">
      <c r="A18" s="10" t="s">
        <v>186</v>
      </c>
      <c r="B18" s="9"/>
      <c r="C18" s="9"/>
      <c r="D18" s="9"/>
      <c r="E18" s="9"/>
      <c r="F18" s="9"/>
      <c r="G18" s="9"/>
    </row>
    <row r="19" spans="1:8" x14ac:dyDescent="0.25">
      <c r="A19" t="s">
        <v>187</v>
      </c>
    </row>
    <row r="20" spans="1:8" x14ac:dyDescent="0.25">
      <c r="A20" t="s">
        <v>188</v>
      </c>
    </row>
    <row r="21" spans="1:8" x14ac:dyDescent="0.25">
      <c r="A21" t="s">
        <v>189</v>
      </c>
    </row>
    <row r="22" spans="1:8" x14ac:dyDescent="0.25">
      <c r="A22" t="s">
        <v>190</v>
      </c>
      <c r="H22" s="1" t="s">
        <v>191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20"/>
  <sheetViews>
    <sheetView workbookViewId="0">
      <selection activeCell="H15" sqref="H15"/>
    </sheetView>
  </sheetViews>
  <sheetFormatPr defaultRowHeight="15" x14ac:dyDescent="0.25"/>
  <sheetData>
    <row r="1" spans="1:8" x14ac:dyDescent="0.25">
      <c r="A1" s="10" t="s">
        <v>3</v>
      </c>
      <c r="B1" s="9"/>
      <c r="C1" s="9"/>
      <c r="D1" s="9"/>
      <c r="E1" s="9"/>
    </row>
    <row r="2" spans="1:8" x14ac:dyDescent="0.25">
      <c r="A2" t="s">
        <v>4</v>
      </c>
    </row>
    <row r="5" spans="1:8" x14ac:dyDescent="0.25">
      <c r="A5" s="10" t="s">
        <v>5</v>
      </c>
      <c r="B5" s="9"/>
      <c r="C5" s="9"/>
      <c r="D5" s="9"/>
      <c r="E5" s="9"/>
    </row>
    <row r="6" spans="1:8" x14ac:dyDescent="0.25">
      <c r="A6" t="s">
        <v>135</v>
      </c>
      <c r="B6" s="3"/>
      <c r="C6" s="3"/>
      <c r="D6" s="3"/>
      <c r="E6" s="3"/>
      <c r="F6" s="3"/>
      <c r="G6" s="3"/>
      <c r="H6" s="3"/>
    </row>
    <row r="9" spans="1:8" x14ac:dyDescent="0.25">
      <c r="A9" s="9" t="s">
        <v>142</v>
      </c>
      <c r="B9" s="9"/>
      <c r="C9" s="9"/>
      <c r="D9" s="9"/>
      <c r="E9" s="9"/>
    </row>
    <row r="10" spans="1:8" x14ac:dyDescent="0.25">
      <c r="A10" t="s">
        <v>143</v>
      </c>
    </row>
    <row r="11" spans="1:8" x14ac:dyDescent="0.25">
      <c r="A11" t="s">
        <v>144</v>
      </c>
    </row>
    <row r="12" spans="1:8" x14ac:dyDescent="0.25">
      <c r="A12" t="s">
        <v>145</v>
      </c>
    </row>
    <row r="13" spans="1:8" x14ac:dyDescent="0.25">
      <c r="A13" t="s">
        <v>146</v>
      </c>
    </row>
    <row r="14" spans="1:8" x14ac:dyDescent="0.25">
      <c r="A14" t="s">
        <v>147</v>
      </c>
      <c r="E14" s="3"/>
    </row>
    <row r="15" spans="1:8" x14ac:dyDescent="0.25">
      <c r="A15" t="s">
        <v>148</v>
      </c>
    </row>
    <row r="16" spans="1:8" x14ac:dyDescent="0.25">
      <c r="A16" t="s">
        <v>149</v>
      </c>
    </row>
    <row r="17" spans="1:1" x14ac:dyDescent="0.25">
      <c r="A17" t="s">
        <v>150</v>
      </c>
    </row>
    <row r="18" spans="1:1" x14ac:dyDescent="0.25">
      <c r="A18" t="s">
        <v>151</v>
      </c>
    </row>
    <row r="19" spans="1:1" x14ac:dyDescent="0.25">
      <c r="A19" t="s">
        <v>152</v>
      </c>
    </row>
    <row r="20" spans="1:1" x14ac:dyDescent="0.25">
      <c r="A2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topLeftCell="A10" workbookViewId="0">
      <selection activeCell="A27" sqref="A27"/>
    </sheetView>
  </sheetViews>
  <sheetFormatPr defaultRowHeight="15" x14ac:dyDescent="0.25"/>
  <sheetData>
    <row r="1" spans="1:1" x14ac:dyDescent="0.25">
      <c r="A1" t="s">
        <v>173</v>
      </c>
    </row>
    <row r="2" spans="1:1" x14ac:dyDescent="0.25">
      <c r="A2" t="s">
        <v>174</v>
      </c>
    </row>
    <row r="4" spans="1:1" x14ac:dyDescent="0.25">
      <c r="A4" s="2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9" spans="1:1" x14ac:dyDescent="0.25">
      <c r="A9" s="2" t="s">
        <v>175</v>
      </c>
    </row>
    <row r="10" spans="1:1" x14ac:dyDescent="0.25">
      <c r="A10" t="s">
        <v>176</v>
      </c>
    </row>
    <row r="11" spans="1:1" x14ac:dyDescent="0.25">
      <c r="A11" t="s">
        <v>177</v>
      </c>
    </row>
    <row r="14" spans="1:1" x14ac:dyDescent="0.25">
      <c r="A14" s="2" t="s">
        <v>178</v>
      </c>
    </row>
    <row r="15" spans="1:1" x14ac:dyDescent="0.25">
      <c r="A15" t="s">
        <v>179</v>
      </c>
    </row>
    <row r="16" spans="1:1" x14ac:dyDescent="0.25">
      <c r="A16" t="s">
        <v>16</v>
      </c>
    </row>
    <row r="17" spans="1:1" x14ac:dyDescent="0.25">
      <c r="A17" t="s">
        <v>180</v>
      </c>
    </row>
    <row r="18" spans="1:1" x14ac:dyDescent="0.25">
      <c r="A18" t="s">
        <v>19</v>
      </c>
    </row>
    <row r="19" spans="1:1" x14ac:dyDescent="0.25">
      <c r="A19" t="s">
        <v>181</v>
      </c>
    </row>
    <row r="21" spans="1:1" x14ac:dyDescent="0.25">
      <c r="A21" t="s">
        <v>182</v>
      </c>
    </row>
    <row r="24" spans="1:1" x14ac:dyDescent="0.25">
      <c r="A24" s="2" t="s">
        <v>183</v>
      </c>
    </row>
    <row r="25" spans="1:1" x14ac:dyDescent="0.25">
      <c r="A25" s="13" t="s">
        <v>184</v>
      </c>
    </row>
    <row r="26" spans="1:1" x14ac:dyDescent="0.25">
      <c r="A26" s="13" t="s">
        <v>185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topLeftCell="A4" workbookViewId="0">
      <selection activeCell="A10" sqref="A10"/>
    </sheetView>
  </sheetViews>
  <sheetFormatPr defaultRowHeight="15" x14ac:dyDescent="0.25"/>
  <cols>
    <col min="1" max="1" width="11" bestFit="1" customWidth="1"/>
  </cols>
  <sheetData>
    <row r="1" spans="1:5" x14ac:dyDescent="0.25">
      <c r="A1" s="10" t="s">
        <v>54</v>
      </c>
      <c r="B1" s="9"/>
      <c r="C1" s="9"/>
      <c r="D1" s="9"/>
      <c r="E1" s="9"/>
    </row>
    <row r="2" spans="1:5" x14ac:dyDescent="0.25">
      <c r="A2" t="s">
        <v>55</v>
      </c>
    </row>
    <row r="5" spans="1:5" x14ac:dyDescent="0.25">
      <c r="A5" s="10" t="s">
        <v>56</v>
      </c>
      <c r="B5" s="9"/>
      <c r="C5" s="9"/>
      <c r="D5" s="9"/>
      <c r="E5" s="9"/>
    </row>
    <row r="6" spans="1:5" x14ac:dyDescent="0.25">
      <c r="A6" t="s">
        <v>57</v>
      </c>
    </row>
    <row r="9" spans="1:5" x14ac:dyDescent="0.25">
      <c r="A9" s="10" t="s">
        <v>167</v>
      </c>
      <c r="B9" s="9"/>
      <c r="C9" s="9"/>
      <c r="D9" s="9"/>
      <c r="E9" s="9"/>
    </row>
    <row r="10" spans="1:5" x14ac:dyDescent="0.25">
      <c r="A10" t="s">
        <v>58</v>
      </c>
    </row>
    <row r="13" spans="1:5" x14ac:dyDescent="0.25">
      <c r="A13" s="9" t="s">
        <v>136</v>
      </c>
      <c r="B13" s="9"/>
      <c r="C13" s="9"/>
      <c r="D13" s="9"/>
      <c r="E13" s="9"/>
    </row>
    <row r="14" spans="1:5" x14ac:dyDescent="0.25">
      <c r="A14" t="s">
        <v>137</v>
      </c>
    </row>
    <row r="17" spans="1:5" x14ac:dyDescent="0.25">
      <c r="A17" s="9" t="s">
        <v>154</v>
      </c>
      <c r="B17" s="9"/>
      <c r="C17" s="9"/>
      <c r="D17" s="9"/>
      <c r="E17" s="9"/>
    </row>
    <row r="18" spans="1:5" x14ac:dyDescent="0.25">
      <c r="A18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I116"/>
  <sheetViews>
    <sheetView tabSelected="1" topLeftCell="K15" workbookViewId="0">
      <selection activeCell="A92" sqref="A92:Y93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20.85546875" bestFit="1" customWidth="1"/>
    <col min="4" max="4" width="40.42578125" bestFit="1" customWidth="1"/>
    <col min="5" max="5" width="6.28515625" bestFit="1" customWidth="1"/>
    <col min="6" max="6" width="8.140625" bestFit="1" customWidth="1"/>
    <col min="7" max="7" width="4.28515625" bestFit="1" customWidth="1"/>
    <col min="8" max="8" width="16.140625" bestFit="1" customWidth="1"/>
    <col min="9" max="9" width="17.5703125" bestFit="1" customWidth="1"/>
    <col min="10" max="10" width="15.85546875" bestFit="1" customWidth="1"/>
    <col min="11" max="11" width="7.7109375" bestFit="1" customWidth="1"/>
    <col min="12" max="12" width="8.5703125" bestFit="1" customWidth="1"/>
    <col min="13" max="13" width="20.7109375" bestFit="1" customWidth="1"/>
    <col min="14" max="14" width="20.85546875" bestFit="1" customWidth="1"/>
    <col min="15" max="15" width="15.7109375" bestFit="1" customWidth="1"/>
    <col min="16" max="16" width="11.140625" bestFit="1" customWidth="1"/>
    <col min="17" max="17" width="10.140625" bestFit="1" customWidth="1"/>
    <col min="18" max="19" width="4.42578125" bestFit="1" customWidth="1"/>
    <col min="20" max="20" width="12.28515625" bestFit="1" customWidth="1"/>
    <col min="21" max="21" width="20.140625" bestFit="1" customWidth="1"/>
    <col min="22" max="22" width="6.42578125" bestFit="1" customWidth="1"/>
    <col min="23" max="23" width="14" bestFit="1" customWidth="1"/>
    <col min="24" max="24" width="10.7109375" bestFit="1" customWidth="1"/>
    <col min="25" max="25" width="14.42578125" bestFit="1" customWidth="1"/>
    <col min="35" max="35" width="16.7109375" bestFit="1" customWidth="1"/>
  </cols>
  <sheetData>
    <row r="1" spans="1:35" x14ac:dyDescent="0.25">
      <c r="A1" s="2" t="s">
        <v>125</v>
      </c>
    </row>
    <row r="2" spans="1:35" x14ac:dyDescent="0.25">
      <c r="A2" s="8" t="s">
        <v>213</v>
      </c>
      <c r="B2" s="9"/>
      <c r="C2" s="9"/>
      <c r="D2" s="9"/>
      <c r="E2" s="9"/>
      <c r="F2" s="9"/>
    </row>
    <row r="4" spans="1:35" x14ac:dyDescent="0.25">
      <c r="A4" t="s">
        <v>60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70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  <c r="AG4" t="s">
        <v>118</v>
      </c>
      <c r="AH4" t="s">
        <v>119</v>
      </c>
      <c r="AI4" t="s">
        <v>120</v>
      </c>
    </row>
    <row r="5" spans="1:35" ht="15.75" x14ac:dyDescent="0.3">
      <c r="B5" s="6">
        <v>2.02007271717E+16</v>
      </c>
      <c r="C5" t="s">
        <v>121</v>
      </c>
      <c r="D5" s="7">
        <v>4120035637</v>
      </c>
      <c r="E5" t="s">
        <v>122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84</v>
      </c>
      <c r="U5" s="5">
        <v>44039.720138888886</v>
      </c>
      <c r="V5" t="s">
        <v>123</v>
      </c>
      <c r="W5" s="5">
        <v>44039.720138888886</v>
      </c>
      <c r="X5" t="s">
        <v>84</v>
      </c>
      <c r="Y5" t="s">
        <v>84</v>
      </c>
      <c r="Z5" t="s">
        <v>84</v>
      </c>
      <c r="AA5">
        <v>0</v>
      </c>
      <c r="AB5" t="s">
        <v>84</v>
      </c>
      <c r="AC5">
        <v>0</v>
      </c>
      <c r="AD5" t="s">
        <v>84</v>
      </c>
      <c r="AE5">
        <v>0</v>
      </c>
      <c r="AF5" t="s">
        <v>84</v>
      </c>
      <c r="AG5">
        <v>0</v>
      </c>
      <c r="AI5" s="5">
        <v>44012</v>
      </c>
    </row>
    <row r="6" spans="1:35" ht="15.75" x14ac:dyDescent="0.3">
      <c r="B6" s="6">
        <v>2.02111041012E+16</v>
      </c>
      <c r="C6" t="s">
        <v>193</v>
      </c>
      <c r="D6" s="7"/>
      <c r="E6" t="s">
        <v>194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84</v>
      </c>
      <c r="U6" s="5">
        <v>44504.425000000003</v>
      </c>
      <c r="V6" t="s">
        <v>123</v>
      </c>
      <c r="W6" s="5">
        <v>44504.425000000003</v>
      </c>
      <c r="X6" t="s">
        <v>84</v>
      </c>
      <c r="Y6" t="s">
        <v>84</v>
      </c>
      <c r="Z6" t="s">
        <v>84</v>
      </c>
      <c r="AA6">
        <v>0</v>
      </c>
      <c r="AB6" t="s">
        <v>84</v>
      </c>
      <c r="AC6">
        <v>0</v>
      </c>
      <c r="AD6" t="s">
        <v>84</v>
      </c>
      <c r="AE6">
        <v>0</v>
      </c>
      <c r="AF6" t="s">
        <v>84</v>
      </c>
      <c r="AG6">
        <v>0</v>
      </c>
      <c r="AI6" s="5">
        <v>44439</v>
      </c>
    </row>
    <row r="7" spans="1:35" ht="15.75" x14ac:dyDescent="0.3">
      <c r="B7" s="6"/>
      <c r="D7" s="7"/>
      <c r="U7" s="5"/>
      <c r="W7" s="5"/>
      <c r="AI7" s="5"/>
    </row>
    <row r="8" spans="1:35" ht="15.75" x14ac:dyDescent="0.3">
      <c r="B8" s="6">
        <v>2.02111290905E+16</v>
      </c>
      <c r="C8" t="s">
        <v>193</v>
      </c>
      <c r="D8" s="7">
        <v>4120036566</v>
      </c>
      <c r="E8" t="s">
        <v>195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84</v>
      </c>
      <c r="U8" s="5">
        <v>44529.378472222219</v>
      </c>
      <c r="V8" t="s">
        <v>123</v>
      </c>
      <c r="W8" s="5">
        <v>44529.378472222219</v>
      </c>
      <c r="X8" t="s">
        <v>84</v>
      </c>
      <c r="Y8" t="s">
        <v>84</v>
      </c>
      <c r="Z8" t="s">
        <v>84</v>
      </c>
      <c r="AA8">
        <v>0</v>
      </c>
      <c r="AB8" t="s">
        <v>84</v>
      </c>
      <c r="AC8">
        <v>0</v>
      </c>
      <c r="AD8" t="s">
        <v>84</v>
      </c>
      <c r="AE8">
        <v>0</v>
      </c>
      <c r="AF8" t="s">
        <v>84</v>
      </c>
      <c r="AG8">
        <v>0</v>
      </c>
      <c r="AI8" s="5">
        <v>44439</v>
      </c>
    </row>
    <row r="9" spans="1:35" ht="15.75" x14ac:dyDescent="0.3">
      <c r="B9" s="6">
        <v>2.02111290905E+16</v>
      </c>
      <c r="C9" t="s">
        <v>193</v>
      </c>
      <c r="D9" s="7">
        <v>4120037786</v>
      </c>
      <c r="E9" t="s">
        <v>196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84</v>
      </c>
      <c r="U9" s="5">
        <v>44529.378472222219</v>
      </c>
      <c r="V9" t="s">
        <v>123</v>
      </c>
      <c r="W9" s="5">
        <v>44529.378472222219</v>
      </c>
      <c r="X9" t="s">
        <v>84</v>
      </c>
      <c r="Y9" t="s">
        <v>84</v>
      </c>
      <c r="Z9" t="s">
        <v>84</v>
      </c>
      <c r="AA9">
        <v>0</v>
      </c>
      <c r="AB9" t="s">
        <v>84</v>
      </c>
      <c r="AC9">
        <v>0</v>
      </c>
      <c r="AD9" t="s">
        <v>84</v>
      </c>
      <c r="AE9">
        <v>0</v>
      </c>
      <c r="AF9" t="s">
        <v>84</v>
      </c>
      <c r="AG9">
        <v>0</v>
      </c>
      <c r="AI9" s="5">
        <v>44439</v>
      </c>
    </row>
    <row r="10" spans="1:35" ht="15.75" x14ac:dyDescent="0.3">
      <c r="B10" s="6"/>
      <c r="D10" s="7"/>
      <c r="U10" s="5"/>
      <c r="W10" s="5"/>
      <c r="AI10" s="5"/>
    </row>
    <row r="11" spans="1:35" ht="15.75" x14ac:dyDescent="0.3">
      <c r="B11" s="6">
        <v>2.02112061145484E+16</v>
      </c>
      <c r="C11" t="s">
        <v>197</v>
      </c>
      <c r="D11" s="7">
        <v>4120034070</v>
      </c>
      <c r="E11" t="s">
        <v>198</v>
      </c>
      <c r="F11">
        <v>36020846</v>
      </c>
      <c r="G11">
        <v>28979154</v>
      </c>
      <c r="H11">
        <v>0</v>
      </c>
      <c r="I11">
        <v>65000000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84</v>
      </c>
      <c r="U11" s="17">
        <v>44536.490335648145</v>
      </c>
      <c r="V11" t="s">
        <v>123</v>
      </c>
      <c r="W11" s="17">
        <v>44536.494656365743</v>
      </c>
      <c r="X11" t="s">
        <v>84</v>
      </c>
      <c r="Y11" t="s">
        <v>84</v>
      </c>
      <c r="Z11" t="s">
        <v>84</v>
      </c>
      <c r="AA11">
        <v>0</v>
      </c>
      <c r="AB11" t="s">
        <v>84</v>
      </c>
      <c r="AC11">
        <v>0</v>
      </c>
      <c r="AD11" t="s">
        <v>84</v>
      </c>
      <c r="AE11">
        <v>0</v>
      </c>
      <c r="AF11" t="s">
        <v>84</v>
      </c>
      <c r="AG11">
        <v>0</v>
      </c>
      <c r="AI11" s="17">
        <v>44530</v>
      </c>
    </row>
    <row r="12" spans="1:35" ht="15.75" x14ac:dyDescent="0.3">
      <c r="B12" s="6"/>
      <c r="D12" s="7"/>
      <c r="U12" s="17"/>
      <c r="W12" s="17"/>
      <c r="AI12" s="17"/>
    </row>
    <row r="13" spans="1:35" ht="15.75" x14ac:dyDescent="0.3">
      <c r="B13" s="6">
        <v>2.02201060907484E+16</v>
      </c>
      <c r="C13" t="s">
        <v>199</v>
      </c>
      <c r="D13" s="7">
        <v>4120035319</v>
      </c>
      <c r="E13" t="s">
        <v>200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84</v>
      </c>
      <c r="U13" s="5">
        <v>44567.379861111112</v>
      </c>
      <c r="V13" t="s">
        <v>123</v>
      </c>
      <c r="W13" s="5">
        <v>44567.379861111112</v>
      </c>
      <c r="X13" t="s">
        <v>84</v>
      </c>
      <c r="Y13" t="s">
        <v>84</v>
      </c>
      <c r="Z13" t="s">
        <v>84</v>
      </c>
      <c r="AA13">
        <v>0</v>
      </c>
      <c r="AB13" t="s">
        <v>84</v>
      </c>
      <c r="AC13">
        <v>0</v>
      </c>
      <c r="AD13" t="s">
        <v>84</v>
      </c>
      <c r="AE13">
        <v>0</v>
      </c>
      <c r="AF13" t="s">
        <v>84</v>
      </c>
      <c r="AG13">
        <v>0</v>
      </c>
      <c r="AI13" s="5">
        <v>44530</v>
      </c>
    </row>
    <row r="14" spans="1:35" ht="15.75" x14ac:dyDescent="0.3">
      <c r="B14" s="6">
        <v>2.02201060907484E+16</v>
      </c>
      <c r="C14" t="s">
        <v>199</v>
      </c>
      <c r="D14" s="7">
        <v>4120035411</v>
      </c>
      <c r="E14" t="s">
        <v>201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84</v>
      </c>
      <c r="U14" s="5">
        <v>44567.379861111112</v>
      </c>
      <c r="V14" t="s">
        <v>123</v>
      </c>
      <c r="W14" s="5">
        <v>44567.379861111112</v>
      </c>
      <c r="X14" t="s">
        <v>84</v>
      </c>
      <c r="Y14" t="s">
        <v>84</v>
      </c>
      <c r="Z14" t="s">
        <v>84</v>
      </c>
      <c r="AA14">
        <v>0</v>
      </c>
      <c r="AB14" t="s">
        <v>84</v>
      </c>
      <c r="AC14">
        <v>0</v>
      </c>
      <c r="AD14" t="s">
        <v>84</v>
      </c>
      <c r="AE14">
        <v>0</v>
      </c>
      <c r="AF14" t="s">
        <v>84</v>
      </c>
      <c r="AG14">
        <v>0</v>
      </c>
      <c r="AI14" s="5">
        <v>44530</v>
      </c>
    </row>
    <row r="15" spans="1:35" ht="15.75" x14ac:dyDescent="0.3">
      <c r="B15" s="6">
        <v>2.02201060951504E+16</v>
      </c>
      <c r="C15" t="s">
        <v>197</v>
      </c>
      <c r="D15" s="7">
        <v>4120034067</v>
      </c>
      <c r="E15" t="s">
        <v>202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84</v>
      </c>
      <c r="U15" s="5">
        <v>44567.410416666666</v>
      </c>
      <c r="V15" t="s">
        <v>123</v>
      </c>
      <c r="W15" s="5">
        <v>44567.410416666666</v>
      </c>
      <c r="X15" t="s">
        <v>84</v>
      </c>
      <c r="Y15" t="s">
        <v>84</v>
      </c>
      <c r="Z15" t="s">
        <v>84</v>
      </c>
      <c r="AA15">
        <v>0</v>
      </c>
      <c r="AB15" t="s">
        <v>84</v>
      </c>
      <c r="AC15">
        <v>0</v>
      </c>
      <c r="AD15" t="s">
        <v>84</v>
      </c>
      <c r="AE15">
        <v>0</v>
      </c>
      <c r="AF15" t="s">
        <v>84</v>
      </c>
      <c r="AG15">
        <v>0</v>
      </c>
      <c r="AI15" s="5">
        <v>44530</v>
      </c>
    </row>
    <row r="16" spans="1:35" ht="15.75" x14ac:dyDescent="0.3">
      <c r="B16" s="6"/>
      <c r="D16" s="7"/>
      <c r="U16" s="17"/>
      <c r="W16" s="17"/>
      <c r="AI16" s="17"/>
    </row>
    <row r="17" spans="1:25" x14ac:dyDescent="0.25">
      <c r="A17" t="s">
        <v>124</v>
      </c>
    </row>
    <row r="20" spans="1:25" x14ac:dyDescent="0.25">
      <c r="A20" s="9" t="s">
        <v>212</v>
      </c>
      <c r="B20" s="9"/>
      <c r="C20" s="9"/>
      <c r="D20" s="9"/>
      <c r="E20" s="9"/>
      <c r="F20" s="9"/>
    </row>
    <row r="21" spans="1:25" x14ac:dyDescent="0.25">
      <c r="A21" s="2" t="s">
        <v>59</v>
      </c>
      <c r="B21" s="23" t="s">
        <v>60</v>
      </c>
      <c r="C21" s="23" t="s">
        <v>61</v>
      </c>
      <c r="D21" s="2" t="s">
        <v>62</v>
      </c>
      <c r="E21" s="2" t="s">
        <v>63</v>
      </c>
      <c r="F21" s="2" t="s">
        <v>64</v>
      </c>
      <c r="G21" s="2" t="s">
        <v>65</v>
      </c>
      <c r="H21" s="2" t="s">
        <v>66</v>
      </c>
      <c r="I21" s="23" t="s">
        <v>67</v>
      </c>
      <c r="J21" s="23" t="s">
        <v>68</v>
      </c>
      <c r="K21" s="2" t="s">
        <v>69</v>
      </c>
      <c r="L21" s="2" t="s">
        <v>70</v>
      </c>
      <c r="M21" s="23" t="s">
        <v>71</v>
      </c>
      <c r="N21" s="23" t="s">
        <v>72</v>
      </c>
      <c r="O21" s="2" t="s">
        <v>73</v>
      </c>
      <c r="P21" s="2" t="s">
        <v>74</v>
      </c>
      <c r="Q21" s="2" t="s">
        <v>75</v>
      </c>
      <c r="R21" s="2" t="s">
        <v>76</v>
      </c>
      <c r="S21" s="2" t="s">
        <v>77</v>
      </c>
      <c r="T21" s="2" t="s">
        <v>78</v>
      </c>
      <c r="U21" s="2" t="s">
        <v>79</v>
      </c>
      <c r="V21" s="2" t="s">
        <v>80</v>
      </c>
      <c r="W21" s="2" t="s">
        <v>81</v>
      </c>
      <c r="X21" s="2" t="s">
        <v>82</v>
      </c>
      <c r="Y21" s="2" t="s">
        <v>83</v>
      </c>
    </row>
    <row r="22" spans="1:25" s="14" customFormat="1" hidden="1" x14ac:dyDescent="0.25">
      <c r="B22" s="14">
        <v>8146</v>
      </c>
      <c r="C22" s="14">
        <v>902</v>
      </c>
      <c r="D22" s="14" t="s">
        <v>84</v>
      </c>
      <c r="E22" s="14" t="s">
        <v>85</v>
      </c>
      <c r="F22" s="14" t="s">
        <v>86</v>
      </c>
      <c r="G22" s="14" t="s">
        <v>84</v>
      </c>
      <c r="H22" s="15">
        <v>813445970452000</v>
      </c>
      <c r="I22" s="15">
        <v>138648000</v>
      </c>
      <c r="J22" s="16">
        <v>44496.595138888886</v>
      </c>
      <c r="K22" s="14">
        <v>1</v>
      </c>
      <c r="L22" s="14" t="s">
        <v>84</v>
      </c>
      <c r="M22" s="15">
        <f>I22*1.1</f>
        <v>152512800</v>
      </c>
      <c r="N22" s="15">
        <f>I22*1.1</f>
        <v>152512800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 t="s">
        <v>84</v>
      </c>
      <c r="U22" s="14" t="s">
        <v>87</v>
      </c>
      <c r="V22" s="14" t="s">
        <v>84</v>
      </c>
      <c r="W22" s="14" t="s">
        <v>84</v>
      </c>
      <c r="X22" s="14" t="s">
        <v>84</v>
      </c>
      <c r="Y22" s="14">
        <v>1</v>
      </c>
    </row>
    <row r="23" spans="1:25" s="14" customFormat="1" hidden="1" x14ac:dyDescent="0.25">
      <c r="B23" s="14">
        <v>8147</v>
      </c>
      <c r="C23" s="14">
        <v>903</v>
      </c>
      <c r="D23" s="14" t="s">
        <v>84</v>
      </c>
      <c r="E23" s="14" t="s">
        <v>85</v>
      </c>
      <c r="F23" s="14" t="s">
        <v>86</v>
      </c>
      <c r="G23" s="14" t="s">
        <v>84</v>
      </c>
      <c r="H23" s="15">
        <v>813445970452000</v>
      </c>
      <c r="I23" s="15">
        <v>72899000</v>
      </c>
      <c r="J23" s="16">
        <v>44496.595138888886</v>
      </c>
      <c r="K23" s="14">
        <v>1</v>
      </c>
      <c r="L23" s="14" t="s">
        <v>84</v>
      </c>
      <c r="M23" s="15">
        <f>I23*1.1</f>
        <v>80188900</v>
      </c>
      <c r="N23" s="15">
        <f>I23*1.1</f>
        <v>80188900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 t="s">
        <v>84</v>
      </c>
      <c r="U23" s="14" t="s">
        <v>87</v>
      </c>
      <c r="V23" s="14" t="s">
        <v>84</v>
      </c>
      <c r="W23" s="14" t="s">
        <v>84</v>
      </c>
      <c r="X23" s="14" t="s">
        <v>84</v>
      </c>
      <c r="Y23" s="14">
        <v>1</v>
      </c>
    </row>
    <row r="24" spans="1:25" hidden="1" x14ac:dyDescent="0.25">
      <c r="H24" s="4"/>
      <c r="I24" s="4"/>
      <c r="J24" s="5"/>
      <c r="M24" s="4"/>
      <c r="N24" s="4"/>
    </row>
    <row r="25" spans="1:25" hidden="1" x14ac:dyDescent="0.25">
      <c r="B25">
        <v>8225</v>
      </c>
      <c r="C25">
        <v>931</v>
      </c>
      <c r="D25" t="s">
        <v>84</v>
      </c>
      <c r="E25" t="s">
        <v>85</v>
      </c>
      <c r="F25" t="s">
        <v>86</v>
      </c>
      <c r="G25" t="s">
        <v>84</v>
      </c>
      <c r="H25" s="4">
        <v>813445970452000</v>
      </c>
      <c r="I25" s="4">
        <v>47526000</v>
      </c>
      <c r="J25" s="5">
        <v>44529.378472222219</v>
      </c>
      <c r="K25">
        <v>1</v>
      </c>
      <c r="L25" t="s">
        <v>84</v>
      </c>
      <c r="M25" s="4">
        <f t="shared" ref="M25" si="0">I25*1.1</f>
        <v>52278600.000000007</v>
      </c>
      <c r="N25" s="4">
        <f t="shared" ref="N25" si="1">I25*1.1</f>
        <v>52278600.000000007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84</v>
      </c>
      <c r="U25" t="s">
        <v>87</v>
      </c>
      <c r="V25" t="s">
        <v>84</v>
      </c>
      <c r="W25" t="s">
        <v>84</v>
      </c>
      <c r="X25" t="s">
        <v>84</v>
      </c>
      <c r="Y25">
        <v>1</v>
      </c>
    </row>
    <row r="26" spans="1:25" hidden="1" x14ac:dyDescent="0.25">
      <c r="H26" s="4"/>
      <c r="I26" s="4"/>
      <c r="J26" s="5"/>
      <c r="M26" s="4"/>
      <c r="N26" s="4"/>
    </row>
    <row r="27" spans="1:25" hidden="1" x14ac:dyDescent="0.25">
      <c r="B27">
        <v>8226</v>
      </c>
      <c r="C27">
        <v>932</v>
      </c>
      <c r="D27" t="s">
        <v>84</v>
      </c>
      <c r="E27" t="s">
        <v>85</v>
      </c>
      <c r="F27" t="s">
        <v>86</v>
      </c>
      <c r="G27" t="s">
        <v>84</v>
      </c>
      <c r="H27" s="4">
        <v>813445970452000</v>
      </c>
      <c r="I27" s="4">
        <v>43687000</v>
      </c>
      <c r="J27" s="5">
        <v>44529.378472222219</v>
      </c>
      <c r="K27">
        <v>1</v>
      </c>
      <c r="L27" t="s">
        <v>84</v>
      </c>
      <c r="M27" s="4">
        <f t="shared" ref="M27:M28" si="2">I27*1.1</f>
        <v>48055700.000000007</v>
      </c>
      <c r="N27" s="4">
        <f t="shared" ref="N27:N28" si="3">I27*1.1</f>
        <v>48055700.000000007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84</v>
      </c>
      <c r="U27" t="s">
        <v>87</v>
      </c>
      <c r="V27" t="s">
        <v>84</v>
      </c>
      <c r="W27" t="s">
        <v>84</v>
      </c>
      <c r="X27" t="s">
        <v>84</v>
      </c>
      <c r="Y27">
        <v>1</v>
      </c>
    </row>
    <row r="28" spans="1:25" hidden="1" x14ac:dyDescent="0.25">
      <c r="B28">
        <v>8227</v>
      </c>
      <c r="C28">
        <v>932</v>
      </c>
      <c r="D28" t="s">
        <v>84</v>
      </c>
      <c r="E28" t="s">
        <v>85</v>
      </c>
      <c r="F28" t="s">
        <v>86</v>
      </c>
      <c r="G28" t="s">
        <v>84</v>
      </c>
      <c r="H28" s="4">
        <v>813445970452000</v>
      </c>
      <c r="I28" s="4">
        <v>48418000</v>
      </c>
      <c r="J28" s="5">
        <v>44529.378472222219</v>
      </c>
      <c r="K28">
        <v>1</v>
      </c>
      <c r="L28" t="s">
        <v>84</v>
      </c>
      <c r="M28" s="4">
        <f t="shared" si="2"/>
        <v>53259800.000000007</v>
      </c>
      <c r="N28" s="4">
        <f t="shared" si="3"/>
        <v>53259800.000000007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84</v>
      </c>
      <c r="U28" t="s">
        <v>87</v>
      </c>
      <c r="V28" t="s">
        <v>84</v>
      </c>
      <c r="W28" t="s">
        <v>84</v>
      </c>
      <c r="X28" t="s">
        <v>84</v>
      </c>
      <c r="Y28">
        <v>1</v>
      </c>
    </row>
    <row r="29" spans="1:25" hidden="1" x14ac:dyDescent="0.25">
      <c r="H29" s="4"/>
      <c r="I29" s="4"/>
      <c r="J29" s="5"/>
      <c r="M29" s="4"/>
      <c r="N29" s="4"/>
    </row>
    <row r="30" spans="1:25" hidden="1" x14ac:dyDescent="0.25">
      <c r="B30">
        <v>8232</v>
      </c>
      <c r="C30">
        <v>934</v>
      </c>
      <c r="D30" t="s">
        <v>84</v>
      </c>
      <c r="E30" t="s">
        <v>85</v>
      </c>
      <c r="F30" t="s">
        <v>86</v>
      </c>
      <c r="G30" t="s">
        <v>84</v>
      </c>
      <c r="H30" s="4">
        <v>813445970452000</v>
      </c>
      <c r="I30" s="4">
        <v>77014000</v>
      </c>
      <c r="J30" s="5">
        <v>44537.375694444447</v>
      </c>
      <c r="K30">
        <v>1</v>
      </c>
      <c r="L30" t="s">
        <v>84</v>
      </c>
      <c r="M30" s="4">
        <f t="shared" ref="M30" si="4">I30*1.1</f>
        <v>84715400</v>
      </c>
      <c r="N30" s="4">
        <f t="shared" ref="N30" si="5">I30*1.1</f>
        <v>84715400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84</v>
      </c>
      <c r="U30" t="s">
        <v>87</v>
      </c>
      <c r="V30" t="s">
        <v>84</v>
      </c>
      <c r="W30" t="s">
        <v>84</v>
      </c>
      <c r="X30" t="s">
        <v>84</v>
      </c>
      <c r="Y30">
        <v>1</v>
      </c>
    </row>
    <row r="31" spans="1:25" hidden="1" x14ac:dyDescent="0.25">
      <c r="H31" s="4"/>
      <c r="I31" s="4"/>
      <c r="J31" s="5"/>
      <c r="M31" s="4"/>
      <c r="N31" s="4"/>
    </row>
    <row r="32" spans="1:25" hidden="1" x14ac:dyDescent="0.25">
      <c r="B32">
        <v>8231</v>
      </c>
      <c r="C32">
        <v>935</v>
      </c>
      <c r="D32" t="s">
        <v>84</v>
      </c>
      <c r="E32" t="s">
        <v>85</v>
      </c>
      <c r="F32" t="s">
        <v>86</v>
      </c>
      <c r="G32" t="s">
        <v>84</v>
      </c>
      <c r="H32" s="4">
        <v>813445970452000</v>
      </c>
      <c r="I32" s="4">
        <v>47000000</v>
      </c>
      <c r="J32" s="5">
        <v>44537.375694444447</v>
      </c>
      <c r="K32">
        <v>1</v>
      </c>
      <c r="L32" t="s">
        <v>84</v>
      </c>
      <c r="M32" s="4">
        <f t="shared" ref="M32:M35" si="6">I32*1.1</f>
        <v>51700000.000000007</v>
      </c>
      <c r="N32" s="4">
        <f t="shared" ref="N32:N35" si="7">I32*1.1</f>
        <v>51700000.000000007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84</v>
      </c>
      <c r="U32" t="s">
        <v>87</v>
      </c>
      <c r="V32" t="s">
        <v>84</v>
      </c>
      <c r="W32" t="s">
        <v>84</v>
      </c>
      <c r="X32" t="s">
        <v>84</v>
      </c>
      <c r="Y32">
        <v>1</v>
      </c>
    </row>
    <row r="33" spans="2:25" hidden="1" x14ac:dyDescent="0.25">
      <c r="B33">
        <v>8233</v>
      </c>
      <c r="C33">
        <v>935</v>
      </c>
      <c r="D33" t="s">
        <v>84</v>
      </c>
      <c r="E33" t="s">
        <v>85</v>
      </c>
      <c r="F33" t="s">
        <v>86</v>
      </c>
      <c r="G33" t="s">
        <v>84</v>
      </c>
      <c r="H33" s="4">
        <v>813445970452000</v>
      </c>
      <c r="I33" s="4">
        <v>47000000</v>
      </c>
      <c r="J33" s="5">
        <v>44537.375694444447</v>
      </c>
      <c r="K33">
        <v>1</v>
      </c>
      <c r="L33" t="s">
        <v>84</v>
      </c>
      <c r="M33" s="4">
        <f t="shared" si="6"/>
        <v>51700000.000000007</v>
      </c>
      <c r="N33" s="4">
        <f t="shared" si="7"/>
        <v>51700000.000000007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84</v>
      </c>
      <c r="U33" t="s">
        <v>87</v>
      </c>
      <c r="V33" t="s">
        <v>84</v>
      </c>
      <c r="W33" t="s">
        <v>84</v>
      </c>
      <c r="X33" t="s">
        <v>84</v>
      </c>
      <c r="Y33">
        <v>1</v>
      </c>
    </row>
    <row r="34" spans="2:25" hidden="1" x14ac:dyDescent="0.25">
      <c r="B34">
        <v>8234</v>
      </c>
      <c r="C34">
        <v>935</v>
      </c>
      <c r="D34" t="s">
        <v>84</v>
      </c>
      <c r="E34" t="s">
        <v>85</v>
      </c>
      <c r="F34" t="s">
        <v>86</v>
      </c>
      <c r="G34" t="s">
        <v>84</v>
      </c>
      <c r="H34" s="4">
        <v>813445970452000</v>
      </c>
      <c r="I34" s="4">
        <v>47000000</v>
      </c>
      <c r="J34" s="5">
        <v>44537.375694444447</v>
      </c>
      <c r="K34">
        <v>1</v>
      </c>
      <c r="L34" t="s">
        <v>84</v>
      </c>
      <c r="M34" s="4">
        <f t="shared" si="6"/>
        <v>51700000.000000007</v>
      </c>
      <c r="N34" s="4">
        <f t="shared" si="7"/>
        <v>51700000.000000007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84</v>
      </c>
      <c r="U34" t="s">
        <v>87</v>
      </c>
      <c r="V34" t="s">
        <v>84</v>
      </c>
      <c r="W34" t="s">
        <v>84</v>
      </c>
      <c r="X34" t="s">
        <v>84</v>
      </c>
      <c r="Y34">
        <v>1</v>
      </c>
    </row>
    <row r="35" spans="2:25" hidden="1" x14ac:dyDescent="0.25">
      <c r="B35">
        <v>8238</v>
      </c>
      <c r="C35">
        <v>935</v>
      </c>
      <c r="D35" t="s">
        <v>84</v>
      </c>
      <c r="E35" t="s">
        <v>85</v>
      </c>
      <c r="F35" t="s">
        <v>86</v>
      </c>
      <c r="G35" t="s">
        <v>84</v>
      </c>
      <c r="H35" s="4">
        <v>813445970452000</v>
      </c>
      <c r="I35" s="4">
        <v>47000000</v>
      </c>
      <c r="J35" s="5">
        <v>44537.375694444447</v>
      </c>
      <c r="K35">
        <v>1</v>
      </c>
      <c r="L35" t="s">
        <v>84</v>
      </c>
      <c r="M35" s="4">
        <f t="shared" si="6"/>
        <v>51700000.000000007</v>
      </c>
      <c r="N35" s="4">
        <f t="shared" si="7"/>
        <v>51700000.000000007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84</v>
      </c>
      <c r="U35" t="s">
        <v>87</v>
      </c>
      <c r="V35" t="s">
        <v>84</v>
      </c>
      <c r="W35" t="s">
        <v>84</v>
      </c>
      <c r="X35" t="s">
        <v>84</v>
      </c>
      <c r="Y35">
        <v>1</v>
      </c>
    </row>
    <row r="36" spans="2:25" hidden="1" x14ac:dyDescent="0.25">
      <c r="H36" s="4"/>
      <c r="I36" s="4"/>
      <c r="J36" s="5"/>
      <c r="M36" s="4"/>
      <c r="N36" s="4"/>
    </row>
    <row r="37" spans="2:25" hidden="1" x14ac:dyDescent="0.25">
      <c r="B37">
        <v>8250</v>
      </c>
      <c r="C37">
        <v>945</v>
      </c>
      <c r="D37" t="s">
        <v>84</v>
      </c>
      <c r="E37" t="s">
        <v>85</v>
      </c>
      <c r="F37" t="s">
        <v>86</v>
      </c>
      <c r="G37" t="s">
        <v>84</v>
      </c>
      <c r="H37" s="4">
        <v>813445970452000</v>
      </c>
      <c r="I37" s="4">
        <v>66818000</v>
      </c>
      <c r="J37" s="5">
        <v>44543.326388888891</v>
      </c>
      <c r="K37">
        <v>1</v>
      </c>
      <c r="L37" t="s">
        <v>84</v>
      </c>
      <c r="M37" s="4">
        <f t="shared" ref="M37:M38" si="8">I37*1.1</f>
        <v>73499800</v>
      </c>
      <c r="N37" s="4">
        <f t="shared" ref="N37:N38" si="9">I37*1.1</f>
        <v>73499800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84</v>
      </c>
      <c r="U37" t="s">
        <v>87</v>
      </c>
      <c r="V37" t="s">
        <v>84</v>
      </c>
      <c r="W37" t="s">
        <v>84</v>
      </c>
      <c r="X37" t="s">
        <v>84</v>
      </c>
      <c r="Y37">
        <v>1</v>
      </c>
    </row>
    <row r="38" spans="2:25" hidden="1" x14ac:dyDescent="0.25">
      <c r="B38">
        <v>8251</v>
      </c>
      <c r="C38">
        <v>946</v>
      </c>
      <c r="D38" t="s">
        <v>84</v>
      </c>
      <c r="E38" t="s">
        <v>85</v>
      </c>
      <c r="F38" t="s">
        <v>86</v>
      </c>
      <c r="G38" t="s">
        <v>84</v>
      </c>
      <c r="H38" s="4">
        <v>813445970452000</v>
      </c>
      <c r="I38" s="4">
        <v>87000000</v>
      </c>
      <c r="J38" s="5">
        <v>44543.326388888891</v>
      </c>
      <c r="K38">
        <v>1</v>
      </c>
      <c r="L38" t="s">
        <v>84</v>
      </c>
      <c r="M38" s="4">
        <f t="shared" si="8"/>
        <v>95700000.000000015</v>
      </c>
      <c r="N38" s="4">
        <f t="shared" si="9"/>
        <v>95700000.000000015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84</v>
      </c>
      <c r="U38" t="s">
        <v>87</v>
      </c>
      <c r="V38" t="s">
        <v>84</v>
      </c>
      <c r="W38" t="s">
        <v>84</v>
      </c>
      <c r="X38" t="s">
        <v>84</v>
      </c>
      <c r="Y38">
        <v>1</v>
      </c>
    </row>
    <row r="39" spans="2:25" hidden="1" x14ac:dyDescent="0.25">
      <c r="H39" s="4"/>
      <c r="I39" s="4"/>
      <c r="J39" s="5"/>
      <c r="M39" s="4"/>
      <c r="N39" s="4"/>
    </row>
    <row r="40" spans="2:25" hidden="1" x14ac:dyDescent="0.25">
      <c r="H40" s="4"/>
      <c r="I40" s="4"/>
      <c r="J40" s="5"/>
      <c r="M40" s="4"/>
      <c r="N40" s="4"/>
    </row>
    <row r="41" spans="2:25" hidden="1" x14ac:dyDescent="0.25">
      <c r="B41">
        <v>8263</v>
      </c>
      <c r="C41">
        <v>959</v>
      </c>
      <c r="D41" t="s">
        <v>84</v>
      </c>
      <c r="E41" t="s">
        <v>85</v>
      </c>
      <c r="F41" t="s">
        <v>86</v>
      </c>
      <c r="G41" t="s">
        <v>84</v>
      </c>
      <c r="H41" s="4">
        <v>813445970452000</v>
      </c>
      <c r="I41" s="4">
        <v>137502000</v>
      </c>
      <c r="J41" s="5">
        <v>44550.377083333333</v>
      </c>
      <c r="K41">
        <v>1</v>
      </c>
      <c r="L41" t="s">
        <v>84</v>
      </c>
      <c r="M41" s="4">
        <f t="shared" ref="M41:M48" si="10">I41*1.1</f>
        <v>151252200</v>
      </c>
      <c r="N41" s="4">
        <f t="shared" ref="N41:N48" si="11">I41*1.1</f>
        <v>151252200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84</v>
      </c>
      <c r="U41" t="s">
        <v>87</v>
      </c>
      <c r="V41" t="s">
        <v>84</v>
      </c>
      <c r="W41" t="s">
        <v>84</v>
      </c>
      <c r="X41" t="s">
        <v>84</v>
      </c>
      <c r="Y41">
        <v>1</v>
      </c>
    </row>
    <row r="42" spans="2:25" hidden="1" x14ac:dyDescent="0.25">
      <c r="B42">
        <v>8264</v>
      </c>
      <c r="C42">
        <v>959</v>
      </c>
      <c r="D42" t="s">
        <v>84</v>
      </c>
      <c r="E42" t="s">
        <v>85</v>
      </c>
      <c r="F42" t="s">
        <v>86</v>
      </c>
      <c r="G42" t="s">
        <v>84</v>
      </c>
      <c r="H42" s="4">
        <v>813445970452000</v>
      </c>
      <c r="I42" s="4">
        <v>78924000</v>
      </c>
      <c r="J42" s="5">
        <v>44550.377083333333</v>
      </c>
      <c r="K42">
        <v>1</v>
      </c>
      <c r="L42" t="s">
        <v>84</v>
      </c>
      <c r="M42" s="4">
        <f t="shared" si="10"/>
        <v>86816400</v>
      </c>
      <c r="N42" s="4">
        <f t="shared" si="11"/>
        <v>86816400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84</v>
      </c>
      <c r="U42" t="s">
        <v>87</v>
      </c>
      <c r="V42" t="s">
        <v>84</v>
      </c>
      <c r="W42" t="s">
        <v>84</v>
      </c>
      <c r="X42" t="s">
        <v>84</v>
      </c>
      <c r="Y42">
        <v>1</v>
      </c>
    </row>
    <row r="43" spans="2:25" hidden="1" x14ac:dyDescent="0.25">
      <c r="B43">
        <v>8267</v>
      </c>
      <c r="C43">
        <v>960</v>
      </c>
      <c r="D43" t="s">
        <v>84</v>
      </c>
      <c r="E43" t="s">
        <v>85</v>
      </c>
      <c r="F43" t="s">
        <v>86</v>
      </c>
      <c r="G43" t="s">
        <v>84</v>
      </c>
      <c r="H43" s="4">
        <v>813445970452000</v>
      </c>
      <c r="I43" s="4">
        <v>229663000</v>
      </c>
      <c r="J43" s="5">
        <v>44550.377083333333</v>
      </c>
      <c r="K43">
        <v>1</v>
      </c>
      <c r="L43" t="s">
        <v>84</v>
      </c>
      <c r="M43" s="4">
        <f t="shared" si="10"/>
        <v>252629300.00000003</v>
      </c>
      <c r="N43" s="4">
        <f t="shared" si="11"/>
        <v>252629300.00000003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84</v>
      </c>
      <c r="U43" t="s">
        <v>87</v>
      </c>
      <c r="V43" t="s">
        <v>84</v>
      </c>
      <c r="W43" t="s">
        <v>84</v>
      </c>
      <c r="X43" t="s">
        <v>84</v>
      </c>
      <c r="Y43">
        <v>1</v>
      </c>
    </row>
    <row r="44" spans="2:25" hidden="1" x14ac:dyDescent="0.25">
      <c r="B44">
        <v>8268</v>
      </c>
      <c r="C44">
        <v>960</v>
      </c>
      <c r="D44" t="s">
        <v>84</v>
      </c>
      <c r="E44" t="s">
        <v>85</v>
      </c>
      <c r="F44" t="s">
        <v>86</v>
      </c>
      <c r="G44" t="s">
        <v>84</v>
      </c>
      <c r="H44" s="4">
        <v>813445970452000</v>
      </c>
      <c r="I44" s="4">
        <v>89121000</v>
      </c>
      <c r="J44" s="5">
        <v>44550.377083333333</v>
      </c>
      <c r="K44">
        <v>1</v>
      </c>
      <c r="L44" t="s">
        <v>84</v>
      </c>
      <c r="M44" s="4">
        <f t="shared" si="10"/>
        <v>98033100.000000015</v>
      </c>
      <c r="N44" s="4">
        <f t="shared" si="11"/>
        <v>98033100.000000015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84</v>
      </c>
      <c r="U44" t="s">
        <v>87</v>
      </c>
      <c r="V44" t="s">
        <v>84</v>
      </c>
      <c r="W44" t="s">
        <v>84</v>
      </c>
      <c r="X44" t="s">
        <v>84</v>
      </c>
      <c r="Y44">
        <v>1</v>
      </c>
    </row>
    <row r="45" spans="2:25" hidden="1" x14ac:dyDescent="0.25">
      <c r="B45">
        <v>8269</v>
      </c>
      <c r="C45">
        <v>960</v>
      </c>
      <c r="D45" t="s">
        <v>84</v>
      </c>
      <c r="E45" t="s">
        <v>85</v>
      </c>
      <c r="F45" t="s">
        <v>86</v>
      </c>
      <c r="G45" t="s">
        <v>84</v>
      </c>
      <c r="H45" s="4">
        <v>813445970452000</v>
      </c>
      <c r="I45" s="4">
        <v>77014000</v>
      </c>
      <c r="J45" s="5">
        <v>44550.377083333333</v>
      </c>
      <c r="K45">
        <v>1</v>
      </c>
      <c r="L45" t="s">
        <v>84</v>
      </c>
      <c r="M45" s="4">
        <f t="shared" si="10"/>
        <v>84715400</v>
      </c>
      <c r="N45" s="4">
        <f t="shared" si="11"/>
        <v>84715400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84</v>
      </c>
      <c r="U45" t="s">
        <v>87</v>
      </c>
      <c r="V45" t="s">
        <v>84</v>
      </c>
      <c r="W45" t="s">
        <v>84</v>
      </c>
      <c r="X45" t="s">
        <v>84</v>
      </c>
      <c r="Y45">
        <v>1</v>
      </c>
    </row>
    <row r="46" spans="2:25" hidden="1" x14ac:dyDescent="0.25">
      <c r="B46">
        <v>8270</v>
      </c>
      <c r="C46">
        <v>960</v>
      </c>
      <c r="D46" t="s">
        <v>84</v>
      </c>
      <c r="E46" t="s">
        <v>85</v>
      </c>
      <c r="F46" t="s">
        <v>86</v>
      </c>
      <c r="G46" t="s">
        <v>84</v>
      </c>
      <c r="H46" s="4">
        <v>813445970452000</v>
      </c>
      <c r="I46" s="4">
        <v>61612000</v>
      </c>
      <c r="J46" s="5">
        <v>44550.377083333333</v>
      </c>
      <c r="K46">
        <v>1</v>
      </c>
      <c r="L46" t="s">
        <v>84</v>
      </c>
      <c r="M46" s="4">
        <f t="shared" si="10"/>
        <v>67773200</v>
      </c>
      <c r="N46" s="4">
        <f t="shared" si="11"/>
        <v>67773200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84</v>
      </c>
      <c r="U46" t="s">
        <v>87</v>
      </c>
      <c r="V46" t="s">
        <v>84</v>
      </c>
      <c r="W46" t="s">
        <v>84</v>
      </c>
      <c r="X46" t="s">
        <v>84</v>
      </c>
      <c r="Y46">
        <v>1</v>
      </c>
    </row>
    <row r="47" spans="2:25" hidden="1" x14ac:dyDescent="0.25">
      <c r="B47">
        <v>8265</v>
      </c>
      <c r="C47">
        <v>961</v>
      </c>
      <c r="D47" t="s">
        <v>84</v>
      </c>
      <c r="E47" t="s">
        <v>85</v>
      </c>
      <c r="F47" t="s">
        <v>86</v>
      </c>
      <c r="G47" t="s">
        <v>84</v>
      </c>
      <c r="H47" s="4">
        <v>813445970452000</v>
      </c>
      <c r="I47" s="4">
        <v>47000000</v>
      </c>
      <c r="J47" s="5">
        <v>44550.377083333333</v>
      </c>
      <c r="K47">
        <v>1</v>
      </c>
      <c r="L47" t="s">
        <v>84</v>
      </c>
      <c r="M47" s="4">
        <f t="shared" si="10"/>
        <v>51700000.000000007</v>
      </c>
      <c r="N47" s="4">
        <f t="shared" si="11"/>
        <v>51700000.000000007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84</v>
      </c>
      <c r="U47" t="s">
        <v>87</v>
      </c>
      <c r="V47" t="s">
        <v>84</v>
      </c>
      <c r="W47" t="s">
        <v>84</v>
      </c>
      <c r="X47" t="s">
        <v>84</v>
      </c>
      <c r="Y47">
        <v>1</v>
      </c>
    </row>
    <row r="48" spans="2:25" hidden="1" x14ac:dyDescent="0.25">
      <c r="B48">
        <v>8266</v>
      </c>
      <c r="C48">
        <v>961</v>
      </c>
      <c r="D48" t="s">
        <v>84</v>
      </c>
      <c r="E48" t="s">
        <v>85</v>
      </c>
      <c r="F48" t="s">
        <v>86</v>
      </c>
      <c r="G48" t="s">
        <v>84</v>
      </c>
      <c r="H48" s="4">
        <v>813445970452000</v>
      </c>
      <c r="I48" s="4">
        <v>49342000</v>
      </c>
      <c r="J48" s="5">
        <v>44550.377083333333</v>
      </c>
      <c r="K48">
        <v>1</v>
      </c>
      <c r="L48" t="s">
        <v>84</v>
      </c>
      <c r="M48" s="4">
        <f t="shared" si="10"/>
        <v>54276200.000000007</v>
      </c>
      <c r="N48" s="4">
        <f t="shared" si="11"/>
        <v>54276200.000000007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84</v>
      </c>
      <c r="U48" t="s">
        <v>87</v>
      </c>
      <c r="V48" t="s">
        <v>84</v>
      </c>
      <c r="W48" t="s">
        <v>84</v>
      </c>
      <c r="X48" t="s">
        <v>84</v>
      </c>
      <c r="Y48">
        <v>1</v>
      </c>
    </row>
    <row r="49" spans="2:25" hidden="1" x14ac:dyDescent="0.25">
      <c r="B49">
        <v>8271</v>
      </c>
      <c r="C49">
        <v>961</v>
      </c>
      <c r="D49" t="s">
        <v>84</v>
      </c>
      <c r="E49" t="s">
        <v>85</v>
      </c>
      <c r="F49" t="s">
        <v>86</v>
      </c>
      <c r="G49" t="s">
        <v>84</v>
      </c>
      <c r="H49" s="4">
        <v>813445970452000</v>
      </c>
      <c r="I49" s="4">
        <v>44000000</v>
      </c>
      <c r="J49" s="5">
        <v>44550.377083333333</v>
      </c>
      <c r="K49">
        <v>1</v>
      </c>
      <c r="L49" t="s">
        <v>84</v>
      </c>
      <c r="M49" s="4">
        <f t="shared" ref="M49" si="12">I49*1.1</f>
        <v>48400000.000000007</v>
      </c>
      <c r="N49" s="4">
        <f t="shared" ref="N49" si="13">I49*1.1</f>
        <v>48400000.000000007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84</v>
      </c>
      <c r="U49" t="s">
        <v>87</v>
      </c>
      <c r="V49" t="s">
        <v>84</v>
      </c>
      <c r="W49" t="s">
        <v>84</v>
      </c>
      <c r="X49" t="s">
        <v>84</v>
      </c>
      <c r="Y49">
        <v>1</v>
      </c>
    </row>
    <row r="50" spans="2:25" hidden="1" x14ac:dyDescent="0.25"/>
    <row r="51" spans="2:25" hidden="1" x14ac:dyDescent="0.25">
      <c r="B51">
        <v>8383</v>
      </c>
      <c r="C51">
        <v>968</v>
      </c>
      <c r="D51" t="s">
        <v>84</v>
      </c>
      <c r="E51" t="s">
        <v>85</v>
      </c>
      <c r="F51" t="s">
        <v>86</v>
      </c>
      <c r="G51" t="s">
        <v>84</v>
      </c>
      <c r="H51" s="4">
        <v>813445970452000</v>
      </c>
      <c r="I51" s="4">
        <v>77014000</v>
      </c>
      <c r="J51" s="5">
        <v>44558.439583333333</v>
      </c>
      <c r="K51">
        <v>1</v>
      </c>
      <c r="L51" t="s">
        <v>84</v>
      </c>
      <c r="M51" s="4">
        <f t="shared" ref="M51:M52" si="14">I51*1.1</f>
        <v>84715400</v>
      </c>
      <c r="N51" s="4">
        <f t="shared" ref="N51:N52" si="15">I51*1.1</f>
        <v>84715400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84</v>
      </c>
      <c r="U51" t="s">
        <v>87</v>
      </c>
      <c r="V51" t="s">
        <v>84</v>
      </c>
      <c r="W51" t="s">
        <v>84</v>
      </c>
      <c r="X51" t="s">
        <v>84</v>
      </c>
      <c r="Y51">
        <v>1</v>
      </c>
    </row>
    <row r="52" spans="2:25" hidden="1" x14ac:dyDescent="0.25">
      <c r="B52">
        <v>8384</v>
      </c>
      <c r="C52">
        <v>968</v>
      </c>
      <c r="D52" t="s">
        <v>84</v>
      </c>
      <c r="E52" t="s">
        <v>85</v>
      </c>
      <c r="F52" t="s">
        <v>86</v>
      </c>
      <c r="G52" t="s">
        <v>84</v>
      </c>
      <c r="H52" s="4">
        <v>813445970452000</v>
      </c>
      <c r="I52" s="4">
        <v>63737000</v>
      </c>
      <c r="J52" s="5">
        <v>44558.439583333333</v>
      </c>
      <c r="K52">
        <v>1</v>
      </c>
      <c r="L52" t="s">
        <v>84</v>
      </c>
      <c r="M52" s="4">
        <f t="shared" si="14"/>
        <v>70110700</v>
      </c>
      <c r="N52" s="4">
        <f t="shared" si="15"/>
        <v>70110700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84</v>
      </c>
      <c r="U52" t="s">
        <v>87</v>
      </c>
      <c r="V52" t="s">
        <v>84</v>
      </c>
      <c r="W52" t="s">
        <v>84</v>
      </c>
      <c r="X52" t="s">
        <v>84</v>
      </c>
      <c r="Y52">
        <v>1</v>
      </c>
    </row>
    <row r="53" spans="2:25" hidden="1" x14ac:dyDescent="0.25"/>
    <row r="54" spans="2:25" hidden="1" x14ac:dyDescent="0.25">
      <c r="B54">
        <v>8387</v>
      </c>
      <c r="C54">
        <v>970</v>
      </c>
      <c r="D54" t="s">
        <v>84</v>
      </c>
      <c r="E54" t="s">
        <v>85</v>
      </c>
      <c r="F54" t="s">
        <v>86</v>
      </c>
      <c r="G54" t="s">
        <v>84</v>
      </c>
      <c r="H54" s="4">
        <v>813445970452000</v>
      </c>
      <c r="I54" s="4">
        <v>99667000</v>
      </c>
      <c r="J54" s="5">
        <v>44567.619444444441</v>
      </c>
      <c r="K54">
        <v>1</v>
      </c>
      <c r="L54" t="s">
        <v>84</v>
      </c>
      <c r="M54" s="4">
        <f t="shared" ref="M54:M56" si="16">I54*1.1</f>
        <v>109633700.00000001</v>
      </c>
      <c r="N54" s="4">
        <f t="shared" ref="N54:N56" si="17">I54*1.1</f>
        <v>109633700.00000001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84</v>
      </c>
      <c r="U54" t="s">
        <v>87</v>
      </c>
      <c r="V54" t="s">
        <v>84</v>
      </c>
      <c r="W54" t="s">
        <v>84</v>
      </c>
      <c r="X54" t="s">
        <v>84</v>
      </c>
      <c r="Y54">
        <v>1</v>
      </c>
    </row>
    <row r="55" spans="2:25" hidden="1" x14ac:dyDescent="0.25">
      <c r="B55">
        <v>8388</v>
      </c>
      <c r="C55">
        <v>970</v>
      </c>
      <c r="D55" t="s">
        <v>84</v>
      </c>
      <c r="E55" t="s">
        <v>85</v>
      </c>
      <c r="F55" t="s">
        <v>86</v>
      </c>
      <c r="G55" t="s">
        <v>84</v>
      </c>
      <c r="H55" s="4">
        <v>813445970452000</v>
      </c>
      <c r="I55" s="4">
        <v>73295000</v>
      </c>
      <c r="J55" s="5">
        <v>44567.619444444441</v>
      </c>
      <c r="K55">
        <v>1</v>
      </c>
      <c r="L55" t="s">
        <v>84</v>
      </c>
      <c r="M55" s="4">
        <f t="shared" si="16"/>
        <v>80624500</v>
      </c>
      <c r="N55" s="4">
        <f t="shared" si="17"/>
        <v>80624500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84</v>
      </c>
      <c r="U55" t="s">
        <v>87</v>
      </c>
      <c r="V55" t="s">
        <v>84</v>
      </c>
      <c r="W55" t="s">
        <v>84</v>
      </c>
      <c r="X55" t="s">
        <v>84</v>
      </c>
      <c r="Y55">
        <v>1</v>
      </c>
    </row>
    <row r="56" spans="2:25" hidden="1" x14ac:dyDescent="0.25">
      <c r="B56">
        <v>8389</v>
      </c>
      <c r="C56">
        <v>971</v>
      </c>
      <c r="D56" t="s">
        <v>84</v>
      </c>
      <c r="E56" t="s">
        <v>85</v>
      </c>
      <c r="F56" t="s">
        <v>86</v>
      </c>
      <c r="G56" t="s">
        <v>84</v>
      </c>
      <c r="H56" s="4">
        <v>813445970452000</v>
      </c>
      <c r="I56" s="4">
        <v>47000000</v>
      </c>
      <c r="J56" s="5">
        <v>44567.619444444441</v>
      </c>
      <c r="K56">
        <v>1</v>
      </c>
      <c r="L56" t="s">
        <v>84</v>
      </c>
      <c r="M56" s="4">
        <f t="shared" si="16"/>
        <v>51700000.000000007</v>
      </c>
      <c r="N56" s="4">
        <f t="shared" si="17"/>
        <v>51700000.000000007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84</v>
      </c>
      <c r="U56" t="s">
        <v>87</v>
      </c>
      <c r="V56" t="s">
        <v>84</v>
      </c>
      <c r="W56" t="s">
        <v>84</v>
      </c>
      <c r="X56" t="s">
        <v>84</v>
      </c>
      <c r="Y56">
        <v>1</v>
      </c>
    </row>
    <row r="57" spans="2:25" hidden="1" x14ac:dyDescent="0.25">
      <c r="H57" s="4"/>
      <c r="I57" s="4"/>
      <c r="J57" s="5"/>
      <c r="M57" s="4"/>
      <c r="N57" s="4"/>
    </row>
    <row r="58" spans="2:25" hidden="1" x14ac:dyDescent="0.25">
      <c r="B58">
        <v>8397</v>
      </c>
      <c r="C58">
        <v>976</v>
      </c>
      <c r="D58" t="s">
        <v>84</v>
      </c>
      <c r="E58" t="s">
        <v>85</v>
      </c>
      <c r="F58" t="s">
        <v>86</v>
      </c>
      <c r="G58" t="s">
        <v>84</v>
      </c>
      <c r="H58" s="4">
        <v>813445970452000</v>
      </c>
      <c r="I58" s="4">
        <v>83414000</v>
      </c>
      <c r="J58" s="5">
        <v>44573.599999999999</v>
      </c>
      <c r="K58">
        <v>1</v>
      </c>
      <c r="L58" t="s">
        <v>84</v>
      </c>
      <c r="M58" s="4">
        <f t="shared" ref="M58" si="18">I58*1.1</f>
        <v>91755400</v>
      </c>
      <c r="N58" s="4">
        <f t="shared" ref="N58" si="19">I58*1.1</f>
        <v>91755400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84</v>
      </c>
      <c r="U58" t="s">
        <v>87</v>
      </c>
      <c r="V58" t="s">
        <v>84</v>
      </c>
      <c r="W58" t="s">
        <v>84</v>
      </c>
      <c r="X58" t="s">
        <v>84</v>
      </c>
      <c r="Y58">
        <v>1</v>
      </c>
    </row>
    <row r="59" spans="2:25" hidden="1" x14ac:dyDescent="0.25">
      <c r="B59">
        <v>8394</v>
      </c>
      <c r="C59">
        <v>977</v>
      </c>
      <c r="D59" t="s">
        <v>84</v>
      </c>
      <c r="E59" t="s">
        <v>85</v>
      </c>
      <c r="F59" t="s">
        <v>86</v>
      </c>
      <c r="G59" t="s">
        <v>84</v>
      </c>
      <c r="H59" s="4">
        <v>813445970452000</v>
      </c>
      <c r="I59" s="4">
        <v>49834000</v>
      </c>
      <c r="J59" s="5">
        <v>44573.599999999999</v>
      </c>
      <c r="K59">
        <v>1</v>
      </c>
      <c r="L59" t="s">
        <v>84</v>
      </c>
      <c r="M59" s="4">
        <f t="shared" ref="M59:M61" si="20">I59*1.1</f>
        <v>54817400.000000007</v>
      </c>
      <c r="N59" s="4">
        <f t="shared" ref="N59:N61" si="21">I59*1.1</f>
        <v>54817400.000000007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84</v>
      </c>
      <c r="U59" t="s">
        <v>87</v>
      </c>
      <c r="V59" t="s">
        <v>84</v>
      </c>
      <c r="W59" t="s">
        <v>84</v>
      </c>
      <c r="X59" t="s">
        <v>84</v>
      </c>
      <c r="Y59">
        <v>1</v>
      </c>
    </row>
    <row r="60" spans="2:25" hidden="1" x14ac:dyDescent="0.25">
      <c r="B60">
        <v>8395</v>
      </c>
      <c r="C60">
        <v>977</v>
      </c>
      <c r="D60" t="s">
        <v>84</v>
      </c>
      <c r="E60" t="s">
        <v>85</v>
      </c>
      <c r="F60" t="s">
        <v>86</v>
      </c>
      <c r="G60" t="s">
        <v>84</v>
      </c>
      <c r="H60" s="4">
        <v>813445970452000</v>
      </c>
      <c r="I60" s="4">
        <v>76349000</v>
      </c>
      <c r="J60" s="5">
        <v>44573.599999999999</v>
      </c>
      <c r="K60">
        <v>1</v>
      </c>
      <c r="L60" t="s">
        <v>84</v>
      </c>
      <c r="M60" s="4">
        <f t="shared" si="20"/>
        <v>83983900</v>
      </c>
      <c r="N60" s="4">
        <f t="shared" si="21"/>
        <v>83983900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84</v>
      </c>
      <c r="U60" t="s">
        <v>87</v>
      </c>
      <c r="V60" t="s">
        <v>84</v>
      </c>
      <c r="W60" t="s">
        <v>84</v>
      </c>
      <c r="X60" t="s">
        <v>84</v>
      </c>
      <c r="Y60">
        <v>1</v>
      </c>
    </row>
    <row r="61" spans="2:25" hidden="1" x14ac:dyDescent="0.25">
      <c r="B61">
        <v>8396</v>
      </c>
      <c r="C61">
        <v>977</v>
      </c>
      <c r="D61" t="s">
        <v>84</v>
      </c>
      <c r="E61" t="s">
        <v>85</v>
      </c>
      <c r="F61" t="s">
        <v>86</v>
      </c>
      <c r="G61" t="s">
        <v>84</v>
      </c>
      <c r="H61" s="4">
        <v>813445970452000</v>
      </c>
      <c r="I61" s="4">
        <v>73295000</v>
      </c>
      <c r="J61" s="5">
        <v>44573.599999999999</v>
      </c>
      <c r="K61">
        <v>1</v>
      </c>
      <c r="L61" t="s">
        <v>84</v>
      </c>
      <c r="M61" s="4">
        <f t="shared" si="20"/>
        <v>80624500</v>
      </c>
      <c r="N61" s="4">
        <f t="shared" si="21"/>
        <v>80624500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84</v>
      </c>
      <c r="U61" t="s">
        <v>87</v>
      </c>
      <c r="V61" t="s">
        <v>84</v>
      </c>
      <c r="W61" t="s">
        <v>84</v>
      </c>
      <c r="X61" t="s">
        <v>84</v>
      </c>
      <c r="Y61">
        <v>1</v>
      </c>
    </row>
    <row r="62" spans="2:25" hidden="1" x14ac:dyDescent="0.25">
      <c r="H62" s="4"/>
      <c r="I62" s="4"/>
      <c r="J62" s="5"/>
      <c r="M62" s="4"/>
      <c r="N62" s="4"/>
    </row>
    <row r="63" spans="2:25" hidden="1" x14ac:dyDescent="0.25">
      <c r="B63">
        <v>8405</v>
      </c>
      <c r="C63">
        <v>981</v>
      </c>
      <c r="D63" t="s">
        <v>84</v>
      </c>
      <c r="E63" t="s">
        <v>85</v>
      </c>
      <c r="F63" t="s">
        <v>86</v>
      </c>
      <c r="G63" t="s">
        <v>84</v>
      </c>
      <c r="H63" s="4">
        <v>813445970452000</v>
      </c>
      <c r="I63" s="4">
        <v>140362000</v>
      </c>
      <c r="J63" s="5">
        <v>44579.643750000003</v>
      </c>
      <c r="K63">
        <v>1</v>
      </c>
      <c r="L63" t="s">
        <v>84</v>
      </c>
      <c r="M63" s="4">
        <f t="shared" ref="M63:M66" si="22">I63*1.1</f>
        <v>154398200</v>
      </c>
      <c r="N63" s="4">
        <f t="shared" ref="N63:N66" si="23">I63*1.1</f>
        <v>154398200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84</v>
      </c>
      <c r="U63" t="s">
        <v>87</v>
      </c>
      <c r="V63" t="s">
        <v>84</v>
      </c>
      <c r="W63" t="s">
        <v>84</v>
      </c>
      <c r="X63" t="s">
        <v>84</v>
      </c>
      <c r="Y63">
        <v>1</v>
      </c>
    </row>
    <row r="64" spans="2:25" hidden="1" x14ac:dyDescent="0.25">
      <c r="B64">
        <v>8406</v>
      </c>
      <c r="C64">
        <v>981</v>
      </c>
      <c r="D64" t="s">
        <v>84</v>
      </c>
      <c r="E64" t="s">
        <v>85</v>
      </c>
      <c r="F64" t="s">
        <v>86</v>
      </c>
      <c r="G64" t="s">
        <v>84</v>
      </c>
      <c r="H64" s="4">
        <v>813445970452000</v>
      </c>
      <c r="I64" s="4">
        <v>227793000</v>
      </c>
      <c r="J64" s="5">
        <v>44579.643750000003</v>
      </c>
      <c r="K64">
        <v>1</v>
      </c>
      <c r="L64" t="s">
        <v>84</v>
      </c>
      <c r="M64" s="4">
        <f t="shared" si="22"/>
        <v>250572300.00000003</v>
      </c>
      <c r="N64" s="4">
        <f t="shared" si="23"/>
        <v>250572300.00000003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84</v>
      </c>
      <c r="U64" t="s">
        <v>87</v>
      </c>
      <c r="V64" t="s">
        <v>84</v>
      </c>
      <c r="W64" t="s">
        <v>84</v>
      </c>
      <c r="X64" t="s">
        <v>84</v>
      </c>
      <c r="Y64">
        <v>1</v>
      </c>
    </row>
    <row r="65" spans="2:25" hidden="1" x14ac:dyDescent="0.25">
      <c r="B65">
        <v>8407</v>
      </c>
      <c r="C65">
        <v>981</v>
      </c>
      <c r="D65" t="s">
        <v>84</v>
      </c>
      <c r="E65" t="s">
        <v>85</v>
      </c>
      <c r="F65" t="s">
        <v>86</v>
      </c>
      <c r="G65" t="s">
        <v>84</v>
      </c>
      <c r="H65" s="4">
        <v>813445970452000</v>
      </c>
      <c r="I65" s="4">
        <v>73295000</v>
      </c>
      <c r="J65" s="5">
        <v>44579.643750000003</v>
      </c>
      <c r="K65">
        <v>1</v>
      </c>
      <c r="L65" t="s">
        <v>84</v>
      </c>
      <c r="M65" s="4">
        <f t="shared" si="22"/>
        <v>80624500</v>
      </c>
      <c r="N65" s="4">
        <f t="shared" si="23"/>
        <v>80624500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84</v>
      </c>
      <c r="U65" t="s">
        <v>87</v>
      </c>
      <c r="V65" t="s">
        <v>84</v>
      </c>
      <c r="W65" t="s">
        <v>84</v>
      </c>
      <c r="X65" t="s">
        <v>84</v>
      </c>
      <c r="Y65">
        <v>1</v>
      </c>
    </row>
    <row r="66" spans="2:25" hidden="1" x14ac:dyDescent="0.25">
      <c r="B66">
        <v>8408</v>
      </c>
      <c r="C66">
        <v>981</v>
      </c>
      <c r="D66" t="s">
        <v>84</v>
      </c>
      <c r="E66" t="s">
        <v>85</v>
      </c>
      <c r="F66" t="s">
        <v>86</v>
      </c>
      <c r="G66" t="s">
        <v>84</v>
      </c>
      <c r="H66" s="4">
        <v>813445970452000</v>
      </c>
      <c r="I66" s="4">
        <v>70097000</v>
      </c>
      <c r="J66" s="5">
        <v>44579.643750000003</v>
      </c>
      <c r="K66">
        <v>1</v>
      </c>
      <c r="L66" t="s">
        <v>84</v>
      </c>
      <c r="M66" s="4">
        <f t="shared" si="22"/>
        <v>77106700</v>
      </c>
      <c r="N66" s="4">
        <f t="shared" si="23"/>
        <v>77106700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84</v>
      </c>
      <c r="U66" t="s">
        <v>87</v>
      </c>
      <c r="V66" t="s">
        <v>84</v>
      </c>
      <c r="W66" t="s">
        <v>84</v>
      </c>
      <c r="X66" t="s">
        <v>84</v>
      </c>
      <c r="Y66">
        <v>1</v>
      </c>
    </row>
    <row r="67" spans="2:25" hidden="1" x14ac:dyDescent="0.25">
      <c r="B67">
        <v>8404</v>
      </c>
      <c r="C67">
        <v>982</v>
      </c>
      <c r="D67" t="s">
        <v>84</v>
      </c>
      <c r="E67" t="s">
        <v>85</v>
      </c>
      <c r="F67" t="s">
        <v>86</v>
      </c>
      <c r="G67" t="s">
        <v>84</v>
      </c>
      <c r="H67" s="4">
        <v>813445970452000</v>
      </c>
      <c r="I67" s="4">
        <v>48899000</v>
      </c>
      <c r="J67" s="5">
        <v>44579.643750000003</v>
      </c>
      <c r="K67">
        <v>1</v>
      </c>
      <c r="L67" t="s">
        <v>84</v>
      </c>
      <c r="M67" s="4">
        <f t="shared" ref="M67" si="24">I67*1.1</f>
        <v>53788900.000000007</v>
      </c>
      <c r="N67" s="4">
        <f t="shared" ref="N67" si="25">I67*1.1</f>
        <v>53788900.000000007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84</v>
      </c>
      <c r="U67" t="s">
        <v>87</v>
      </c>
      <c r="V67" t="s">
        <v>84</v>
      </c>
      <c r="W67" t="s">
        <v>84</v>
      </c>
      <c r="X67" t="s">
        <v>84</v>
      </c>
      <c r="Y67">
        <v>1</v>
      </c>
    </row>
    <row r="68" spans="2:25" hidden="1" x14ac:dyDescent="0.25">
      <c r="B68">
        <v>8403</v>
      </c>
      <c r="C68">
        <v>983</v>
      </c>
      <c r="D68" t="s">
        <v>84</v>
      </c>
      <c r="E68" t="s">
        <v>85</v>
      </c>
      <c r="F68" t="s">
        <v>86</v>
      </c>
      <c r="G68" t="s">
        <v>84</v>
      </c>
      <c r="H68" s="4">
        <v>813445970452000</v>
      </c>
      <c r="I68" s="4">
        <v>34464000</v>
      </c>
      <c r="J68" s="5">
        <v>44579.643750000003</v>
      </c>
      <c r="K68">
        <v>1</v>
      </c>
      <c r="L68" t="s">
        <v>84</v>
      </c>
      <c r="M68" s="4">
        <f t="shared" ref="M68" si="26">I68*1.1</f>
        <v>37910400</v>
      </c>
      <c r="N68" s="4">
        <f t="shared" ref="N68" si="27">I68*1.1</f>
        <v>37910400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84</v>
      </c>
      <c r="U68" t="s">
        <v>87</v>
      </c>
      <c r="V68" t="s">
        <v>84</v>
      </c>
      <c r="W68" t="s">
        <v>84</v>
      </c>
      <c r="X68" t="s">
        <v>84</v>
      </c>
      <c r="Y68">
        <v>1</v>
      </c>
    </row>
    <row r="69" spans="2:25" hidden="1" x14ac:dyDescent="0.25">
      <c r="H69" s="4"/>
      <c r="I69" s="4"/>
      <c r="J69" s="5"/>
      <c r="M69" s="4"/>
      <c r="N69" s="4"/>
    </row>
    <row r="70" spans="2:25" hidden="1" x14ac:dyDescent="0.25">
      <c r="B70">
        <v>8409</v>
      </c>
      <c r="C70">
        <v>984</v>
      </c>
      <c r="D70" t="s">
        <v>84</v>
      </c>
      <c r="E70" t="s">
        <v>85</v>
      </c>
      <c r="F70" t="s">
        <v>86</v>
      </c>
      <c r="G70" t="s">
        <v>84</v>
      </c>
      <c r="H70" s="4">
        <v>813445970452000</v>
      </c>
      <c r="I70" s="4">
        <v>182069000</v>
      </c>
      <c r="J70" s="5">
        <v>44580.590277777781</v>
      </c>
      <c r="K70">
        <v>1</v>
      </c>
      <c r="L70" t="s">
        <v>84</v>
      </c>
      <c r="M70" s="4">
        <f t="shared" ref="M70" si="28">I70*1.1</f>
        <v>200275900.00000003</v>
      </c>
      <c r="N70" s="4">
        <f t="shared" ref="N70" si="29">I70*1.1</f>
        <v>200275900.00000003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84</v>
      </c>
      <c r="U70" t="s">
        <v>87</v>
      </c>
      <c r="V70" t="s">
        <v>84</v>
      </c>
      <c r="W70" t="s">
        <v>84</v>
      </c>
      <c r="X70" t="s">
        <v>84</v>
      </c>
      <c r="Y70">
        <v>1</v>
      </c>
    </row>
    <row r="71" spans="2:25" hidden="1" x14ac:dyDescent="0.25">
      <c r="H71" s="4"/>
      <c r="I71" s="4"/>
      <c r="J71" s="5"/>
      <c r="M71" s="4"/>
      <c r="N71" s="4"/>
    </row>
    <row r="72" spans="2:25" hidden="1" x14ac:dyDescent="0.25">
      <c r="B72">
        <v>8419</v>
      </c>
      <c r="C72">
        <v>989</v>
      </c>
      <c r="D72" t="s">
        <v>84</v>
      </c>
      <c r="E72" t="s">
        <v>85</v>
      </c>
      <c r="F72" t="s">
        <v>86</v>
      </c>
      <c r="G72" t="s">
        <v>84</v>
      </c>
      <c r="H72" s="4">
        <v>813445970452000</v>
      </c>
      <c r="I72" s="4">
        <v>42546000</v>
      </c>
      <c r="J72" s="5">
        <v>44587.427777777775</v>
      </c>
      <c r="K72">
        <v>1</v>
      </c>
      <c r="L72" t="s">
        <v>84</v>
      </c>
      <c r="M72" s="4">
        <f t="shared" ref="M72:M74" si="30">I72*1.1</f>
        <v>46800600.000000007</v>
      </c>
      <c r="N72" s="4">
        <f t="shared" ref="N72:N74" si="31">I72*1.1</f>
        <v>46800600.000000007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84</v>
      </c>
      <c r="U72" t="s">
        <v>87</v>
      </c>
      <c r="V72" t="s">
        <v>84</v>
      </c>
      <c r="W72" t="s">
        <v>84</v>
      </c>
      <c r="X72" t="s">
        <v>84</v>
      </c>
      <c r="Y72">
        <v>1</v>
      </c>
    </row>
    <row r="73" spans="2:25" hidden="1" x14ac:dyDescent="0.25">
      <c r="B73">
        <v>8417</v>
      </c>
      <c r="C73">
        <v>990</v>
      </c>
      <c r="D73" t="s">
        <v>84</v>
      </c>
      <c r="E73" t="s">
        <v>85</v>
      </c>
      <c r="F73" t="s">
        <v>86</v>
      </c>
      <c r="G73" t="s">
        <v>84</v>
      </c>
      <c r="H73" s="4">
        <v>813445970452000</v>
      </c>
      <c r="I73" s="4">
        <v>57056000</v>
      </c>
      <c r="J73" s="5">
        <v>44587.427777777775</v>
      </c>
      <c r="K73">
        <v>1</v>
      </c>
      <c r="L73" t="s">
        <v>84</v>
      </c>
      <c r="M73" s="4">
        <f t="shared" si="30"/>
        <v>62761600.000000007</v>
      </c>
      <c r="N73" s="4">
        <f t="shared" si="31"/>
        <v>62761600.000000007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84</v>
      </c>
      <c r="U73" t="s">
        <v>87</v>
      </c>
      <c r="V73" t="s">
        <v>84</v>
      </c>
      <c r="W73" t="s">
        <v>84</v>
      </c>
      <c r="X73" t="s">
        <v>84</v>
      </c>
      <c r="Y73">
        <v>1</v>
      </c>
    </row>
    <row r="74" spans="2:25" hidden="1" x14ac:dyDescent="0.25">
      <c r="B74">
        <v>8418</v>
      </c>
      <c r="C74">
        <v>990</v>
      </c>
      <c r="D74" t="s">
        <v>84</v>
      </c>
      <c r="E74" t="s">
        <v>85</v>
      </c>
      <c r="F74" t="s">
        <v>86</v>
      </c>
      <c r="G74" t="s">
        <v>84</v>
      </c>
      <c r="H74" s="4">
        <v>813445970452000</v>
      </c>
      <c r="I74" s="4">
        <v>66218000</v>
      </c>
      <c r="J74" s="5">
        <v>44587.427777777775</v>
      </c>
      <c r="K74">
        <v>1</v>
      </c>
      <c r="L74" t="s">
        <v>84</v>
      </c>
      <c r="M74" s="4">
        <f t="shared" si="30"/>
        <v>72839800</v>
      </c>
      <c r="N74" s="4">
        <f t="shared" si="31"/>
        <v>72839800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84</v>
      </c>
      <c r="U74" t="s">
        <v>87</v>
      </c>
      <c r="V74" t="s">
        <v>84</v>
      </c>
      <c r="W74" t="s">
        <v>84</v>
      </c>
      <c r="X74" t="s">
        <v>84</v>
      </c>
      <c r="Y74">
        <v>1</v>
      </c>
    </row>
    <row r="75" spans="2:25" hidden="1" x14ac:dyDescent="0.25">
      <c r="B75">
        <v>8420</v>
      </c>
      <c r="C75">
        <v>990</v>
      </c>
      <c r="D75" t="s">
        <v>84</v>
      </c>
      <c r="E75" t="s">
        <v>85</v>
      </c>
      <c r="F75" t="s">
        <v>86</v>
      </c>
      <c r="G75" t="s">
        <v>84</v>
      </c>
      <c r="H75" s="4">
        <v>813445970452000</v>
      </c>
      <c r="I75" s="4">
        <v>102672000</v>
      </c>
      <c r="J75" s="5">
        <v>44587.427777777775</v>
      </c>
      <c r="K75">
        <v>1</v>
      </c>
      <c r="L75" t="s">
        <v>84</v>
      </c>
      <c r="M75" s="4">
        <f>I75*1.1</f>
        <v>112939200.00000001</v>
      </c>
      <c r="N75" s="4">
        <f>I75*1.1</f>
        <v>112939200.00000001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84</v>
      </c>
      <c r="U75" t="s">
        <v>87</v>
      </c>
      <c r="V75" t="s">
        <v>84</v>
      </c>
      <c r="W75" t="s">
        <v>84</v>
      </c>
      <c r="X75" t="s">
        <v>84</v>
      </c>
      <c r="Y75">
        <v>1</v>
      </c>
    </row>
    <row r="76" spans="2:25" x14ac:dyDescent="0.25">
      <c r="H76" s="4"/>
      <c r="I76" s="4"/>
      <c r="J76" s="5"/>
      <c r="M76" s="4"/>
      <c r="N76" s="4"/>
    </row>
    <row r="77" spans="2:25" hidden="1" x14ac:dyDescent="0.25">
      <c r="B77">
        <v>8439</v>
      </c>
      <c r="C77">
        <v>999</v>
      </c>
      <c r="D77" t="s">
        <v>84</v>
      </c>
      <c r="E77" t="s">
        <v>85</v>
      </c>
      <c r="F77" t="s">
        <v>86</v>
      </c>
      <c r="G77" t="s">
        <v>84</v>
      </c>
      <c r="H77" s="4">
        <v>813445970452000</v>
      </c>
      <c r="I77" s="4">
        <v>165421000</v>
      </c>
      <c r="J77" s="5">
        <v>44608.619444444441</v>
      </c>
      <c r="K77">
        <v>1</v>
      </c>
      <c r="L77" t="s">
        <v>84</v>
      </c>
      <c r="M77" s="4">
        <f>I77*1.11</f>
        <v>183617310.00000003</v>
      </c>
      <c r="N77" s="4">
        <f>I77*1.11</f>
        <v>183617310.00000003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84</v>
      </c>
      <c r="U77" t="s">
        <v>87</v>
      </c>
      <c r="V77" t="s">
        <v>84</v>
      </c>
      <c r="W77" t="s">
        <v>84</v>
      </c>
      <c r="X77" t="s">
        <v>84</v>
      </c>
      <c r="Y77">
        <v>1</v>
      </c>
    </row>
    <row r="78" spans="2:25" hidden="1" x14ac:dyDescent="0.25">
      <c r="B78">
        <v>8444</v>
      </c>
      <c r="C78">
        <v>1002</v>
      </c>
      <c r="D78" t="s">
        <v>84</v>
      </c>
      <c r="E78" t="s">
        <v>85</v>
      </c>
      <c r="F78" t="s">
        <v>86</v>
      </c>
      <c r="G78" t="s">
        <v>84</v>
      </c>
      <c r="H78" s="4">
        <v>813445970452000</v>
      </c>
      <c r="I78" s="4">
        <v>48452000</v>
      </c>
      <c r="J78" s="5">
        <v>44614.55972222222</v>
      </c>
      <c r="K78">
        <v>1</v>
      </c>
      <c r="L78" t="s">
        <v>84</v>
      </c>
      <c r="M78" s="4">
        <f>I78*1.11</f>
        <v>53781720.000000007</v>
      </c>
      <c r="N78" s="4">
        <f>I78*1.11</f>
        <v>53781720.000000007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84</v>
      </c>
      <c r="U78" t="s">
        <v>87</v>
      </c>
      <c r="V78" t="s">
        <v>84</v>
      </c>
      <c r="W78" t="s">
        <v>84</v>
      </c>
      <c r="X78" t="s">
        <v>84</v>
      </c>
      <c r="Y78">
        <v>1</v>
      </c>
    </row>
    <row r="79" spans="2:25" hidden="1" x14ac:dyDescent="0.25">
      <c r="B79">
        <v>8446</v>
      </c>
      <c r="C79">
        <v>1005</v>
      </c>
      <c r="D79" t="s">
        <v>84</v>
      </c>
      <c r="E79" t="s">
        <v>85</v>
      </c>
      <c r="F79" t="s">
        <v>86</v>
      </c>
      <c r="G79" t="s">
        <v>84</v>
      </c>
      <c r="H79" s="4">
        <v>813445970452000</v>
      </c>
      <c r="I79" s="4">
        <v>47365000</v>
      </c>
      <c r="J79" s="5">
        <v>44626.518750000003</v>
      </c>
      <c r="K79">
        <v>1</v>
      </c>
      <c r="L79" t="s">
        <v>84</v>
      </c>
      <c r="M79" s="4">
        <f>I79*1.11</f>
        <v>52575150.000000007</v>
      </c>
      <c r="N79" s="4">
        <f>I79*1.11</f>
        <v>52575150.000000007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84</v>
      </c>
      <c r="U79" t="s">
        <v>87</v>
      </c>
      <c r="V79" t="s">
        <v>84</v>
      </c>
      <c r="W79" t="s">
        <v>84</v>
      </c>
      <c r="X79" t="s">
        <v>84</v>
      </c>
      <c r="Y79">
        <v>1</v>
      </c>
    </row>
    <row r="80" spans="2:25" hidden="1" x14ac:dyDescent="0.25">
      <c r="H80" s="4"/>
      <c r="I80" s="4"/>
      <c r="J80" s="5"/>
      <c r="M80" s="4"/>
      <c r="N80" s="4"/>
    </row>
    <row r="81" spans="1:25" s="18" customFormat="1" x14ac:dyDescent="0.25">
      <c r="B81" s="18">
        <v>8484</v>
      </c>
      <c r="C81" s="18">
        <v>1026</v>
      </c>
      <c r="D81" s="18" t="s">
        <v>84</v>
      </c>
      <c r="E81" s="18" t="s">
        <v>85</v>
      </c>
      <c r="F81" s="18" t="s">
        <v>86</v>
      </c>
      <c r="G81" s="18" t="s">
        <v>84</v>
      </c>
      <c r="H81" s="19">
        <v>813445970452000</v>
      </c>
      <c r="I81" s="20">
        <v>47365000</v>
      </c>
      <c r="J81" s="21">
        <f ca="1">NOW()</f>
        <v>44728.907056944445</v>
      </c>
      <c r="K81" s="18">
        <v>1</v>
      </c>
      <c r="L81" s="18" t="s">
        <v>84</v>
      </c>
      <c r="M81" s="20">
        <f>I81*1.11</f>
        <v>52575150.000000007</v>
      </c>
      <c r="N81" s="20">
        <f>I81*1.11</f>
        <v>52575150.000000007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 t="s">
        <v>84</v>
      </c>
      <c r="U81" s="18" t="s">
        <v>87</v>
      </c>
      <c r="V81" s="18" t="s">
        <v>84</v>
      </c>
      <c r="W81" s="18" t="s">
        <v>84</v>
      </c>
      <c r="X81" s="18" t="s">
        <v>84</v>
      </c>
      <c r="Y81" s="18">
        <v>1</v>
      </c>
    </row>
    <row r="82" spans="1:25" s="18" customFormat="1" x14ac:dyDescent="0.25">
      <c r="B82" s="18">
        <v>8485</v>
      </c>
      <c r="C82" s="18">
        <v>1026</v>
      </c>
      <c r="D82" s="18" t="s">
        <v>84</v>
      </c>
      <c r="E82" s="18" t="s">
        <v>85</v>
      </c>
      <c r="F82" s="18" t="s">
        <v>86</v>
      </c>
      <c r="G82" s="18" t="s">
        <v>84</v>
      </c>
      <c r="H82" s="19">
        <v>813445970452000</v>
      </c>
      <c r="I82" s="20">
        <v>47365000</v>
      </c>
      <c r="J82" s="21">
        <f ca="1">NOW()</f>
        <v>44728.907056944445</v>
      </c>
      <c r="K82" s="18">
        <v>1</v>
      </c>
      <c r="L82" s="18" t="s">
        <v>84</v>
      </c>
      <c r="M82" s="20">
        <f>I82*1.11</f>
        <v>52575150.000000007</v>
      </c>
      <c r="N82" s="20">
        <f>I82*1.11</f>
        <v>52575150.000000007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 t="s">
        <v>84</v>
      </c>
      <c r="U82" s="18" t="s">
        <v>87</v>
      </c>
      <c r="V82" s="18" t="s">
        <v>84</v>
      </c>
      <c r="W82" s="18" t="s">
        <v>84</v>
      </c>
      <c r="X82" s="18" t="s">
        <v>84</v>
      </c>
      <c r="Y82" s="18">
        <v>1</v>
      </c>
    </row>
    <row r="83" spans="1:25" s="18" customFormat="1" x14ac:dyDescent="0.25">
      <c r="B83" s="18">
        <v>8486</v>
      </c>
      <c r="C83" s="18">
        <v>1025</v>
      </c>
      <c r="D83" s="18" t="s">
        <v>84</v>
      </c>
      <c r="E83" s="18" t="s">
        <v>85</v>
      </c>
      <c r="F83" s="18" t="s">
        <v>86</v>
      </c>
      <c r="G83" s="18" t="s">
        <v>84</v>
      </c>
      <c r="H83" s="19">
        <v>813445970452000</v>
      </c>
      <c r="I83" s="20">
        <v>139934000</v>
      </c>
      <c r="J83" s="21">
        <f ca="1">NOW()</f>
        <v>44728.907056944445</v>
      </c>
      <c r="K83" s="18">
        <v>1</v>
      </c>
      <c r="L83" s="18" t="s">
        <v>84</v>
      </c>
      <c r="M83" s="20">
        <f>I83*1.11</f>
        <v>155326740</v>
      </c>
      <c r="N83" s="20">
        <f>I83*1.11</f>
        <v>155326740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 t="s">
        <v>84</v>
      </c>
      <c r="U83" s="18" t="s">
        <v>87</v>
      </c>
      <c r="V83" s="18" t="s">
        <v>84</v>
      </c>
      <c r="W83" s="18" t="s">
        <v>84</v>
      </c>
      <c r="X83" s="18" t="s">
        <v>84</v>
      </c>
      <c r="Y83" s="18">
        <v>1</v>
      </c>
    </row>
    <row r="84" spans="1:25" x14ac:dyDescent="0.25">
      <c r="H84" s="4"/>
      <c r="I84" s="4"/>
      <c r="J84" s="5"/>
      <c r="M84" s="4"/>
      <c r="N84" s="4"/>
    </row>
    <row r="85" spans="1:25" hidden="1" x14ac:dyDescent="0.25">
      <c r="B85">
        <v>8490</v>
      </c>
      <c r="C85">
        <v>1037</v>
      </c>
      <c r="D85" t="s">
        <v>84</v>
      </c>
      <c r="E85" t="s">
        <v>85</v>
      </c>
      <c r="F85" t="s">
        <v>86</v>
      </c>
      <c r="G85" t="s">
        <v>84</v>
      </c>
      <c r="H85" s="4">
        <v>813445970452000</v>
      </c>
      <c r="I85" s="4">
        <v>54803000</v>
      </c>
      <c r="J85" s="5">
        <f ca="1">NOW()</f>
        <v>44728.907056944445</v>
      </c>
      <c r="K85">
        <v>1</v>
      </c>
      <c r="L85" t="s">
        <v>84</v>
      </c>
      <c r="M85" s="4">
        <f t="shared" ref="M85:M90" si="32">I85*1.11</f>
        <v>60831330.000000007</v>
      </c>
      <c r="N85" s="4">
        <f t="shared" ref="N85:N90" si="33">I85*1.11</f>
        <v>60831330.000000007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84</v>
      </c>
      <c r="U85" t="s">
        <v>87</v>
      </c>
      <c r="V85" t="s">
        <v>84</v>
      </c>
      <c r="W85" t="s">
        <v>84</v>
      </c>
      <c r="X85" t="s">
        <v>84</v>
      </c>
      <c r="Y85">
        <v>1</v>
      </c>
    </row>
    <row r="86" spans="1:25" hidden="1" x14ac:dyDescent="0.25">
      <c r="B86">
        <v>8491</v>
      </c>
      <c r="C86">
        <v>1037</v>
      </c>
      <c r="D86" t="s">
        <v>84</v>
      </c>
      <c r="E86" t="s">
        <v>85</v>
      </c>
      <c r="F86" t="s">
        <v>86</v>
      </c>
      <c r="G86" t="s">
        <v>84</v>
      </c>
      <c r="H86" s="4">
        <v>813445970452000</v>
      </c>
      <c r="I86" s="4">
        <v>95844000</v>
      </c>
      <c r="J86" s="5">
        <f t="shared" ref="J86:J93" ca="1" si="34">NOW()</f>
        <v>44728.907056944445</v>
      </c>
      <c r="K86">
        <v>1</v>
      </c>
      <c r="L86" t="s">
        <v>84</v>
      </c>
      <c r="M86" s="4">
        <f t="shared" si="32"/>
        <v>106386840.00000001</v>
      </c>
      <c r="N86" s="4">
        <f t="shared" si="33"/>
        <v>106386840.00000001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84</v>
      </c>
      <c r="U86" t="s">
        <v>87</v>
      </c>
      <c r="V86" t="s">
        <v>84</v>
      </c>
      <c r="W86" t="s">
        <v>84</v>
      </c>
      <c r="X86" t="s">
        <v>84</v>
      </c>
      <c r="Y86">
        <v>1</v>
      </c>
    </row>
    <row r="87" spans="1:25" hidden="1" x14ac:dyDescent="0.25">
      <c r="B87">
        <v>8492</v>
      </c>
      <c r="C87">
        <v>1037</v>
      </c>
      <c r="D87" t="s">
        <v>84</v>
      </c>
      <c r="E87" t="s">
        <v>85</v>
      </c>
      <c r="F87" t="s">
        <v>86</v>
      </c>
      <c r="G87" t="s">
        <v>84</v>
      </c>
      <c r="H87" s="4">
        <v>813445970452000</v>
      </c>
      <c r="I87" s="4">
        <v>95844000</v>
      </c>
      <c r="J87" s="5">
        <f t="shared" ca="1" si="34"/>
        <v>44728.907056944445</v>
      </c>
      <c r="K87">
        <v>1</v>
      </c>
      <c r="L87" t="s">
        <v>84</v>
      </c>
      <c r="M87" s="4">
        <f t="shared" si="32"/>
        <v>106386840.00000001</v>
      </c>
      <c r="N87" s="4">
        <f t="shared" si="33"/>
        <v>106386840.00000001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84</v>
      </c>
      <c r="U87" t="s">
        <v>87</v>
      </c>
      <c r="V87" t="s">
        <v>84</v>
      </c>
      <c r="W87" t="s">
        <v>84</v>
      </c>
      <c r="X87" t="s">
        <v>84</v>
      </c>
      <c r="Y87">
        <v>1</v>
      </c>
    </row>
    <row r="88" spans="1:25" hidden="1" x14ac:dyDescent="0.25">
      <c r="B88">
        <v>8493</v>
      </c>
      <c r="C88">
        <v>1037</v>
      </c>
      <c r="D88" t="s">
        <v>84</v>
      </c>
      <c r="E88" t="s">
        <v>85</v>
      </c>
      <c r="F88" t="s">
        <v>86</v>
      </c>
      <c r="G88" t="s">
        <v>84</v>
      </c>
      <c r="H88" s="4">
        <v>813445970452000</v>
      </c>
      <c r="I88" s="4">
        <v>58803000</v>
      </c>
      <c r="J88" s="5">
        <f t="shared" ca="1" si="34"/>
        <v>44728.907056944445</v>
      </c>
      <c r="K88">
        <v>1</v>
      </c>
      <c r="L88" t="s">
        <v>84</v>
      </c>
      <c r="M88" s="4">
        <f t="shared" si="32"/>
        <v>65271330.000000007</v>
      </c>
      <c r="N88" s="4">
        <f t="shared" si="33"/>
        <v>65271330.000000007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84</v>
      </c>
      <c r="U88" t="s">
        <v>87</v>
      </c>
      <c r="V88" t="s">
        <v>84</v>
      </c>
      <c r="W88" t="s">
        <v>84</v>
      </c>
      <c r="X88" t="s">
        <v>84</v>
      </c>
      <c r="Y88">
        <v>1</v>
      </c>
    </row>
    <row r="89" spans="1:25" hidden="1" x14ac:dyDescent="0.25">
      <c r="B89">
        <v>8494</v>
      </c>
      <c r="C89">
        <v>1037</v>
      </c>
      <c r="D89" t="s">
        <v>84</v>
      </c>
      <c r="E89" t="s">
        <v>85</v>
      </c>
      <c r="F89" t="s">
        <v>86</v>
      </c>
      <c r="G89" t="s">
        <v>84</v>
      </c>
      <c r="H89" s="4">
        <v>813445970452000</v>
      </c>
      <c r="I89" s="4">
        <v>63563000</v>
      </c>
      <c r="J89" s="5">
        <f t="shared" ca="1" si="34"/>
        <v>44728.907056944445</v>
      </c>
      <c r="K89">
        <v>1</v>
      </c>
      <c r="L89" t="s">
        <v>84</v>
      </c>
      <c r="M89" s="4">
        <f t="shared" si="32"/>
        <v>70554930</v>
      </c>
      <c r="N89" s="4">
        <f t="shared" si="33"/>
        <v>70554930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84</v>
      </c>
      <c r="U89" t="s">
        <v>87</v>
      </c>
      <c r="V89" t="s">
        <v>84</v>
      </c>
      <c r="W89" t="s">
        <v>84</v>
      </c>
      <c r="X89" t="s">
        <v>84</v>
      </c>
      <c r="Y89">
        <v>1</v>
      </c>
    </row>
    <row r="90" spans="1:25" hidden="1" x14ac:dyDescent="0.25">
      <c r="B90">
        <v>8495</v>
      </c>
      <c r="C90">
        <v>1037</v>
      </c>
      <c r="D90" t="s">
        <v>84</v>
      </c>
      <c r="E90" t="s">
        <v>85</v>
      </c>
      <c r="F90" t="s">
        <v>86</v>
      </c>
      <c r="G90" t="s">
        <v>84</v>
      </c>
      <c r="H90" s="4">
        <v>813445970452000</v>
      </c>
      <c r="I90" s="4">
        <v>63563000</v>
      </c>
      <c r="J90" s="5">
        <f t="shared" ca="1" si="34"/>
        <v>44728.907056944445</v>
      </c>
      <c r="K90">
        <v>1</v>
      </c>
      <c r="L90" t="s">
        <v>84</v>
      </c>
      <c r="M90" s="4">
        <f t="shared" si="32"/>
        <v>70554930</v>
      </c>
      <c r="N90" s="4">
        <f t="shared" si="33"/>
        <v>70554930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84</v>
      </c>
      <c r="U90" t="s">
        <v>87</v>
      </c>
      <c r="V90" t="s">
        <v>84</v>
      </c>
      <c r="W90" t="s">
        <v>84</v>
      </c>
      <c r="X90" t="s">
        <v>84</v>
      </c>
      <c r="Y90">
        <v>1</v>
      </c>
    </row>
    <row r="91" spans="1:25" hidden="1" x14ac:dyDescent="0.25">
      <c r="H91" s="4"/>
      <c r="I91" s="4"/>
      <c r="J91" s="5"/>
      <c r="M91" s="4"/>
      <c r="N91" s="4"/>
    </row>
    <row r="92" spans="1:25" x14ac:dyDescent="0.25">
      <c r="B92" s="22">
        <v>8504</v>
      </c>
      <c r="C92" s="22">
        <v>1039</v>
      </c>
      <c r="D92" t="s">
        <v>84</v>
      </c>
      <c r="E92" t="s">
        <v>85</v>
      </c>
      <c r="F92" t="s">
        <v>86</v>
      </c>
      <c r="G92" t="s">
        <v>84</v>
      </c>
      <c r="H92" s="4">
        <v>813445970452000</v>
      </c>
      <c r="I92" s="20">
        <v>48042000</v>
      </c>
      <c r="J92" s="21">
        <f t="shared" ca="1" si="34"/>
        <v>44728.907056828706</v>
      </c>
      <c r="K92">
        <v>1</v>
      </c>
      <c r="L92" t="s">
        <v>84</v>
      </c>
      <c r="M92" s="20">
        <v>53326620</v>
      </c>
      <c r="N92" s="20">
        <f t="shared" ref="N92:N93" si="35">I92*1.11</f>
        <v>53326620.000000007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84</v>
      </c>
      <c r="U92" t="s">
        <v>87</v>
      </c>
      <c r="V92" t="s">
        <v>84</v>
      </c>
      <c r="W92" t="s">
        <v>84</v>
      </c>
      <c r="X92" t="s">
        <v>84</v>
      </c>
      <c r="Y92">
        <v>1</v>
      </c>
    </row>
    <row r="93" spans="1:25" x14ac:dyDescent="0.25">
      <c r="B93" s="22">
        <v>8505</v>
      </c>
      <c r="C93" s="22">
        <v>1039</v>
      </c>
      <c r="D93" t="s">
        <v>84</v>
      </c>
      <c r="E93" t="s">
        <v>85</v>
      </c>
      <c r="F93" t="s">
        <v>86</v>
      </c>
      <c r="G93" t="s">
        <v>84</v>
      </c>
      <c r="H93" s="4">
        <v>813445970452000</v>
      </c>
      <c r="I93" s="20">
        <v>54803000</v>
      </c>
      <c r="J93" s="21">
        <f t="shared" ca="1" si="34"/>
        <v>44728.907056828706</v>
      </c>
      <c r="K93">
        <v>1</v>
      </c>
      <c r="L93" t="s">
        <v>84</v>
      </c>
      <c r="M93" s="20">
        <v>60831330</v>
      </c>
      <c r="N93" s="20">
        <f t="shared" si="35"/>
        <v>60831330.000000007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84</v>
      </c>
      <c r="U93" t="s">
        <v>87</v>
      </c>
      <c r="V93" t="s">
        <v>84</v>
      </c>
      <c r="W93" t="s">
        <v>84</v>
      </c>
      <c r="X93" t="s">
        <v>84</v>
      </c>
      <c r="Y93">
        <v>1</v>
      </c>
    </row>
    <row r="94" spans="1:25" x14ac:dyDescent="0.25">
      <c r="H94" s="4"/>
      <c r="I94" s="4"/>
      <c r="J94" s="5"/>
      <c r="M94" s="4"/>
      <c r="N94" s="4"/>
    </row>
    <row r="95" spans="1:25" x14ac:dyDescent="0.25">
      <c r="H95" s="4"/>
      <c r="I95" s="4"/>
      <c r="J95" s="5"/>
      <c r="M95" s="4"/>
      <c r="N95" s="4"/>
    </row>
    <row r="96" spans="1:25" x14ac:dyDescent="0.25">
      <c r="A96" t="s">
        <v>214</v>
      </c>
      <c r="I96" t="s">
        <v>192</v>
      </c>
      <c r="M96" t="s">
        <v>211</v>
      </c>
    </row>
    <row r="97" spans="1:6" x14ac:dyDescent="0.25">
      <c r="A97" t="s">
        <v>215</v>
      </c>
    </row>
    <row r="98" spans="1:6" x14ac:dyDescent="0.25">
      <c r="A98" t="s">
        <v>217</v>
      </c>
    </row>
    <row r="99" spans="1:6" x14ac:dyDescent="0.25">
      <c r="A99" t="s">
        <v>216</v>
      </c>
    </row>
    <row r="101" spans="1:6" x14ac:dyDescent="0.25">
      <c r="A101" s="9" t="s">
        <v>128</v>
      </c>
      <c r="B101" s="9"/>
      <c r="C101" s="9"/>
      <c r="D101" s="9"/>
      <c r="E101" s="9"/>
      <c r="F101" s="9"/>
    </row>
    <row r="102" spans="1:6" x14ac:dyDescent="0.25">
      <c r="A102" t="s">
        <v>126</v>
      </c>
    </row>
    <row r="103" spans="1:6" x14ac:dyDescent="0.25">
      <c r="A103" t="s">
        <v>127</v>
      </c>
    </row>
    <row r="105" spans="1:6" x14ac:dyDescent="0.25">
      <c r="A105" t="s">
        <v>129</v>
      </c>
    </row>
    <row r="108" spans="1:6" x14ac:dyDescent="0.25">
      <c r="A108" s="9" t="s">
        <v>130</v>
      </c>
      <c r="B108" s="9"/>
      <c r="C108" s="9"/>
      <c r="D108" s="9"/>
      <c r="E108" s="9"/>
      <c r="F108" s="9"/>
    </row>
    <row r="109" spans="1:6" x14ac:dyDescent="0.25">
      <c r="A109" t="s">
        <v>132</v>
      </c>
    </row>
    <row r="110" spans="1:6" x14ac:dyDescent="0.25">
      <c r="A110" t="s">
        <v>131</v>
      </c>
    </row>
    <row r="113" spans="1:1" x14ac:dyDescent="0.25">
      <c r="A113" s="2" t="s">
        <v>138</v>
      </c>
    </row>
    <row r="114" spans="1:1" x14ac:dyDescent="0.25">
      <c r="A114" t="s">
        <v>139</v>
      </c>
    </row>
    <row r="115" spans="1:1" x14ac:dyDescent="0.25">
      <c r="A115" t="s">
        <v>140</v>
      </c>
    </row>
    <row r="116" spans="1:1" x14ac:dyDescent="0.25">
      <c r="A116" t="s">
        <v>141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I11" sqref="I11"/>
    </sheetView>
  </sheetViews>
  <sheetFormatPr defaultRowHeight="15" x14ac:dyDescent="0.25"/>
  <sheetData>
    <row r="1" spans="1:1" x14ac:dyDescent="0.25">
      <c r="A1" t="s">
        <v>168</v>
      </c>
    </row>
    <row r="2" spans="1:1" x14ac:dyDescent="0.25">
      <c r="A2" t="s">
        <v>169</v>
      </c>
    </row>
    <row r="5" spans="1:1" x14ac:dyDescent="0.25">
      <c r="A5" t="s">
        <v>11</v>
      </c>
    </row>
    <row r="7" spans="1:1" x14ac:dyDescent="0.25">
      <c r="A7" s="1" t="s">
        <v>12</v>
      </c>
    </row>
    <row r="8" spans="1:1" x14ac:dyDescent="0.25">
      <c r="A8" s="1" t="s">
        <v>133</v>
      </c>
    </row>
    <row r="9" spans="1:1" x14ac:dyDescent="0.25">
      <c r="A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5"/>
  <sheetViews>
    <sheetView topLeftCell="A79" workbookViewId="0">
      <selection activeCell="M13" sqref="M13"/>
    </sheetView>
  </sheetViews>
  <sheetFormatPr defaultRowHeight="15" x14ac:dyDescent="0.25"/>
  <sheetData>
    <row r="1" spans="1:1" x14ac:dyDescent="0.25">
      <c r="A1" s="2" t="s">
        <v>13</v>
      </c>
    </row>
    <row r="2" spans="1:1" x14ac:dyDescent="0.25">
      <c r="A2" t="s">
        <v>14</v>
      </c>
    </row>
    <row r="3" spans="1:1" x14ac:dyDescent="0.25">
      <c r="A3" t="s">
        <v>26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21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22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23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8" spans="1:1" x14ac:dyDescent="0.25">
      <c r="A38" t="s">
        <v>29</v>
      </c>
    </row>
    <row r="39" spans="1:1" x14ac:dyDescent="0.25">
      <c r="A39" t="s">
        <v>16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33</v>
      </c>
    </row>
    <row r="48" spans="1:1" x14ac:dyDescent="0.25">
      <c r="A48" t="s">
        <v>34</v>
      </c>
    </row>
    <row r="49" spans="1:1" x14ac:dyDescent="0.25">
      <c r="A49" t="s">
        <v>16</v>
      </c>
    </row>
    <row r="50" spans="1:1" x14ac:dyDescent="0.25">
      <c r="A50" t="s">
        <v>30</v>
      </c>
    </row>
    <row r="51" spans="1:1" x14ac:dyDescent="0.25">
      <c r="A51" t="s">
        <v>31</v>
      </c>
    </row>
    <row r="52" spans="1:1" x14ac:dyDescent="0.25">
      <c r="A52" t="s">
        <v>32</v>
      </c>
    </row>
    <row r="53" spans="1:1" x14ac:dyDescent="0.25">
      <c r="A53" t="s">
        <v>18</v>
      </c>
    </row>
    <row r="54" spans="1:1" x14ac:dyDescent="0.25">
      <c r="A54" t="s">
        <v>19</v>
      </c>
    </row>
    <row r="55" spans="1:1" x14ac:dyDescent="0.25">
      <c r="A55" t="s">
        <v>33</v>
      </c>
    </row>
    <row r="58" spans="1:1" x14ac:dyDescent="0.25">
      <c r="A58" t="s">
        <v>35</v>
      </c>
    </row>
    <row r="59" spans="1:1" x14ac:dyDescent="0.25">
      <c r="A59" t="s">
        <v>26</v>
      </c>
    </row>
    <row r="62" spans="1:1" x14ac:dyDescent="0.25">
      <c r="A62" t="s">
        <v>36</v>
      </c>
    </row>
    <row r="63" spans="1:1" x14ac:dyDescent="0.25">
      <c r="A63" t="s">
        <v>16</v>
      </c>
    </row>
    <row r="64" spans="1:1" x14ac:dyDescent="0.25">
      <c r="A64" t="s">
        <v>37</v>
      </c>
    </row>
    <row r="65" spans="1:1" x14ac:dyDescent="0.25">
      <c r="A65" t="s">
        <v>38</v>
      </c>
    </row>
    <row r="66" spans="1:1" x14ac:dyDescent="0.25">
      <c r="A66" t="s">
        <v>39</v>
      </c>
    </row>
    <row r="67" spans="1:1" x14ac:dyDescent="0.25">
      <c r="A67" t="s">
        <v>18</v>
      </c>
    </row>
    <row r="68" spans="1:1" x14ac:dyDescent="0.25">
      <c r="A68" t="s">
        <v>19</v>
      </c>
    </row>
    <row r="69" spans="1:1" x14ac:dyDescent="0.25">
      <c r="A69" t="s">
        <v>40</v>
      </c>
    </row>
    <row r="72" spans="1:1" x14ac:dyDescent="0.25">
      <c r="A72" t="s">
        <v>41</v>
      </c>
    </row>
    <row r="73" spans="1:1" x14ac:dyDescent="0.25">
      <c r="A73" t="s">
        <v>42</v>
      </c>
    </row>
    <row r="76" spans="1:1" x14ac:dyDescent="0.25">
      <c r="A76" t="s">
        <v>43</v>
      </c>
    </row>
    <row r="77" spans="1:1" x14ac:dyDescent="0.25">
      <c r="A77" t="s">
        <v>44</v>
      </c>
    </row>
    <row r="80" spans="1:1" x14ac:dyDescent="0.25">
      <c r="A80" t="s">
        <v>45</v>
      </c>
    </row>
    <row r="81" spans="1:1" x14ac:dyDescent="0.25">
      <c r="A81" t="s">
        <v>16</v>
      </c>
    </row>
    <row r="82" spans="1:1" x14ac:dyDescent="0.25">
      <c r="A82" t="s">
        <v>46</v>
      </c>
    </row>
    <row r="83" spans="1:1" x14ac:dyDescent="0.25">
      <c r="A83" t="s">
        <v>18</v>
      </c>
    </row>
    <row r="84" spans="1:1" x14ac:dyDescent="0.25">
      <c r="A84" t="s">
        <v>19</v>
      </c>
    </row>
    <row r="85" spans="1:1" x14ac:dyDescent="0.25">
      <c r="A85" t="s">
        <v>47</v>
      </c>
    </row>
    <row r="88" spans="1:1" x14ac:dyDescent="0.25">
      <c r="A88" t="s">
        <v>45</v>
      </c>
    </row>
    <row r="89" spans="1:1" x14ac:dyDescent="0.25">
      <c r="A89" t="s">
        <v>16</v>
      </c>
    </row>
    <row r="90" spans="1:1" x14ac:dyDescent="0.25">
      <c r="A90" t="s">
        <v>48</v>
      </c>
    </row>
    <row r="91" spans="1:1" x14ac:dyDescent="0.25">
      <c r="A91" t="s">
        <v>18</v>
      </c>
    </row>
    <row r="92" spans="1:1" x14ac:dyDescent="0.25">
      <c r="A92" t="s">
        <v>19</v>
      </c>
    </row>
    <row r="93" spans="1:1" x14ac:dyDescent="0.25">
      <c r="A93" t="s">
        <v>49</v>
      </c>
    </row>
    <row r="96" spans="1:1" x14ac:dyDescent="0.25">
      <c r="A96" t="s">
        <v>45</v>
      </c>
    </row>
    <row r="97" spans="1:1" x14ac:dyDescent="0.25">
      <c r="A97" t="s">
        <v>16</v>
      </c>
    </row>
    <row r="98" spans="1:1" x14ac:dyDescent="0.25">
      <c r="A98" t="s">
        <v>50</v>
      </c>
    </row>
    <row r="99" spans="1:1" x14ac:dyDescent="0.25">
      <c r="A99" t="s">
        <v>18</v>
      </c>
    </row>
    <row r="100" spans="1:1" x14ac:dyDescent="0.25">
      <c r="A100" t="s">
        <v>19</v>
      </c>
    </row>
    <row r="101" spans="1:1" x14ac:dyDescent="0.25">
      <c r="A101" t="s">
        <v>51</v>
      </c>
    </row>
    <row r="104" spans="1:1" x14ac:dyDescent="0.25">
      <c r="A104" t="s">
        <v>52</v>
      </c>
    </row>
    <row r="105" spans="1:1" x14ac:dyDescent="0.25">
      <c r="A105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6"/>
  <sheetViews>
    <sheetView workbookViewId="0">
      <selection activeCell="A10" sqref="A10:A12"/>
    </sheetView>
  </sheetViews>
  <sheetFormatPr defaultRowHeight="15" x14ac:dyDescent="0.25"/>
  <cols>
    <col min="9" max="10" width="10.42578125" bestFit="1" customWidth="1"/>
    <col min="15" max="15" width="15.85546875" bestFit="1" customWidth="1"/>
  </cols>
  <sheetData>
    <row r="1" spans="1:5" x14ac:dyDescent="0.25">
      <c r="A1" s="9" t="s">
        <v>156</v>
      </c>
      <c r="B1" s="9"/>
      <c r="C1" s="9"/>
      <c r="D1" s="9"/>
      <c r="E1" s="9"/>
    </row>
    <row r="2" spans="1:5" x14ac:dyDescent="0.25">
      <c r="A2" t="s">
        <v>157</v>
      </c>
    </row>
    <row r="3" spans="1:5" x14ac:dyDescent="0.25">
      <c r="A3" t="s">
        <v>158</v>
      </c>
    </row>
    <row r="4" spans="1:5" x14ac:dyDescent="0.25">
      <c r="A4" t="s">
        <v>159</v>
      </c>
    </row>
    <row r="6" spans="1:5" x14ac:dyDescent="0.25">
      <c r="A6" t="s">
        <v>160</v>
      </c>
    </row>
    <row r="7" spans="1:5" x14ac:dyDescent="0.25">
      <c r="A7" t="s">
        <v>161</v>
      </c>
    </row>
    <row r="8" spans="1:5" x14ac:dyDescent="0.25">
      <c r="A8" t="s">
        <v>163</v>
      </c>
    </row>
    <row r="9" spans="1:5" x14ac:dyDescent="0.25">
      <c r="A9" t="s">
        <v>162</v>
      </c>
    </row>
    <row r="10" spans="1:5" x14ac:dyDescent="0.25">
      <c r="A10" t="s">
        <v>164</v>
      </c>
    </row>
    <row r="11" spans="1:5" x14ac:dyDescent="0.25">
      <c r="A11" t="s">
        <v>165</v>
      </c>
    </row>
    <row r="12" spans="1:5" x14ac:dyDescent="0.25">
      <c r="A12" t="s">
        <v>166</v>
      </c>
    </row>
    <row r="17" spans="3:15" x14ac:dyDescent="0.25">
      <c r="I17" s="11"/>
      <c r="J17" s="11"/>
      <c r="O17" s="5"/>
    </row>
    <row r="18" spans="3:15" x14ac:dyDescent="0.25">
      <c r="I18" s="11"/>
      <c r="J18" s="11"/>
      <c r="O18" s="5"/>
    </row>
    <row r="26" spans="3:15" x14ac:dyDescent="0.25">
      <c r="C26" cm="1">
        <f t="array" aca="1" ref="C26" ca="1">C26:E32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D093-1AB5-40E0-827D-7680DD5B176C}">
  <dimension ref="A11:A72"/>
  <sheetViews>
    <sheetView topLeftCell="A4" workbookViewId="0">
      <selection activeCell="F12" sqref="F12"/>
    </sheetView>
  </sheetViews>
  <sheetFormatPr defaultRowHeight="15" x14ac:dyDescent="0.25"/>
  <sheetData>
    <row r="11" spans="1:1" x14ac:dyDescent="0.25">
      <c r="A11" t="s">
        <v>203</v>
      </c>
    </row>
    <row r="12" spans="1:1" x14ac:dyDescent="0.25">
      <c r="A12" t="s">
        <v>204</v>
      </c>
    </row>
    <row r="13" spans="1:1" x14ac:dyDescent="0.25">
      <c r="A13" t="s">
        <v>210</v>
      </c>
    </row>
    <row r="37" spans="1:1" x14ac:dyDescent="0.25">
      <c r="A37" t="s">
        <v>205</v>
      </c>
    </row>
    <row r="38" spans="1:1" x14ac:dyDescent="0.25">
      <c r="A38" t="s">
        <v>206</v>
      </c>
    </row>
    <row r="39" spans="1:1" x14ac:dyDescent="0.25">
      <c r="A39" t="s">
        <v>207</v>
      </c>
    </row>
    <row r="41" spans="1:1" x14ac:dyDescent="0.25">
      <c r="A41" t="s">
        <v>208</v>
      </c>
    </row>
    <row r="72" spans="1:1" x14ac:dyDescent="0.25">
      <c r="A72" t="s">
        <v>209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0EB93A-7002-4718-9F32-8C3A4C726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9b6120-988b-41be-8da6-61dea16cb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4360E5-5CCC-48D2-85C8-2006518172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01149B-F6E6-461B-9298-D909A5D756E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maintenance</vt:lpstr>
      <vt:lpstr>billing</vt:lpstr>
      <vt:lpstr>sync invoice</vt:lpstr>
      <vt:lpstr>BAST</vt:lpstr>
      <vt:lpstr>asset selling</vt:lpstr>
      <vt:lpstr>sync ACA</vt:lpstr>
      <vt:lpstr>SKD</vt:lpstr>
      <vt:lpstr>monitoring opl</vt:lpstr>
      <vt:lpstr>Monitoring Document Complement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Aryo Budi Dwi Prasetyo</cp:lastModifiedBy>
  <dcterms:created xsi:type="dcterms:W3CDTF">2020-10-21T01:22:48Z</dcterms:created>
  <dcterms:modified xsi:type="dcterms:W3CDTF">2022-06-16T14:46:09Z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