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75" windowWidth="19155" windowHeight="7770" activeTab="1"/>
  </bookViews>
  <sheets>
    <sheet name="20140929-Issues" sheetId="1" r:id="rId1"/>
    <sheet name="Sheet4" sheetId="6" r:id="rId2"/>
  </sheets>
  <definedNames>
    <definedName name="_xlnm._FilterDatabase" localSheetId="0" hidden="1">'20140929-Issues'!$A$1:$N$82</definedName>
  </definedNames>
  <calcPr calcId="125725"/>
  <pivotCaches>
    <pivotCache cacheId="3" r:id="rId3"/>
    <pivotCache cacheId="4" r:id="rId4"/>
  </pivotCaches>
</workbook>
</file>

<file path=xl/calcChain.xml><?xml version="1.0" encoding="utf-8"?>
<calcChain xmlns="http://schemas.openxmlformats.org/spreadsheetml/2006/main">
  <c r="H7" i="6"/>
  <c r="H6"/>
  <c r="H5"/>
  <c r="F12"/>
  <c r="F11"/>
  <c r="F10"/>
  <c r="F9"/>
  <c r="F8"/>
  <c r="F7"/>
  <c r="F6"/>
  <c r="F5"/>
  <c r="H8"/>
  <c r="H9" s="1"/>
  <c r="H10" s="1"/>
  <c r="H11" s="1"/>
  <c r="H12" s="1"/>
  <c r="G5"/>
  <c r="G6" s="1"/>
  <c r="G7" s="1"/>
  <c r="G8" s="1"/>
  <c r="G9" s="1"/>
  <c r="G10" s="1"/>
  <c r="G11" s="1"/>
  <c r="G12" s="1"/>
</calcChain>
</file>

<file path=xl/sharedStrings.xml><?xml version="1.0" encoding="utf-8"?>
<sst xmlns="http://schemas.openxmlformats.org/spreadsheetml/2006/main" count="934" uniqueCount="141">
  <si>
    <t>Id</t>
  </si>
  <si>
    <t>Category</t>
  </si>
  <si>
    <t>Assigned</t>
  </si>
  <si>
    <t>Type</t>
  </si>
  <si>
    <t>Milestone</t>
  </si>
  <si>
    <t>Status</t>
  </si>
  <si>
    <t>Priority</t>
  </si>
  <si>
    <t>Due Date</t>
  </si>
  <si>
    <t>Progress</t>
  </si>
  <si>
    <t>Created</t>
  </si>
  <si>
    <t>Last Update</t>
  </si>
  <si>
    <t>Phase</t>
  </si>
  <si>
    <t>TM14402A-89</t>
  </si>
  <si>
    <t>Coding Defects</t>
  </si>
  <si>
    <t>Unassigned</t>
  </si>
  <si>
    <t>Task</t>
  </si>
  <si>
    <t>Iteration 1</t>
  </si>
  <si>
    <t>New</t>
  </si>
  <si>
    <t>High</t>
  </si>
  <si>
    <t>9/30/2014</t>
  </si>
  <si>
    <t>9/29/2014</t>
  </si>
  <si>
    <t>SIT</t>
  </si>
  <si>
    <t>TM14402A-88</t>
  </si>
  <si>
    <t>Bug</t>
  </si>
  <si>
    <t>Mid</t>
  </si>
  <si>
    <t>TM14402A-87</t>
  </si>
  <si>
    <t>Inquiry</t>
  </si>
  <si>
    <t>SWD</t>
  </si>
  <si>
    <t>TM14402A-86</t>
  </si>
  <si>
    <t>10/1/2014</t>
  </si>
  <si>
    <t>TM14402A-85</t>
  </si>
  <si>
    <t>TM14402A-84</t>
  </si>
  <si>
    <t>TM14402A-83</t>
  </si>
  <si>
    <t>Design Defects</t>
  </si>
  <si>
    <t>deny</t>
  </si>
  <si>
    <t>dani</t>
  </si>
  <si>
    <t>Pre-UAT</t>
  </si>
  <si>
    <t>TM14402A-82</t>
  </si>
  <si>
    <t>TM14402A-81</t>
  </si>
  <si>
    <t>TM14402A-80</t>
  </si>
  <si>
    <t>asep</t>
  </si>
  <si>
    <t>Low</t>
  </si>
  <si>
    <t>TM14402A-79</t>
  </si>
  <si>
    <t>Stopper</t>
  </si>
  <si>
    <t>9/27/2014</t>
  </si>
  <si>
    <t>TM14402A-78</t>
  </si>
  <si>
    <t>Closed</t>
  </si>
  <si>
    <t>TM14402A-77</t>
  </si>
  <si>
    <t>TM14402A-76</t>
  </si>
  <si>
    <t>TM14402A-75</t>
  </si>
  <si>
    <t>TM14402A-74</t>
  </si>
  <si>
    <t>TM14402A-73</t>
  </si>
  <si>
    <t>TM14402A-72</t>
  </si>
  <si>
    <t>TM14402A-71</t>
  </si>
  <si>
    <t>TM14402A-70</t>
  </si>
  <si>
    <t>TM14402A-69</t>
  </si>
  <si>
    <t>TM14402A-68</t>
  </si>
  <si>
    <t>TM14402A-67</t>
  </si>
  <si>
    <t>TM14402A-66</t>
  </si>
  <si>
    <t>9/25/2014</t>
  </si>
  <si>
    <t>9/26/2014</t>
  </si>
  <si>
    <t>UT</t>
  </si>
  <si>
    <t>TM14402A-65</t>
  </si>
  <si>
    <t>SWC</t>
  </si>
  <si>
    <t>TM14402A-64</t>
  </si>
  <si>
    <t>TM14402A-63</t>
  </si>
  <si>
    <t>TM14402A-62</t>
  </si>
  <si>
    <t>TM14402A-61</t>
  </si>
  <si>
    <t>TM14402A-60</t>
  </si>
  <si>
    <t>TM14402A-59</t>
  </si>
  <si>
    <t>Peformance Issue</t>
  </si>
  <si>
    <t>Iteration 2</t>
  </si>
  <si>
    <t>10/10/2014</t>
  </si>
  <si>
    <t>9/24/2014</t>
  </si>
  <si>
    <t>UAT</t>
  </si>
  <si>
    <t>TM14402A-58</t>
  </si>
  <si>
    <t>TM14402A-57</t>
  </si>
  <si>
    <t>TM14402A-56</t>
  </si>
  <si>
    <t>TM14402A-55</t>
  </si>
  <si>
    <t>TM14402A-54</t>
  </si>
  <si>
    <t>TM14402A-53</t>
  </si>
  <si>
    <t>TM14402A-52</t>
  </si>
  <si>
    <t>TM14402A-51</t>
  </si>
  <si>
    <t>TM14402A-49</t>
  </si>
  <si>
    <t>TM14402A-48</t>
  </si>
  <si>
    <t>9/23/2014</t>
  </si>
  <si>
    <t>TM14402A-47</t>
  </si>
  <si>
    <t>TM14402A-46</t>
  </si>
  <si>
    <t>TM14402A-45</t>
  </si>
  <si>
    <t>TM14402A-44</t>
  </si>
  <si>
    <t>TM14402A-43</t>
  </si>
  <si>
    <t>TM14402A-42</t>
  </si>
  <si>
    <t>TM14402A-41</t>
  </si>
  <si>
    <t>TM14402A-40</t>
  </si>
  <si>
    <t>TM14402A-39</t>
  </si>
  <si>
    <t>TM14402A-37</t>
  </si>
  <si>
    <t>TM14402A-36</t>
  </si>
  <si>
    <t>TM14402A-35</t>
  </si>
  <si>
    <t>TM14402A-34</t>
  </si>
  <si>
    <t>TM14402A-33</t>
  </si>
  <si>
    <t>TM14402A-32</t>
  </si>
  <si>
    <t>TM14402A-31</t>
  </si>
  <si>
    <t>TM14402A-30</t>
  </si>
  <si>
    <t>Data Defects</t>
  </si>
  <si>
    <t>TM14402A-29</t>
  </si>
  <si>
    <t>TM14402A-28</t>
  </si>
  <si>
    <t>TM14402A-27</t>
  </si>
  <si>
    <t>TM14402A-26</t>
  </si>
  <si>
    <t>TM14402A-25</t>
  </si>
  <si>
    <t>TM14402A-24</t>
  </si>
  <si>
    <t>TM14402A-23</t>
  </si>
  <si>
    <t>TM14402A-22</t>
  </si>
  <si>
    <t>TM14402A-21</t>
  </si>
  <si>
    <t>TM14402A-20</t>
  </si>
  <si>
    <t>TM14402A-19</t>
  </si>
  <si>
    <t>TM14402A-16</t>
  </si>
  <si>
    <t>Pending task</t>
  </si>
  <si>
    <t>9/18/2014</t>
  </si>
  <si>
    <t>9/17/2014</t>
  </si>
  <si>
    <t>TM14402A-11</t>
  </si>
  <si>
    <t>9/16/2014</t>
  </si>
  <si>
    <t>TM14402A-10</t>
  </si>
  <si>
    <t>TM14402A-9</t>
  </si>
  <si>
    <t>TM14402A-8</t>
  </si>
  <si>
    <t>TM14402A-7</t>
  </si>
  <si>
    <t>TM14402A-6</t>
  </si>
  <si>
    <t>9/12/2014</t>
  </si>
  <si>
    <t>TM14402A-5</t>
  </si>
  <si>
    <t>TM14402A-4</t>
  </si>
  <si>
    <t>9/10/2014</t>
  </si>
  <si>
    <t>TM14402A-3</t>
  </si>
  <si>
    <t>TM14402A-2</t>
  </si>
  <si>
    <t>TM14402A-1</t>
  </si>
  <si>
    <t>9/11/2014</t>
  </si>
  <si>
    <t>行ラベル</t>
  </si>
  <si>
    <t>総計</t>
  </si>
  <si>
    <t>列ラベル</t>
  </si>
  <si>
    <t>データの個数 / Id</t>
  </si>
  <si>
    <t>Bugs</t>
    <phoneticPr fontId="20"/>
  </si>
  <si>
    <t>Date</t>
    <phoneticPr fontId="20"/>
  </si>
  <si>
    <t>Closed</t>
    <phoneticPr fontId="20"/>
  </si>
</sst>
</file>

<file path=xl/styles.xml><?xml version="1.0" encoding="utf-8"?>
<styleSheet xmlns="http://schemas.openxmlformats.org/spreadsheetml/2006/main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0" xfId="42" applyAlignment="1" applyProtection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Sheet4!$G$4</c:f>
              <c:strCache>
                <c:ptCount val="1"/>
                <c:pt idx="0">
                  <c:v>Bugs</c:v>
                </c:pt>
              </c:strCache>
            </c:strRef>
          </c:tx>
          <c:marker>
            <c:symbol val="none"/>
          </c:marker>
          <c:cat>
            <c:strRef>
              <c:f>Sheet4!$F$5:$F$12</c:f>
              <c:strCache>
                <c:ptCount val="8"/>
                <c:pt idx="0">
                  <c:v>9/12/2014</c:v>
                </c:pt>
                <c:pt idx="1">
                  <c:v>9/16/2014</c:v>
                </c:pt>
                <c:pt idx="2">
                  <c:v>9/17/2014</c:v>
                </c:pt>
                <c:pt idx="3">
                  <c:v>9/23/2014</c:v>
                </c:pt>
                <c:pt idx="4">
                  <c:v>9/24/2014</c:v>
                </c:pt>
                <c:pt idx="5">
                  <c:v>9/25/2014</c:v>
                </c:pt>
                <c:pt idx="6">
                  <c:v>9/27/2014</c:v>
                </c:pt>
                <c:pt idx="7">
                  <c:v>9/29/2014</c:v>
                </c:pt>
              </c:strCache>
            </c:strRef>
          </c:cat>
          <c:val>
            <c:numRef>
              <c:f>Sheet4!$G$5:$G$12</c:f>
              <c:numCache>
                <c:formatCode>G/標準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33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67</c:v>
                </c:pt>
              </c:numCache>
            </c:numRef>
          </c:val>
        </c:ser>
        <c:ser>
          <c:idx val="1"/>
          <c:order val="1"/>
          <c:tx>
            <c:strRef>
              <c:f>Sheet4!$H$4</c:f>
              <c:strCache>
                <c:ptCount val="1"/>
                <c:pt idx="0">
                  <c:v>Closed</c:v>
                </c:pt>
              </c:strCache>
            </c:strRef>
          </c:tx>
          <c:marker>
            <c:symbol val="none"/>
          </c:marker>
          <c:cat>
            <c:strRef>
              <c:f>Sheet4!$F$5:$F$12</c:f>
              <c:strCache>
                <c:ptCount val="8"/>
                <c:pt idx="0">
                  <c:v>9/12/2014</c:v>
                </c:pt>
                <c:pt idx="1">
                  <c:v>9/16/2014</c:v>
                </c:pt>
                <c:pt idx="2">
                  <c:v>9/17/2014</c:v>
                </c:pt>
                <c:pt idx="3">
                  <c:v>9/23/2014</c:v>
                </c:pt>
                <c:pt idx="4">
                  <c:v>9/24/2014</c:v>
                </c:pt>
                <c:pt idx="5">
                  <c:v>9/25/2014</c:v>
                </c:pt>
                <c:pt idx="6">
                  <c:v>9/27/2014</c:v>
                </c:pt>
                <c:pt idx="7">
                  <c:v>9/29/2014</c:v>
                </c:pt>
              </c:strCache>
            </c:strRef>
          </c:cat>
          <c:val>
            <c:numRef>
              <c:f>Sheet4!$H$5:$H$12</c:f>
              <c:numCache>
                <c:formatCode>G/標準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11</c:v>
                </c:pt>
                <c:pt idx="5">
                  <c:v>39</c:v>
                </c:pt>
                <c:pt idx="6">
                  <c:v>53</c:v>
                </c:pt>
                <c:pt idx="7">
                  <c:v>55</c:v>
                </c:pt>
              </c:numCache>
            </c:numRef>
          </c:val>
        </c:ser>
        <c:marker val="1"/>
        <c:axId val="80581376"/>
        <c:axId val="80582912"/>
      </c:lineChart>
      <c:catAx>
        <c:axId val="80581376"/>
        <c:scaling>
          <c:orientation val="minMax"/>
        </c:scaling>
        <c:axPos val="b"/>
        <c:tickLblPos val="nextTo"/>
        <c:crossAx val="80582912"/>
        <c:crosses val="autoZero"/>
        <c:auto val="1"/>
        <c:lblAlgn val="ctr"/>
        <c:lblOffset val="100"/>
      </c:catAx>
      <c:valAx>
        <c:axId val="80582912"/>
        <c:scaling>
          <c:orientation val="minMax"/>
        </c:scaling>
        <c:axPos val="l"/>
        <c:majorGridlines/>
        <c:numFmt formatCode="G/標準" sourceLinked="1"/>
        <c:tickLblPos val="nextTo"/>
        <c:crossAx val="8058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161925</xdr:rowOff>
    </xdr:from>
    <xdr:to>
      <xdr:col>15</xdr:col>
      <xdr:colOff>171450</xdr:colOff>
      <xdr:row>17</xdr:row>
      <xdr:rowOff>161925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219074</xdr:colOff>
      <xdr:row>18</xdr:row>
      <xdr:rowOff>47624</xdr:rowOff>
    </xdr:from>
    <xdr:to>
      <xdr:col>14</xdr:col>
      <xdr:colOff>266699</xdr:colOff>
      <xdr:row>19</xdr:row>
      <xdr:rowOff>133349</xdr:rowOff>
    </xdr:to>
    <xdr:sp macro="" textlink="">
      <xdr:nvSpPr>
        <xdr:cNvPr id="6" name="テキスト ボックス 5"/>
        <xdr:cNvSpPr txBox="1"/>
      </xdr:nvSpPr>
      <xdr:spPr>
        <a:xfrm>
          <a:off x="6629399" y="3133724"/>
          <a:ext cx="34766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100"/>
            <a:t>as</a:t>
          </a:r>
          <a:r>
            <a:rPr kumimoji="1" lang="en-US" altLang="ja-JP" sz="1100" baseline="0"/>
            <a:t> of 29/09/2014  17:34</a:t>
          </a:r>
          <a:endParaRPr kumimoji="1" lang="ja-JP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SI00317" refreshedDate="41911.7423380787" createdVersion="3" refreshedVersion="3" minRefreshableVersion="3" recordCount="77">
  <cacheSource type="worksheet">
    <worksheetSource ref="A1:L78" sheet="20140929-Issues"/>
  </cacheSource>
  <cacheFields count="12">
    <cacheField name="Id" numFmtId="0">
      <sharedItems count="77">
        <s v="TM14402A-89"/>
        <s v="TM14402A-88"/>
        <s v="TM14402A-87"/>
        <s v="TM14402A-86"/>
        <s v="TM14402A-85"/>
        <s v="TM14402A-84"/>
        <s v="TM14402A-83"/>
        <s v="TM14402A-82"/>
        <s v="TM14402A-81"/>
        <s v="TM14402A-80"/>
        <s v="TM14402A-79"/>
        <s v="TM14402A-78"/>
        <s v="TM14402A-77"/>
        <s v="TM14402A-76"/>
        <s v="TM14402A-75"/>
        <s v="TM14402A-74"/>
        <s v="TM14402A-73"/>
        <s v="TM14402A-72"/>
        <s v="TM14402A-71"/>
        <s v="TM14402A-70"/>
        <s v="TM14402A-69"/>
        <s v="TM14402A-68"/>
        <s v="TM14402A-67"/>
        <s v="TM14402A-66"/>
        <s v="TM14402A-65"/>
        <s v="TM14402A-64"/>
        <s v="TM14402A-63"/>
        <s v="TM14402A-62"/>
        <s v="TM14402A-61"/>
        <s v="TM14402A-60"/>
        <s v="TM14402A-59"/>
        <s v="TM14402A-58"/>
        <s v="TM14402A-57"/>
        <s v="TM14402A-56"/>
        <s v="TM14402A-55"/>
        <s v="TM14402A-54"/>
        <s v="TM14402A-53"/>
        <s v="TM14402A-52"/>
        <s v="TM14402A-51"/>
        <s v="TM14402A-49"/>
        <s v="TM14402A-48"/>
        <s v="TM14402A-47"/>
        <s v="TM14402A-46"/>
        <s v="TM14402A-45"/>
        <s v="TM14402A-44"/>
        <s v="TM14402A-43"/>
        <s v="TM14402A-42"/>
        <s v="TM14402A-41"/>
        <s v="TM14402A-40"/>
        <s v="TM14402A-39"/>
        <s v="TM14402A-37"/>
        <s v="TM14402A-36"/>
        <s v="TM14402A-35"/>
        <s v="TM14402A-34"/>
        <s v="TM14402A-33"/>
        <s v="TM14402A-32"/>
        <s v="TM14402A-31"/>
        <s v="TM14402A-30"/>
        <s v="TM14402A-29"/>
        <s v="TM14402A-28"/>
        <s v="TM14402A-27"/>
        <s v="TM14402A-26"/>
        <s v="TM14402A-25"/>
        <s v="TM14402A-24"/>
        <s v="TM14402A-23"/>
        <s v="TM14402A-22"/>
        <s v="TM14402A-21"/>
        <s v="TM14402A-20"/>
        <s v="TM14402A-19"/>
        <s v="TM14402A-16"/>
        <s v="TM14402A-11"/>
        <s v="TM14402A-10"/>
        <s v="TM14402A-9"/>
        <s v="TM14402A-8"/>
        <s v="TM14402A-7"/>
        <s v="TM14402A-6"/>
        <s v="TM14402A-5"/>
      </sharedItems>
    </cacheField>
    <cacheField name="Category" numFmtId="0">
      <sharedItems/>
    </cacheField>
    <cacheField name="Assigned" numFmtId="0">
      <sharedItems/>
    </cacheField>
    <cacheField name="Type" numFmtId="0">
      <sharedItems count="2">
        <s v="Task"/>
        <s v="Bug"/>
      </sharedItems>
    </cacheField>
    <cacheField name="Milestone" numFmtId="0">
      <sharedItems/>
    </cacheField>
    <cacheField name="Status" numFmtId="0">
      <sharedItems/>
    </cacheField>
    <cacheField name="Priority" numFmtId="0">
      <sharedItems/>
    </cacheField>
    <cacheField name="Due Date" numFmtId="0">
      <sharedItems/>
    </cacheField>
    <cacheField name="Progress" numFmtId="9">
      <sharedItems containsSemiMixedTypes="0" containsString="0" containsNumber="1" containsInteger="1" minValue="0" maxValue="1"/>
    </cacheField>
    <cacheField name="Created" numFmtId="0">
      <sharedItems count="8">
        <s v="9/29/2014"/>
        <s v="9/27/2014"/>
        <s v="9/25/2014"/>
        <s v="9/24/2014"/>
        <s v="9/23/2014"/>
        <s v="9/17/2014"/>
        <s v="9/16/2014"/>
        <s v="9/12/2014"/>
      </sharedItems>
    </cacheField>
    <cacheField name="Last Update" numFmtId="0">
      <sharedItems/>
    </cacheField>
    <cacheField name="Phase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SI00317" refreshedDate="41911.748797453707" createdVersion="3" refreshedVersion="3" minRefreshableVersion="3" recordCount="81">
  <cacheSource type="worksheet">
    <worksheetSource ref="A1:L82" sheet="20140929-Issues"/>
  </cacheSource>
  <cacheFields count="12">
    <cacheField name="Id" numFmtId="0">
      <sharedItems count="81">
        <s v="TM14402A-89"/>
        <s v="TM14402A-88"/>
        <s v="TM14402A-87"/>
        <s v="TM14402A-86"/>
        <s v="TM14402A-85"/>
        <s v="TM14402A-84"/>
        <s v="TM14402A-83"/>
        <s v="TM14402A-82"/>
        <s v="TM14402A-81"/>
        <s v="TM14402A-80"/>
        <s v="TM14402A-79"/>
        <s v="TM14402A-78"/>
        <s v="TM14402A-77"/>
        <s v="TM14402A-76"/>
        <s v="TM14402A-75"/>
        <s v="TM14402A-74"/>
        <s v="TM14402A-73"/>
        <s v="TM14402A-72"/>
        <s v="TM14402A-71"/>
        <s v="TM14402A-70"/>
        <s v="TM14402A-69"/>
        <s v="TM14402A-68"/>
        <s v="TM14402A-67"/>
        <s v="TM14402A-66"/>
        <s v="TM14402A-65"/>
        <s v="TM14402A-64"/>
        <s v="TM14402A-63"/>
        <s v="TM14402A-62"/>
        <s v="TM14402A-61"/>
        <s v="TM14402A-60"/>
        <s v="TM14402A-59"/>
        <s v="TM14402A-58"/>
        <s v="TM14402A-57"/>
        <s v="TM14402A-56"/>
        <s v="TM14402A-55"/>
        <s v="TM14402A-54"/>
        <s v="TM14402A-53"/>
        <s v="TM14402A-52"/>
        <s v="TM14402A-51"/>
        <s v="TM14402A-49"/>
        <s v="TM14402A-48"/>
        <s v="TM14402A-47"/>
        <s v="TM14402A-46"/>
        <s v="TM14402A-45"/>
        <s v="TM14402A-44"/>
        <s v="TM14402A-43"/>
        <s v="TM14402A-42"/>
        <s v="TM14402A-41"/>
        <s v="TM14402A-40"/>
        <s v="TM14402A-39"/>
        <s v="TM14402A-37"/>
        <s v="TM14402A-36"/>
        <s v="TM14402A-35"/>
        <s v="TM14402A-34"/>
        <s v="TM14402A-33"/>
        <s v="TM14402A-32"/>
        <s v="TM14402A-31"/>
        <s v="TM14402A-30"/>
        <s v="TM14402A-29"/>
        <s v="TM14402A-28"/>
        <s v="TM14402A-27"/>
        <s v="TM14402A-26"/>
        <s v="TM14402A-25"/>
        <s v="TM14402A-24"/>
        <s v="TM14402A-23"/>
        <s v="TM14402A-22"/>
        <s v="TM14402A-21"/>
        <s v="TM14402A-20"/>
        <s v="TM14402A-19"/>
        <s v="TM14402A-16"/>
        <s v="TM14402A-11"/>
        <s v="TM14402A-10"/>
        <s v="TM14402A-9"/>
        <s v="TM14402A-8"/>
        <s v="TM14402A-7"/>
        <s v="TM14402A-6"/>
        <s v="TM14402A-5"/>
        <s v="TM14402A-4"/>
        <s v="TM14402A-3"/>
        <s v="TM14402A-2"/>
        <s v="TM14402A-1"/>
      </sharedItems>
    </cacheField>
    <cacheField name="Category" numFmtId="0">
      <sharedItems/>
    </cacheField>
    <cacheField name="Assigned" numFmtId="0">
      <sharedItems/>
    </cacheField>
    <cacheField name="Type" numFmtId="0">
      <sharedItems count="2">
        <s v="Task"/>
        <s v="Bug"/>
      </sharedItems>
    </cacheField>
    <cacheField name="Milestone" numFmtId="0">
      <sharedItems/>
    </cacheField>
    <cacheField name="Status" numFmtId="0">
      <sharedItems count="2">
        <s v="New"/>
        <s v="Closed"/>
      </sharedItems>
    </cacheField>
    <cacheField name="Priority" numFmtId="0">
      <sharedItems/>
    </cacheField>
    <cacheField name="Due Date" numFmtId="0">
      <sharedItems/>
    </cacheField>
    <cacheField name="Progress" numFmtId="9">
      <sharedItems containsSemiMixedTypes="0" containsString="0" containsNumber="1" containsInteger="1" minValue="0" maxValue="1"/>
    </cacheField>
    <cacheField name="Created" numFmtId="0">
      <sharedItems/>
    </cacheField>
    <cacheField name="Last Update" numFmtId="0">
      <sharedItems count="6">
        <s v="9/29/2014"/>
        <s v="9/27/2014"/>
        <s v="9/26/2014"/>
        <s v="9/25/2014"/>
        <s v="9/24/2014"/>
        <s v="9/23/2014"/>
      </sharedItems>
    </cacheField>
    <cacheField name="Phas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s v="Coding Defects"/>
    <s v="Unassigned"/>
    <x v="0"/>
    <s v="Iteration 1"/>
    <s v="New"/>
    <s v="High"/>
    <s v="9/30/2014"/>
    <n v="0"/>
    <x v="0"/>
    <s v="9/29/2014"/>
    <s v="SIT"/>
  </r>
  <r>
    <x v="1"/>
    <s v="Coding Defects"/>
    <s v="Unassigned"/>
    <x v="1"/>
    <s v="Iteration 1"/>
    <s v="New"/>
    <s v="Mid"/>
    <s v="9/30/2014"/>
    <n v="0"/>
    <x v="0"/>
    <s v="9/29/2014"/>
    <s v="SIT"/>
  </r>
  <r>
    <x v="2"/>
    <s v="Inquiry"/>
    <s v="Unassigned"/>
    <x v="0"/>
    <s v="Iteration 1"/>
    <s v="New"/>
    <s v="Mid"/>
    <s v="9/30/2014"/>
    <n v="0"/>
    <x v="0"/>
    <s v="9/29/2014"/>
    <s v="SWD"/>
  </r>
  <r>
    <x v="3"/>
    <s v="Coding Defects"/>
    <s v="Unassigned"/>
    <x v="1"/>
    <s v="Iteration 1"/>
    <s v="New"/>
    <s v="Mid"/>
    <s v="10/1/2014"/>
    <n v="0"/>
    <x v="0"/>
    <s v="9/29/2014"/>
    <s v="SIT"/>
  </r>
  <r>
    <x v="4"/>
    <s v="Coding Defects"/>
    <s v="Unassigned"/>
    <x v="1"/>
    <s v="Iteration 1"/>
    <s v="New"/>
    <s v="Mid"/>
    <s v="10/1/2014"/>
    <n v="0"/>
    <x v="0"/>
    <s v="9/29/2014"/>
    <s v="SIT"/>
  </r>
  <r>
    <x v="5"/>
    <s v="Coding Defects"/>
    <s v="Unassigned"/>
    <x v="1"/>
    <s v="Iteration 1"/>
    <s v="New"/>
    <s v="Mid"/>
    <s v="10/1/2014"/>
    <n v="0"/>
    <x v="0"/>
    <s v="9/29/2014"/>
    <s v="SIT"/>
  </r>
  <r>
    <x v="6"/>
    <s v="Design Defects"/>
    <s v="dani"/>
    <x v="1"/>
    <s v="Iteration 1"/>
    <s v="New"/>
    <s v="Mid"/>
    <s v="9/30/2014"/>
    <n v="0"/>
    <x v="0"/>
    <s v="9/29/2014"/>
    <s v="Pre-UAT"/>
  </r>
  <r>
    <x v="7"/>
    <s v="Coding Defects"/>
    <s v="dani"/>
    <x v="1"/>
    <s v="Iteration 1"/>
    <s v="New"/>
    <s v="Mid"/>
    <s v="9/30/2014"/>
    <n v="0"/>
    <x v="0"/>
    <s v="9/29/2014"/>
    <s v="Pre-UAT"/>
  </r>
  <r>
    <x v="8"/>
    <s v="Coding Defects"/>
    <s v="dani"/>
    <x v="1"/>
    <s v="Iteration 1"/>
    <s v="New"/>
    <s v="Mid"/>
    <s v="9/30/2014"/>
    <n v="0"/>
    <x v="0"/>
    <s v="9/29/2014"/>
    <s v="Pre-UAT"/>
  </r>
  <r>
    <x v="9"/>
    <s v="Coding Defects"/>
    <s v="asep"/>
    <x v="0"/>
    <s v="Iteration 1"/>
    <s v="New"/>
    <s v="Low"/>
    <s v="9/30/2014"/>
    <n v="0"/>
    <x v="0"/>
    <s v="9/29/2014"/>
    <s v="Pre-UAT"/>
  </r>
  <r>
    <x v="10"/>
    <s v="Coding Defects"/>
    <s v="asep"/>
    <x v="1"/>
    <s v="Iteration 1"/>
    <s v="New"/>
    <s v="Stopper"/>
    <s v="9/30/2014"/>
    <n v="0"/>
    <x v="1"/>
    <s v="9/29/2014"/>
    <s v="Pre-UAT"/>
  </r>
  <r>
    <x v="11"/>
    <s v="Coding Defects"/>
    <s v="asep"/>
    <x v="1"/>
    <s v="Iteration 1"/>
    <s v="Closed"/>
    <s v="High"/>
    <s v="9/29/2014"/>
    <n v="1"/>
    <x v="1"/>
    <s v="9/27/2014"/>
    <s v="SIT"/>
  </r>
  <r>
    <x v="12"/>
    <s v="Coding Defects"/>
    <s v="dani"/>
    <x v="1"/>
    <s v="Iteration 1"/>
    <s v="Closed"/>
    <s v="Mid"/>
    <s v="9/27/2014"/>
    <n v="1"/>
    <x v="1"/>
    <s v="9/27/2014"/>
    <s v="SIT"/>
  </r>
  <r>
    <x v="13"/>
    <s v="Coding Defects"/>
    <s v="asep"/>
    <x v="1"/>
    <s v="Iteration 1"/>
    <s v="Closed"/>
    <s v="High"/>
    <s v="9/27/2014"/>
    <n v="1"/>
    <x v="1"/>
    <s v="9/27/2014"/>
    <s v="SIT"/>
  </r>
  <r>
    <x v="14"/>
    <s v="Coding Defects"/>
    <s v="dani"/>
    <x v="1"/>
    <s v="Iteration 1"/>
    <s v="Closed"/>
    <s v="High"/>
    <s v="9/27/2014"/>
    <n v="1"/>
    <x v="1"/>
    <s v="9/29/2014"/>
    <s v="SIT"/>
  </r>
  <r>
    <x v="15"/>
    <s v="Coding Defects"/>
    <s v="dani"/>
    <x v="1"/>
    <s v="Iteration 1"/>
    <s v="Closed"/>
    <s v="High"/>
    <s v="9/27/2014"/>
    <n v="1"/>
    <x v="1"/>
    <s v="9/29/2014"/>
    <s v="SIT"/>
  </r>
  <r>
    <x v="16"/>
    <s v="Coding Defects"/>
    <s v="dani"/>
    <x v="1"/>
    <s v="Iteration 1"/>
    <s v="Closed"/>
    <s v="High"/>
    <s v="9/27/2014"/>
    <n v="1"/>
    <x v="1"/>
    <s v="9/27/2014"/>
    <s v="SIT"/>
  </r>
  <r>
    <x v="17"/>
    <s v="Coding Defects"/>
    <s v="asep"/>
    <x v="1"/>
    <s v="Iteration 1"/>
    <s v="Closed"/>
    <s v="High"/>
    <s v="9/27/2014"/>
    <n v="1"/>
    <x v="1"/>
    <s v="9/27/2014"/>
    <s v="SIT"/>
  </r>
  <r>
    <x v="18"/>
    <s v="Coding Defects"/>
    <s v="asep"/>
    <x v="1"/>
    <s v="Iteration 1"/>
    <s v="Closed"/>
    <s v="High"/>
    <s v="9/27/2014"/>
    <n v="1"/>
    <x v="1"/>
    <s v="9/27/2014"/>
    <s v="SIT"/>
  </r>
  <r>
    <x v="19"/>
    <s v="Coding Defects"/>
    <s v="asep"/>
    <x v="1"/>
    <s v="Iteration 1"/>
    <s v="Closed"/>
    <s v="High"/>
    <s v="9/27/2014"/>
    <n v="1"/>
    <x v="1"/>
    <s v="9/27/2014"/>
    <s v="SIT"/>
  </r>
  <r>
    <x v="20"/>
    <s v="Design Defects"/>
    <s v="dani"/>
    <x v="0"/>
    <s v="Iteration 1"/>
    <s v="Closed"/>
    <s v="High"/>
    <s v="9/27/2014"/>
    <n v="1"/>
    <x v="1"/>
    <s v="9/27/2014"/>
    <s v="SIT"/>
  </r>
  <r>
    <x v="21"/>
    <s v="Coding Defects"/>
    <s v="asep"/>
    <x v="1"/>
    <s v="Iteration 1"/>
    <s v="Closed"/>
    <s v="High"/>
    <s v="9/27/2014"/>
    <n v="1"/>
    <x v="1"/>
    <s v="9/27/2014"/>
    <s v="SIT"/>
  </r>
  <r>
    <x v="22"/>
    <s v="Coding Defects"/>
    <s v="asep"/>
    <x v="1"/>
    <s v="Iteration 1"/>
    <s v="Closed"/>
    <s v="Mid"/>
    <s v="9/27/2014"/>
    <n v="1"/>
    <x v="1"/>
    <s v="9/27/2014"/>
    <s v="SIT"/>
  </r>
  <r>
    <x v="23"/>
    <s v="Coding Defects"/>
    <s v="Unassigned"/>
    <x v="1"/>
    <s v="Iteration 1"/>
    <s v="Closed"/>
    <s v="Low"/>
    <s v="9/29/2014"/>
    <n v="1"/>
    <x v="2"/>
    <s v="9/26/2014"/>
    <s v="UT"/>
  </r>
  <r>
    <x v="24"/>
    <s v="Coding Defects"/>
    <s v="asep"/>
    <x v="0"/>
    <s v="Iteration 1"/>
    <s v="Closed"/>
    <s v="Low"/>
    <s v="9/29/2014"/>
    <n v="1"/>
    <x v="2"/>
    <s v="9/27/2014"/>
    <s v="SWC"/>
  </r>
  <r>
    <x v="25"/>
    <s v="Design Defects"/>
    <s v="asep"/>
    <x v="1"/>
    <s v="Iteration 1"/>
    <s v="Closed"/>
    <s v="Mid"/>
    <s v="9/25/2014"/>
    <n v="1"/>
    <x v="2"/>
    <s v="9/25/2014"/>
    <s v="SIT"/>
  </r>
  <r>
    <x v="26"/>
    <s v="Design Defects"/>
    <s v="asep"/>
    <x v="1"/>
    <s v="Iteration 1"/>
    <s v="Closed"/>
    <s v="Stopper"/>
    <s v="9/25/2014"/>
    <n v="1"/>
    <x v="2"/>
    <s v="9/25/2014"/>
    <s v="SIT"/>
  </r>
  <r>
    <x v="27"/>
    <s v="Coding Defects"/>
    <s v="dani"/>
    <x v="1"/>
    <s v="Iteration 1"/>
    <s v="Closed"/>
    <s v="Mid"/>
    <s v="9/25/2014"/>
    <n v="1"/>
    <x v="2"/>
    <s v="9/25/2014"/>
    <s v="SIT"/>
  </r>
  <r>
    <x v="28"/>
    <s v="Design Defects"/>
    <s v="dani"/>
    <x v="1"/>
    <s v="Iteration 1"/>
    <s v="Closed"/>
    <s v="Stopper"/>
    <s v="9/25/2014"/>
    <n v="1"/>
    <x v="2"/>
    <s v="9/25/2014"/>
    <s v="SIT"/>
  </r>
  <r>
    <x v="29"/>
    <s v="Design Defects"/>
    <s v="asep"/>
    <x v="1"/>
    <s v="Iteration 1"/>
    <s v="Closed"/>
    <s v="Stopper"/>
    <s v="9/25/2014"/>
    <n v="1"/>
    <x v="2"/>
    <s v="9/25/2014"/>
    <s v="SIT"/>
  </r>
  <r>
    <x v="30"/>
    <s v="Peformance Issue"/>
    <s v="Unassigned"/>
    <x v="0"/>
    <s v="Iteration 2"/>
    <s v="New"/>
    <s v="Low"/>
    <s v="10/10/2014"/>
    <n v="0"/>
    <x v="3"/>
    <s v="9/29/2014"/>
    <s v="UAT"/>
  </r>
  <r>
    <x v="31"/>
    <s v="Coding Defects"/>
    <s v="Unassigned"/>
    <x v="1"/>
    <s v="Iteration 1"/>
    <s v="New"/>
    <s v="Low"/>
    <s v="9/29/2014"/>
    <n v="0"/>
    <x v="3"/>
    <s v="9/29/2014"/>
    <s v="UAT"/>
  </r>
  <r>
    <x v="32"/>
    <s v="Coding Defects"/>
    <s v="Unassigned"/>
    <x v="1"/>
    <s v="Iteration 1"/>
    <s v="Closed"/>
    <s v="Low"/>
    <s v="9/26/2014"/>
    <n v="1"/>
    <x v="3"/>
    <s v="9/27/2014"/>
    <s v="SIT"/>
  </r>
  <r>
    <x v="33"/>
    <s v="Coding Defects"/>
    <s v="Unassigned"/>
    <x v="1"/>
    <s v="Iteration 1"/>
    <s v="Closed"/>
    <s v="Low"/>
    <s v="9/26/2014"/>
    <n v="1"/>
    <x v="3"/>
    <s v="9/27/2014"/>
    <s v="SIT"/>
  </r>
  <r>
    <x v="34"/>
    <s v="Coding Defects"/>
    <s v="dani"/>
    <x v="1"/>
    <s v="Iteration 1"/>
    <s v="Closed"/>
    <s v="High"/>
    <s v="9/25/2014"/>
    <n v="1"/>
    <x v="3"/>
    <s v="9/25/2014"/>
    <s v="UT"/>
  </r>
  <r>
    <x v="35"/>
    <s v="Design Defects"/>
    <s v="dani"/>
    <x v="1"/>
    <s v="Iteration 1"/>
    <s v="Closed"/>
    <s v="Low"/>
    <s v="9/25/2014"/>
    <n v="1"/>
    <x v="3"/>
    <s v="9/25/2014"/>
    <s v="UT"/>
  </r>
  <r>
    <x v="36"/>
    <s v="Coding Defects"/>
    <s v="dani"/>
    <x v="1"/>
    <s v="Iteration 1"/>
    <s v="Closed"/>
    <s v="High"/>
    <s v="9/25/2014"/>
    <n v="1"/>
    <x v="3"/>
    <s v="9/25/2014"/>
    <s v="UT"/>
  </r>
  <r>
    <x v="37"/>
    <s v="Design Defects"/>
    <s v="dani"/>
    <x v="1"/>
    <s v="Iteration 1"/>
    <s v="Closed"/>
    <s v="High"/>
    <s v="9/25/2014"/>
    <n v="1"/>
    <x v="3"/>
    <s v="9/25/2014"/>
    <s v="UT"/>
  </r>
  <r>
    <x v="38"/>
    <s v="Design Defects"/>
    <s v="dani"/>
    <x v="1"/>
    <s v="Iteration 1"/>
    <s v="Closed"/>
    <s v="High"/>
    <s v="9/25/2014"/>
    <n v="1"/>
    <x v="3"/>
    <s v="9/25/2014"/>
    <s v="UT"/>
  </r>
  <r>
    <x v="39"/>
    <s v="Coding Defects"/>
    <s v="dani"/>
    <x v="1"/>
    <s v="Iteration 1"/>
    <s v="Closed"/>
    <s v="High"/>
    <s v="9/25/2014"/>
    <n v="1"/>
    <x v="3"/>
    <s v="9/25/2014"/>
    <s v="UT"/>
  </r>
  <r>
    <x v="40"/>
    <s v="Design Defects"/>
    <s v="asep"/>
    <x v="1"/>
    <s v="Iteration 1"/>
    <s v="Closed"/>
    <s v="Low"/>
    <s v="9/25/2014"/>
    <n v="1"/>
    <x v="4"/>
    <s v="9/25/2014"/>
    <s v="UT"/>
  </r>
  <r>
    <x v="41"/>
    <s v="Coding Defects"/>
    <s v="asep"/>
    <x v="1"/>
    <s v="Iteration 1"/>
    <s v="Closed"/>
    <s v="Mid"/>
    <s v="9/26/2014"/>
    <n v="1"/>
    <x v="4"/>
    <s v="9/25/2014"/>
    <s v="SIT"/>
  </r>
  <r>
    <x v="42"/>
    <s v="Coding Defects"/>
    <s v="Unassigned"/>
    <x v="1"/>
    <s v="Iteration 1"/>
    <s v="New"/>
    <s v="Low"/>
    <s v="9/26/2014"/>
    <n v="0"/>
    <x v="4"/>
    <s v="9/29/2014"/>
    <s v="UAT"/>
  </r>
  <r>
    <x v="43"/>
    <s v="Design Defects"/>
    <s v="deny"/>
    <x v="1"/>
    <s v="Iteration 1"/>
    <s v="Closed"/>
    <s v="High"/>
    <s v="9/26/2014"/>
    <n v="0"/>
    <x v="4"/>
    <s v="9/27/2014"/>
    <s v="SIT"/>
  </r>
  <r>
    <x v="44"/>
    <s v="Coding Defects"/>
    <s v="asep"/>
    <x v="1"/>
    <s v="Iteration 1"/>
    <s v="New"/>
    <s v="Low"/>
    <s v="9/29/2014"/>
    <n v="0"/>
    <x v="4"/>
    <s v="9/29/2014"/>
    <s v="Pre-UAT"/>
  </r>
  <r>
    <x v="45"/>
    <s v="Design Defects"/>
    <s v="asep"/>
    <x v="1"/>
    <s v="Iteration 1"/>
    <s v="Closed"/>
    <s v="Stopper"/>
    <s v="9/25/2014"/>
    <n v="1"/>
    <x v="4"/>
    <s v="9/25/2014"/>
    <s v="UT"/>
  </r>
  <r>
    <x v="46"/>
    <s v="Coding Defects"/>
    <s v="asep"/>
    <x v="1"/>
    <s v="Iteration 1"/>
    <s v="Closed"/>
    <s v="Low"/>
    <s v="9/29/2014"/>
    <n v="1"/>
    <x v="4"/>
    <s v="9/27/2014"/>
    <s v="SIT"/>
  </r>
  <r>
    <x v="47"/>
    <s v="Coding Defects"/>
    <s v="asep"/>
    <x v="1"/>
    <s v="Iteration 1"/>
    <s v="Closed"/>
    <s v="High"/>
    <s v="9/27/2014"/>
    <n v="1"/>
    <x v="4"/>
    <s v="9/27/2014"/>
    <s v="SIT"/>
  </r>
  <r>
    <x v="48"/>
    <s v="Coding Defects"/>
    <s v="dani"/>
    <x v="1"/>
    <s v="Iteration 1"/>
    <s v="Closed"/>
    <s v="High"/>
    <s v="9/24/2014"/>
    <n v="1"/>
    <x v="4"/>
    <s v="9/24/2014"/>
    <s v="UT"/>
  </r>
  <r>
    <x v="49"/>
    <s v="Coding Defects"/>
    <s v="dani"/>
    <x v="1"/>
    <s v="Iteration 1"/>
    <s v="Closed"/>
    <s v="High"/>
    <s v="9/23/2014"/>
    <n v="1"/>
    <x v="4"/>
    <s v="9/24/2014"/>
    <s v="UT"/>
  </r>
  <r>
    <x v="50"/>
    <s v="Coding Defects"/>
    <s v="dani"/>
    <x v="1"/>
    <s v="Iteration 1"/>
    <s v="Closed"/>
    <s v="High"/>
    <s v="9/23/2014"/>
    <n v="1"/>
    <x v="4"/>
    <s v="9/24/2014"/>
    <s v="UT"/>
  </r>
  <r>
    <x v="51"/>
    <s v="Coding Defects"/>
    <s v="dani"/>
    <x v="1"/>
    <s v="Iteration 1"/>
    <s v="Closed"/>
    <s v="High"/>
    <s v="9/23/2014"/>
    <n v="1"/>
    <x v="4"/>
    <s v="9/24/2014"/>
    <s v="UT"/>
  </r>
  <r>
    <x v="52"/>
    <s v="Design Defects"/>
    <s v="dani"/>
    <x v="1"/>
    <s v="Iteration 1"/>
    <s v="Closed"/>
    <s v="Mid"/>
    <s v="9/24/2014"/>
    <n v="1"/>
    <x v="4"/>
    <s v="9/24/2014"/>
    <s v="UT"/>
  </r>
  <r>
    <x v="53"/>
    <s v="Coding Defects"/>
    <s v="dani"/>
    <x v="1"/>
    <s v="Iteration 1"/>
    <s v="Closed"/>
    <s v="High"/>
    <s v="9/23/2014"/>
    <n v="1"/>
    <x v="4"/>
    <s v="9/24/2014"/>
    <s v="UT"/>
  </r>
  <r>
    <x v="54"/>
    <s v="Design Defects"/>
    <s v="dani"/>
    <x v="0"/>
    <s v="Iteration 1"/>
    <s v="Closed"/>
    <s v="Mid"/>
    <s v="9/26/2014"/>
    <n v="1"/>
    <x v="4"/>
    <s v="9/27/2014"/>
    <s v="SIT"/>
  </r>
  <r>
    <x v="55"/>
    <s v="Coding Defects"/>
    <s v="dani"/>
    <x v="1"/>
    <s v="Iteration 1"/>
    <s v="Closed"/>
    <s v="Mid"/>
    <s v="9/26/2014"/>
    <n v="1"/>
    <x v="4"/>
    <s v="9/25/2014"/>
    <s v="UT"/>
  </r>
  <r>
    <x v="56"/>
    <s v="Coding Defects"/>
    <s v="asep"/>
    <x v="1"/>
    <s v="Iteration 1"/>
    <s v="Closed"/>
    <s v="Low"/>
    <s v="9/24/2014"/>
    <n v="1"/>
    <x v="4"/>
    <s v="9/25/2014"/>
    <s v="UT"/>
  </r>
  <r>
    <x v="57"/>
    <s v="Data Defects"/>
    <s v="asep"/>
    <x v="1"/>
    <s v="Iteration 1"/>
    <s v="Closed"/>
    <s v="Low"/>
    <s v="9/24/2014"/>
    <n v="1"/>
    <x v="4"/>
    <s v="9/25/2014"/>
    <s v="UT"/>
  </r>
  <r>
    <x v="58"/>
    <s v="Data Defects"/>
    <s v="asep"/>
    <x v="1"/>
    <s v="Iteration 1"/>
    <s v="Closed"/>
    <s v="Low"/>
    <s v="9/24/2014"/>
    <n v="1"/>
    <x v="4"/>
    <s v="9/25/2014"/>
    <s v="UT"/>
  </r>
  <r>
    <x v="59"/>
    <s v="Data Defects"/>
    <s v="asep"/>
    <x v="1"/>
    <s v="Iteration 1"/>
    <s v="Closed"/>
    <s v="Low"/>
    <s v="9/24/2014"/>
    <n v="1"/>
    <x v="4"/>
    <s v="9/25/2014"/>
    <s v="UT"/>
  </r>
  <r>
    <x v="60"/>
    <s v="Coding Defects"/>
    <s v="dani"/>
    <x v="1"/>
    <s v="Iteration 1"/>
    <s v="Closed"/>
    <s v="High"/>
    <s v="9/26/2014"/>
    <n v="1"/>
    <x v="4"/>
    <s v="9/25/2014"/>
    <s v="UT"/>
  </r>
  <r>
    <x v="61"/>
    <s v="Coding Defects"/>
    <s v="asep"/>
    <x v="1"/>
    <s v="Iteration 1"/>
    <s v="Closed"/>
    <s v="Low"/>
    <s v="9/24/2014"/>
    <n v="1"/>
    <x v="4"/>
    <s v="9/25/2014"/>
    <s v="UT"/>
  </r>
  <r>
    <x v="62"/>
    <s v="Coding Defects"/>
    <s v="asep"/>
    <x v="1"/>
    <s v="Iteration 1"/>
    <s v="Closed"/>
    <s v="Low"/>
    <s v="9/24/2014"/>
    <n v="1"/>
    <x v="4"/>
    <s v="9/25/2014"/>
    <s v="UT"/>
  </r>
  <r>
    <x v="63"/>
    <s v="Data Defects"/>
    <s v="asep"/>
    <x v="1"/>
    <s v="Iteration 1"/>
    <s v="Closed"/>
    <s v="Low"/>
    <s v="9/24/2014"/>
    <n v="1"/>
    <x v="4"/>
    <s v="9/25/2014"/>
    <s v="UT"/>
  </r>
  <r>
    <x v="64"/>
    <s v="Data Defects"/>
    <s v="asep"/>
    <x v="1"/>
    <s v="Iteration 1"/>
    <s v="Closed"/>
    <s v="Low"/>
    <s v="9/24/2014"/>
    <n v="1"/>
    <x v="4"/>
    <s v="9/25/2014"/>
    <s v="UT"/>
  </r>
  <r>
    <x v="65"/>
    <s v="Coding Defects"/>
    <s v="dani"/>
    <x v="1"/>
    <s v="Iteration 1"/>
    <s v="Closed"/>
    <s v="High"/>
    <s v="9/23/2014"/>
    <n v="1"/>
    <x v="4"/>
    <s v="9/24/2014"/>
    <s v="UT"/>
  </r>
  <r>
    <x v="66"/>
    <s v="Data Defects"/>
    <s v="asep"/>
    <x v="1"/>
    <s v="Iteration 1"/>
    <s v="Closed"/>
    <s v="Low"/>
    <s v="9/24/2014"/>
    <n v="1"/>
    <x v="4"/>
    <s v="9/25/2014"/>
    <s v="UT"/>
  </r>
  <r>
    <x v="67"/>
    <s v="Data Defects"/>
    <s v="asep"/>
    <x v="1"/>
    <s v="Iteration 1"/>
    <s v="Closed"/>
    <s v="Low"/>
    <s v="9/24/2014"/>
    <n v="1"/>
    <x v="4"/>
    <s v="9/25/2014"/>
    <s v="UT"/>
  </r>
  <r>
    <x v="68"/>
    <s v="Coding Defects"/>
    <s v="asep"/>
    <x v="1"/>
    <s v="Iteration 1"/>
    <s v="Closed"/>
    <s v="Low"/>
    <s v="9/23/2014"/>
    <n v="1"/>
    <x v="4"/>
    <s v="9/25/2014"/>
    <s v="UT"/>
  </r>
  <r>
    <x v="69"/>
    <s v="Pending task"/>
    <s v="dani"/>
    <x v="0"/>
    <s v="Iteration 1"/>
    <s v="Closed"/>
    <s v="Mid"/>
    <s v="9/18/2014"/>
    <n v="1"/>
    <x v="5"/>
    <s v="9/23/2014"/>
    <s v="SWC"/>
  </r>
  <r>
    <x v="70"/>
    <s v="Coding Defects"/>
    <s v="dani"/>
    <x v="1"/>
    <s v="Iteration 1"/>
    <s v="Closed"/>
    <s v="High"/>
    <s v="9/18/2014"/>
    <n v="1"/>
    <x v="6"/>
    <s v="9/23/2014"/>
    <s v="SWC"/>
  </r>
  <r>
    <x v="71"/>
    <s v="Coding Defects"/>
    <s v="dani"/>
    <x v="1"/>
    <s v="Iteration 1"/>
    <s v="Closed"/>
    <s v="High"/>
    <s v="9/17/2014"/>
    <n v="1"/>
    <x v="6"/>
    <s v="9/23/2014"/>
    <s v="SWC"/>
  </r>
  <r>
    <x v="72"/>
    <s v="Coding Defects"/>
    <s v="dani"/>
    <x v="1"/>
    <s v="Iteration 1"/>
    <s v="Closed"/>
    <s v="High"/>
    <s v="9/17/2014"/>
    <n v="1"/>
    <x v="6"/>
    <s v="9/23/2014"/>
    <s v="SWC"/>
  </r>
  <r>
    <x v="73"/>
    <s v="Coding Defects"/>
    <s v="dani"/>
    <x v="1"/>
    <s v="Iteration 1"/>
    <s v="Closed"/>
    <s v="High"/>
    <s v="9/17/2014"/>
    <n v="1"/>
    <x v="6"/>
    <s v="9/23/2014"/>
    <s v="SWC"/>
  </r>
  <r>
    <x v="74"/>
    <s v="Pending task"/>
    <s v="deny"/>
    <x v="0"/>
    <s v="Iteration 1"/>
    <s v="Closed"/>
    <s v="High"/>
    <s v="9/17/2014"/>
    <n v="1"/>
    <x v="6"/>
    <s v="9/23/2014"/>
    <s v="SWC"/>
  </r>
  <r>
    <x v="75"/>
    <s v="Inquiry"/>
    <s v="asep"/>
    <x v="0"/>
    <s v="Iteration 1"/>
    <s v="Closed"/>
    <s v="High"/>
    <s v="9/16/2014"/>
    <n v="1"/>
    <x v="7"/>
    <s v="9/23/2014"/>
    <s v="SWC"/>
  </r>
  <r>
    <x v="76"/>
    <s v="Coding Defects"/>
    <s v="asep"/>
    <x v="1"/>
    <s v="Iteration 1"/>
    <s v="Closed"/>
    <s v="Stopper"/>
    <s v="9/25/2014"/>
    <n v="1"/>
    <x v="7"/>
    <s v="9/25/2014"/>
    <s v="U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x v="0"/>
    <s v="Coding Defects"/>
    <s v="Unassigned"/>
    <x v="0"/>
    <s v="Iteration 1"/>
    <x v="0"/>
    <s v="High"/>
    <s v="9/30/2014"/>
    <n v="0"/>
    <s v="9/29/2014"/>
    <x v="0"/>
    <s v="SIT"/>
  </r>
  <r>
    <x v="1"/>
    <s v="Coding Defects"/>
    <s v="Unassigned"/>
    <x v="1"/>
    <s v="Iteration 1"/>
    <x v="0"/>
    <s v="Mid"/>
    <s v="9/30/2014"/>
    <n v="0"/>
    <s v="9/29/2014"/>
    <x v="0"/>
    <s v="SIT"/>
  </r>
  <r>
    <x v="2"/>
    <s v="Inquiry"/>
    <s v="Unassigned"/>
    <x v="0"/>
    <s v="Iteration 1"/>
    <x v="0"/>
    <s v="Mid"/>
    <s v="9/30/2014"/>
    <n v="0"/>
    <s v="9/29/2014"/>
    <x v="0"/>
    <s v="SWD"/>
  </r>
  <r>
    <x v="3"/>
    <s v="Coding Defects"/>
    <s v="Unassigned"/>
    <x v="1"/>
    <s v="Iteration 1"/>
    <x v="0"/>
    <s v="Mid"/>
    <s v="10/1/2014"/>
    <n v="0"/>
    <s v="9/29/2014"/>
    <x v="0"/>
    <s v="SIT"/>
  </r>
  <r>
    <x v="4"/>
    <s v="Coding Defects"/>
    <s v="Unassigned"/>
    <x v="1"/>
    <s v="Iteration 1"/>
    <x v="0"/>
    <s v="Mid"/>
    <s v="10/1/2014"/>
    <n v="0"/>
    <s v="9/29/2014"/>
    <x v="0"/>
    <s v="SIT"/>
  </r>
  <r>
    <x v="5"/>
    <s v="Coding Defects"/>
    <s v="Unassigned"/>
    <x v="1"/>
    <s v="Iteration 1"/>
    <x v="0"/>
    <s v="Mid"/>
    <s v="10/1/2014"/>
    <n v="0"/>
    <s v="9/29/2014"/>
    <x v="0"/>
    <s v="SIT"/>
  </r>
  <r>
    <x v="6"/>
    <s v="Design Defects"/>
    <s v="dani"/>
    <x v="1"/>
    <s v="Iteration 1"/>
    <x v="0"/>
    <s v="Mid"/>
    <s v="9/30/2014"/>
    <n v="0"/>
    <s v="9/29/2014"/>
    <x v="0"/>
    <s v="Pre-UAT"/>
  </r>
  <r>
    <x v="7"/>
    <s v="Coding Defects"/>
    <s v="dani"/>
    <x v="1"/>
    <s v="Iteration 1"/>
    <x v="0"/>
    <s v="Mid"/>
    <s v="9/30/2014"/>
    <n v="0"/>
    <s v="9/29/2014"/>
    <x v="0"/>
    <s v="Pre-UAT"/>
  </r>
  <r>
    <x v="8"/>
    <s v="Coding Defects"/>
    <s v="dani"/>
    <x v="1"/>
    <s v="Iteration 1"/>
    <x v="0"/>
    <s v="Mid"/>
    <s v="9/30/2014"/>
    <n v="0"/>
    <s v="9/29/2014"/>
    <x v="0"/>
    <s v="Pre-UAT"/>
  </r>
  <r>
    <x v="9"/>
    <s v="Coding Defects"/>
    <s v="asep"/>
    <x v="0"/>
    <s v="Iteration 1"/>
    <x v="0"/>
    <s v="Low"/>
    <s v="9/30/2014"/>
    <n v="0"/>
    <s v="9/29/2014"/>
    <x v="0"/>
    <s v="Pre-UAT"/>
  </r>
  <r>
    <x v="10"/>
    <s v="Coding Defects"/>
    <s v="asep"/>
    <x v="1"/>
    <s v="Iteration 1"/>
    <x v="0"/>
    <s v="Stopper"/>
    <s v="9/30/2014"/>
    <n v="0"/>
    <s v="9/27/2014"/>
    <x v="0"/>
    <s v="Pre-UAT"/>
  </r>
  <r>
    <x v="11"/>
    <s v="Coding Defects"/>
    <s v="asep"/>
    <x v="1"/>
    <s v="Iteration 1"/>
    <x v="1"/>
    <s v="High"/>
    <s v="9/29/2014"/>
    <n v="1"/>
    <s v="9/27/2014"/>
    <x v="1"/>
    <s v="SIT"/>
  </r>
  <r>
    <x v="12"/>
    <s v="Coding Defects"/>
    <s v="dani"/>
    <x v="1"/>
    <s v="Iteration 1"/>
    <x v="1"/>
    <s v="Mid"/>
    <s v="9/27/2014"/>
    <n v="1"/>
    <s v="9/27/2014"/>
    <x v="1"/>
    <s v="SIT"/>
  </r>
  <r>
    <x v="13"/>
    <s v="Coding Defects"/>
    <s v="asep"/>
    <x v="1"/>
    <s v="Iteration 1"/>
    <x v="1"/>
    <s v="High"/>
    <s v="9/27/2014"/>
    <n v="1"/>
    <s v="9/27/2014"/>
    <x v="1"/>
    <s v="SIT"/>
  </r>
  <r>
    <x v="14"/>
    <s v="Coding Defects"/>
    <s v="dani"/>
    <x v="1"/>
    <s v="Iteration 1"/>
    <x v="1"/>
    <s v="High"/>
    <s v="9/27/2014"/>
    <n v="1"/>
    <s v="9/27/2014"/>
    <x v="0"/>
    <s v="SIT"/>
  </r>
  <r>
    <x v="15"/>
    <s v="Coding Defects"/>
    <s v="dani"/>
    <x v="1"/>
    <s v="Iteration 1"/>
    <x v="1"/>
    <s v="High"/>
    <s v="9/27/2014"/>
    <n v="1"/>
    <s v="9/27/2014"/>
    <x v="0"/>
    <s v="SIT"/>
  </r>
  <r>
    <x v="16"/>
    <s v="Coding Defects"/>
    <s v="dani"/>
    <x v="1"/>
    <s v="Iteration 1"/>
    <x v="1"/>
    <s v="High"/>
    <s v="9/27/2014"/>
    <n v="1"/>
    <s v="9/27/2014"/>
    <x v="1"/>
    <s v="SIT"/>
  </r>
  <r>
    <x v="17"/>
    <s v="Coding Defects"/>
    <s v="asep"/>
    <x v="1"/>
    <s v="Iteration 1"/>
    <x v="1"/>
    <s v="High"/>
    <s v="9/27/2014"/>
    <n v="1"/>
    <s v="9/27/2014"/>
    <x v="1"/>
    <s v="SIT"/>
  </r>
  <r>
    <x v="18"/>
    <s v="Coding Defects"/>
    <s v="asep"/>
    <x v="1"/>
    <s v="Iteration 1"/>
    <x v="1"/>
    <s v="High"/>
    <s v="9/27/2014"/>
    <n v="1"/>
    <s v="9/27/2014"/>
    <x v="1"/>
    <s v="SIT"/>
  </r>
  <r>
    <x v="19"/>
    <s v="Coding Defects"/>
    <s v="asep"/>
    <x v="1"/>
    <s v="Iteration 1"/>
    <x v="1"/>
    <s v="High"/>
    <s v="9/27/2014"/>
    <n v="1"/>
    <s v="9/27/2014"/>
    <x v="1"/>
    <s v="SIT"/>
  </r>
  <r>
    <x v="20"/>
    <s v="Design Defects"/>
    <s v="dani"/>
    <x v="0"/>
    <s v="Iteration 1"/>
    <x v="1"/>
    <s v="High"/>
    <s v="9/27/2014"/>
    <n v="1"/>
    <s v="9/27/2014"/>
    <x v="1"/>
    <s v="SIT"/>
  </r>
  <r>
    <x v="21"/>
    <s v="Coding Defects"/>
    <s v="asep"/>
    <x v="1"/>
    <s v="Iteration 1"/>
    <x v="1"/>
    <s v="High"/>
    <s v="9/27/2014"/>
    <n v="1"/>
    <s v="9/27/2014"/>
    <x v="1"/>
    <s v="SIT"/>
  </r>
  <r>
    <x v="22"/>
    <s v="Coding Defects"/>
    <s v="asep"/>
    <x v="1"/>
    <s v="Iteration 1"/>
    <x v="1"/>
    <s v="Mid"/>
    <s v="9/27/2014"/>
    <n v="1"/>
    <s v="9/27/2014"/>
    <x v="1"/>
    <s v="SIT"/>
  </r>
  <r>
    <x v="23"/>
    <s v="Coding Defects"/>
    <s v="Unassigned"/>
    <x v="1"/>
    <s v="Iteration 1"/>
    <x v="1"/>
    <s v="Low"/>
    <s v="9/29/2014"/>
    <n v="1"/>
    <s v="9/25/2014"/>
    <x v="2"/>
    <s v="UT"/>
  </r>
  <r>
    <x v="24"/>
    <s v="Coding Defects"/>
    <s v="asep"/>
    <x v="0"/>
    <s v="Iteration 1"/>
    <x v="1"/>
    <s v="Low"/>
    <s v="9/29/2014"/>
    <n v="1"/>
    <s v="9/25/2014"/>
    <x v="1"/>
    <s v="SWC"/>
  </r>
  <r>
    <x v="25"/>
    <s v="Design Defects"/>
    <s v="asep"/>
    <x v="1"/>
    <s v="Iteration 1"/>
    <x v="1"/>
    <s v="Mid"/>
    <s v="9/25/2014"/>
    <n v="1"/>
    <s v="9/25/2014"/>
    <x v="3"/>
    <s v="SIT"/>
  </r>
  <r>
    <x v="26"/>
    <s v="Design Defects"/>
    <s v="asep"/>
    <x v="1"/>
    <s v="Iteration 1"/>
    <x v="1"/>
    <s v="Stopper"/>
    <s v="9/25/2014"/>
    <n v="1"/>
    <s v="9/25/2014"/>
    <x v="3"/>
    <s v="SIT"/>
  </r>
  <r>
    <x v="27"/>
    <s v="Coding Defects"/>
    <s v="dani"/>
    <x v="1"/>
    <s v="Iteration 1"/>
    <x v="1"/>
    <s v="Mid"/>
    <s v="9/25/2014"/>
    <n v="1"/>
    <s v="9/25/2014"/>
    <x v="3"/>
    <s v="SIT"/>
  </r>
  <r>
    <x v="28"/>
    <s v="Design Defects"/>
    <s v="dani"/>
    <x v="1"/>
    <s v="Iteration 1"/>
    <x v="1"/>
    <s v="Stopper"/>
    <s v="9/25/2014"/>
    <n v="1"/>
    <s v="9/25/2014"/>
    <x v="3"/>
    <s v="SIT"/>
  </r>
  <r>
    <x v="29"/>
    <s v="Design Defects"/>
    <s v="asep"/>
    <x v="1"/>
    <s v="Iteration 1"/>
    <x v="1"/>
    <s v="Stopper"/>
    <s v="9/25/2014"/>
    <n v="1"/>
    <s v="9/25/2014"/>
    <x v="3"/>
    <s v="SIT"/>
  </r>
  <r>
    <x v="30"/>
    <s v="Peformance Issue"/>
    <s v="Unassigned"/>
    <x v="0"/>
    <s v="Iteration 2"/>
    <x v="0"/>
    <s v="Low"/>
    <s v="10/10/2014"/>
    <n v="0"/>
    <s v="9/24/2014"/>
    <x v="0"/>
    <s v="UAT"/>
  </r>
  <r>
    <x v="31"/>
    <s v="Coding Defects"/>
    <s v="Unassigned"/>
    <x v="1"/>
    <s v="Iteration 1"/>
    <x v="0"/>
    <s v="Low"/>
    <s v="9/29/2014"/>
    <n v="0"/>
    <s v="9/24/2014"/>
    <x v="0"/>
    <s v="UAT"/>
  </r>
  <r>
    <x v="32"/>
    <s v="Coding Defects"/>
    <s v="Unassigned"/>
    <x v="1"/>
    <s v="Iteration 1"/>
    <x v="1"/>
    <s v="Low"/>
    <s v="9/26/2014"/>
    <n v="1"/>
    <s v="9/24/2014"/>
    <x v="1"/>
    <s v="SIT"/>
  </r>
  <r>
    <x v="33"/>
    <s v="Coding Defects"/>
    <s v="Unassigned"/>
    <x v="1"/>
    <s v="Iteration 1"/>
    <x v="1"/>
    <s v="Low"/>
    <s v="9/26/2014"/>
    <n v="1"/>
    <s v="9/24/2014"/>
    <x v="1"/>
    <s v="SIT"/>
  </r>
  <r>
    <x v="34"/>
    <s v="Coding Defects"/>
    <s v="dani"/>
    <x v="1"/>
    <s v="Iteration 1"/>
    <x v="1"/>
    <s v="High"/>
    <s v="9/25/2014"/>
    <n v="1"/>
    <s v="9/24/2014"/>
    <x v="3"/>
    <s v="UT"/>
  </r>
  <r>
    <x v="35"/>
    <s v="Design Defects"/>
    <s v="dani"/>
    <x v="1"/>
    <s v="Iteration 1"/>
    <x v="1"/>
    <s v="Low"/>
    <s v="9/25/2014"/>
    <n v="1"/>
    <s v="9/24/2014"/>
    <x v="3"/>
    <s v="UT"/>
  </r>
  <r>
    <x v="36"/>
    <s v="Coding Defects"/>
    <s v="dani"/>
    <x v="1"/>
    <s v="Iteration 1"/>
    <x v="1"/>
    <s v="High"/>
    <s v="9/25/2014"/>
    <n v="1"/>
    <s v="9/24/2014"/>
    <x v="3"/>
    <s v="UT"/>
  </r>
  <r>
    <x v="37"/>
    <s v="Design Defects"/>
    <s v="dani"/>
    <x v="1"/>
    <s v="Iteration 1"/>
    <x v="1"/>
    <s v="High"/>
    <s v="9/25/2014"/>
    <n v="1"/>
    <s v="9/24/2014"/>
    <x v="3"/>
    <s v="UT"/>
  </r>
  <r>
    <x v="38"/>
    <s v="Design Defects"/>
    <s v="dani"/>
    <x v="1"/>
    <s v="Iteration 1"/>
    <x v="1"/>
    <s v="High"/>
    <s v="9/25/2014"/>
    <n v="1"/>
    <s v="9/24/2014"/>
    <x v="3"/>
    <s v="UT"/>
  </r>
  <r>
    <x v="39"/>
    <s v="Coding Defects"/>
    <s v="dani"/>
    <x v="1"/>
    <s v="Iteration 1"/>
    <x v="1"/>
    <s v="High"/>
    <s v="9/25/2014"/>
    <n v="1"/>
    <s v="9/24/2014"/>
    <x v="3"/>
    <s v="UT"/>
  </r>
  <r>
    <x v="40"/>
    <s v="Design Defects"/>
    <s v="asep"/>
    <x v="1"/>
    <s v="Iteration 1"/>
    <x v="1"/>
    <s v="Low"/>
    <s v="9/25/2014"/>
    <n v="1"/>
    <s v="9/23/2014"/>
    <x v="3"/>
    <s v="UT"/>
  </r>
  <r>
    <x v="41"/>
    <s v="Coding Defects"/>
    <s v="asep"/>
    <x v="1"/>
    <s v="Iteration 1"/>
    <x v="1"/>
    <s v="Mid"/>
    <s v="9/26/2014"/>
    <n v="1"/>
    <s v="9/23/2014"/>
    <x v="3"/>
    <s v="SIT"/>
  </r>
  <r>
    <x v="42"/>
    <s v="Coding Defects"/>
    <s v="Unassigned"/>
    <x v="1"/>
    <s v="Iteration 1"/>
    <x v="0"/>
    <s v="Low"/>
    <s v="9/26/2014"/>
    <n v="0"/>
    <s v="9/23/2014"/>
    <x v="0"/>
    <s v="UAT"/>
  </r>
  <r>
    <x v="43"/>
    <s v="Design Defects"/>
    <s v="deny"/>
    <x v="1"/>
    <s v="Iteration 1"/>
    <x v="1"/>
    <s v="High"/>
    <s v="9/26/2014"/>
    <n v="0"/>
    <s v="9/23/2014"/>
    <x v="1"/>
    <s v="SIT"/>
  </r>
  <r>
    <x v="44"/>
    <s v="Coding Defects"/>
    <s v="asep"/>
    <x v="1"/>
    <s v="Iteration 1"/>
    <x v="0"/>
    <s v="Low"/>
    <s v="9/29/2014"/>
    <n v="0"/>
    <s v="9/23/2014"/>
    <x v="0"/>
    <s v="Pre-UAT"/>
  </r>
  <r>
    <x v="45"/>
    <s v="Design Defects"/>
    <s v="asep"/>
    <x v="1"/>
    <s v="Iteration 1"/>
    <x v="1"/>
    <s v="Stopper"/>
    <s v="9/25/2014"/>
    <n v="1"/>
    <s v="9/23/2014"/>
    <x v="3"/>
    <s v="UT"/>
  </r>
  <r>
    <x v="46"/>
    <s v="Coding Defects"/>
    <s v="asep"/>
    <x v="1"/>
    <s v="Iteration 1"/>
    <x v="1"/>
    <s v="Low"/>
    <s v="9/29/2014"/>
    <n v="1"/>
    <s v="9/23/2014"/>
    <x v="1"/>
    <s v="SIT"/>
  </r>
  <r>
    <x v="47"/>
    <s v="Coding Defects"/>
    <s v="asep"/>
    <x v="1"/>
    <s v="Iteration 1"/>
    <x v="1"/>
    <s v="High"/>
    <s v="9/27/2014"/>
    <n v="1"/>
    <s v="9/23/2014"/>
    <x v="1"/>
    <s v="SIT"/>
  </r>
  <r>
    <x v="48"/>
    <s v="Coding Defects"/>
    <s v="dani"/>
    <x v="1"/>
    <s v="Iteration 1"/>
    <x v="1"/>
    <s v="High"/>
    <s v="9/24/2014"/>
    <n v="1"/>
    <s v="9/23/2014"/>
    <x v="4"/>
    <s v="UT"/>
  </r>
  <r>
    <x v="49"/>
    <s v="Coding Defects"/>
    <s v="dani"/>
    <x v="1"/>
    <s v="Iteration 1"/>
    <x v="1"/>
    <s v="High"/>
    <s v="9/23/2014"/>
    <n v="1"/>
    <s v="9/23/2014"/>
    <x v="4"/>
    <s v="UT"/>
  </r>
  <r>
    <x v="50"/>
    <s v="Coding Defects"/>
    <s v="dani"/>
    <x v="1"/>
    <s v="Iteration 1"/>
    <x v="1"/>
    <s v="High"/>
    <s v="9/23/2014"/>
    <n v="1"/>
    <s v="9/23/2014"/>
    <x v="4"/>
    <s v="UT"/>
  </r>
  <r>
    <x v="51"/>
    <s v="Coding Defects"/>
    <s v="dani"/>
    <x v="1"/>
    <s v="Iteration 1"/>
    <x v="1"/>
    <s v="High"/>
    <s v="9/23/2014"/>
    <n v="1"/>
    <s v="9/23/2014"/>
    <x v="4"/>
    <s v="UT"/>
  </r>
  <r>
    <x v="52"/>
    <s v="Design Defects"/>
    <s v="dani"/>
    <x v="1"/>
    <s v="Iteration 1"/>
    <x v="1"/>
    <s v="Mid"/>
    <s v="9/24/2014"/>
    <n v="1"/>
    <s v="9/23/2014"/>
    <x v="4"/>
    <s v="UT"/>
  </r>
  <r>
    <x v="53"/>
    <s v="Coding Defects"/>
    <s v="dani"/>
    <x v="1"/>
    <s v="Iteration 1"/>
    <x v="1"/>
    <s v="High"/>
    <s v="9/23/2014"/>
    <n v="1"/>
    <s v="9/23/2014"/>
    <x v="4"/>
    <s v="UT"/>
  </r>
  <r>
    <x v="54"/>
    <s v="Design Defects"/>
    <s v="dani"/>
    <x v="0"/>
    <s v="Iteration 1"/>
    <x v="1"/>
    <s v="Mid"/>
    <s v="9/26/2014"/>
    <n v="1"/>
    <s v="9/23/2014"/>
    <x v="1"/>
    <s v="SIT"/>
  </r>
  <r>
    <x v="55"/>
    <s v="Coding Defects"/>
    <s v="dani"/>
    <x v="1"/>
    <s v="Iteration 1"/>
    <x v="1"/>
    <s v="Mid"/>
    <s v="9/26/2014"/>
    <n v="1"/>
    <s v="9/23/2014"/>
    <x v="3"/>
    <s v="UT"/>
  </r>
  <r>
    <x v="56"/>
    <s v="Coding Defects"/>
    <s v="asep"/>
    <x v="1"/>
    <s v="Iteration 1"/>
    <x v="1"/>
    <s v="Low"/>
    <s v="9/24/2014"/>
    <n v="1"/>
    <s v="9/23/2014"/>
    <x v="3"/>
    <s v="UT"/>
  </r>
  <r>
    <x v="57"/>
    <s v="Data Defects"/>
    <s v="asep"/>
    <x v="1"/>
    <s v="Iteration 1"/>
    <x v="1"/>
    <s v="Low"/>
    <s v="9/24/2014"/>
    <n v="1"/>
    <s v="9/23/2014"/>
    <x v="3"/>
    <s v="UT"/>
  </r>
  <r>
    <x v="58"/>
    <s v="Data Defects"/>
    <s v="asep"/>
    <x v="1"/>
    <s v="Iteration 1"/>
    <x v="1"/>
    <s v="Low"/>
    <s v="9/24/2014"/>
    <n v="1"/>
    <s v="9/23/2014"/>
    <x v="3"/>
    <s v="UT"/>
  </r>
  <r>
    <x v="59"/>
    <s v="Data Defects"/>
    <s v="asep"/>
    <x v="1"/>
    <s v="Iteration 1"/>
    <x v="1"/>
    <s v="Low"/>
    <s v="9/24/2014"/>
    <n v="1"/>
    <s v="9/23/2014"/>
    <x v="3"/>
    <s v="UT"/>
  </r>
  <r>
    <x v="60"/>
    <s v="Coding Defects"/>
    <s v="dani"/>
    <x v="1"/>
    <s v="Iteration 1"/>
    <x v="1"/>
    <s v="High"/>
    <s v="9/26/2014"/>
    <n v="1"/>
    <s v="9/23/2014"/>
    <x v="3"/>
    <s v="UT"/>
  </r>
  <r>
    <x v="61"/>
    <s v="Coding Defects"/>
    <s v="asep"/>
    <x v="1"/>
    <s v="Iteration 1"/>
    <x v="1"/>
    <s v="Low"/>
    <s v="9/24/2014"/>
    <n v="1"/>
    <s v="9/23/2014"/>
    <x v="3"/>
    <s v="UT"/>
  </r>
  <r>
    <x v="62"/>
    <s v="Coding Defects"/>
    <s v="asep"/>
    <x v="1"/>
    <s v="Iteration 1"/>
    <x v="1"/>
    <s v="Low"/>
    <s v="9/24/2014"/>
    <n v="1"/>
    <s v="9/23/2014"/>
    <x v="3"/>
    <s v="UT"/>
  </r>
  <r>
    <x v="63"/>
    <s v="Data Defects"/>
    <s v="asep"/>
    <x v="1"/>
    <s v="Iteration 1"/>
    <x v="1"/>
    <s v="Low"/>
    <s v="9/24/2014"/>
    <n v="1"/>
    <s v="9/23/2014"/>
    <x v="3"/>
    <s v="UT"/>
  </r>
  <r>
    <x v="64"/>
    <s v="Data Defects"/>
    <s v="asep"/>
    <x v="1"/>
    <s v="Iteration 1"/>
    <x v="1"/>
    <s v="Low"/>
    <s v="9/24/2014"/>
    <n v="1"/>
    <s v="9/23/2014"/>
    <x v="3"/>
    <s v="UT"/>
  </r>
  <r>
    <x v="65"/>
    <s v="Coding Defects"/>
    <s v="dani"/>
    <x v="1"/>
    <s v="Iteration 1"/>
    <x v="1"/>
    <s v="High"/>
    <s v="9/23/2014"/>
    <n v="1"/>
    <s v="9/23/2014"/>
    <x v="4"/>
    <s v="UT"/>
  </r>
  <r>
    <x v="66"/>
    <s v="Data Defects"/>
    <s v="asep"/>
    <x v="1"/>
    <s v="Iteration 1"/>
    <x v="1"/>
    <s v="Low"/>
    <s v="9/24/2014"/>
    <n v="1"/>
    <s v="9/23/2014"/>
    <x v="3"/>
    <s v="UT"/>
  </r>
  <r>
    <x v="67"/>
    <s v="Data Defects"/>
    <s v="asep"/>
    <x v="1"/>
    <s v="Iteration 1"/>
    <x v="1"/>
    <s v="Low"/>
    <s v="9/24/2014"/>
    <n v="1"/>
    <s v="9/23/2014"/>
    <x v="3"/>
    <s v="UT"/>
  </r>
  <r>
    <x v="68"/>
    <s v="Coding Defects"/>
    <s v="asep"/>
    <x v="1"/>
    <s v="Iteration 1"/>
    <x v="1"/>
    <s v="Low"/>
    <s v="9/23/2014"/>
    <n v="1"/>
    <s v="9/23/2014"/>
    <x v="3"/>
    <s v="UT"/>
  </r>
  <r>
    <x v="69"/>
    <s v="Pending task"/>
    <s v="dani"/>
    <x v="0"/>
    <s v="Iteration 1"/>
    <x v="1"/>
    <s v="Mid"/>
    <s v="9/18/2014"/>
    <n v="1"/>
    <s v="9/17/2014"/>
    <x v="5"/>
    <s v="SWC"/>
  </r>
  <r>
    <x v="70"/>
    <s v="Coding Defects"/>
    <s v="dani"/>
    <x v="1"/>
    <s v="Iteration 1"/>
    <x v="1"/>
    <s v="High"/>
    <s v="9/18/2014"/>
    <n v="1"/>
    <s v="9/16/2014"/>
    <x v="5"/>
    <s v="SWC"/>
  </r>
  <r>
    <x v="71"/>
    <s v="Coding Defects"/>
    <s v="dani"/>
    <x v="1"/>
    <s v="Iteration 1"/>
    <x v="1"/>
    <s v="High"/>
    <s v="9/17/2014"/>
    <n v="1"/>
    <s v="9/16/2014"/>
    <x v="5"/>
    <s v="SWC"/>
  </r>
  <r>
    <x v="72"/>
    <s v="Coding Defects"/>
    <s v="dani"/>
    <x v="1"/>
    <s v="Iteration 1"/>
    <x v="1"/>
    <s v="High"/>
    <s v="9/17/2014"/>
    <n v="1"/>
    <s v="9/16/2014"/>
    <x v="5"/>
    <s v="SWC"/>
  </r>
  <r>
    <x v="73"/>
    <s v="Coding Defects"/>
    <s v="dani"/>
    <x v="1"/>
    <s v="Iteration 1"/>
    <x v="1"/>
    <s v="High"/>
    <s v="9/17/2014"/>
    <n v="1"/>
    <s v="9/16/2014"/>
    <x v="5"/>
    <s v="SWC"/>
  </r>
  <r>
    <x v="74"/>
    <s v="Pending task"/>
    <s v="deny"/>
    <x v="0"/>
    <s v="Iteration 1"/>
    <x v="1"/>
    <s v="High"/>
    <s v="9/17/2014"/>
    <n v="1"/>
    <s v="9/16/2014"/>
    <x v="5"/>
    <s v="SWC"/>
  </r>
  <r>
    <x v="75"/>
    <s v="Inquiry"/>
    <s v="asep"/>
    <x v="0"/>
    <s v="Iteration 1"/>
    <x v="1"/>
    <s v="High"/>
    <s v="9/16/2014"/>
    <n v="1"/>
    <s v="9/12/2014"/>
    <x v="5"/>
    <s v="SWC"/>
  </r>
  <r>
    <x v="76"/>
    <s v="Coding Defects"/>
    <s v="asep"/>
    <x v="1"/>
    <s v="Iteration 1"/>
    <x v="1"/>
    <s v="Stopper"/>
    <s v="9/25/2014"/>
    <n v="1"/>
    <s v="9/12/2014"/>
    <x v="3"/>
    <s v="UT"/>
  </r>
  <r>
    <x v="77"/>
    <s v="Pending task"/>
    <s v="dani"/>
    <x v="0"/>
    <s v="Iteration 1"/>
    <x v="1"/>
    <s v="High"/>
    <s v="9/16/2014"/>
    <n v="1"/>
    <s v="9/10/2014"/>
    <x v="5"/>
    <s v="SWC"/>
  </r>
  <r>
    <x v="78"/>
    <s v="Coding Defects"/>
    <s v="asep"/>
    <x v="0"/>
    <s v="Iteration 1"/>
    <x v="1"/>
    <s v="High"/>
    <s v="9/10/2014"/>
    <n v="1"/>
    <s v="9/10/2014"/>
    <x v="5"/>
    <s v="SWC"/>
  </r>
  <r>
    <x v="79"/>
    <s v="Coding Defects"/>
    <s v="dani"/>
    <x v="0"/>
    <s v="Iteration 1"/>
    <x v="1"/>
    <s v="High"/>
    <s v="9/10/2014"/>
    <n v="1"/>
    <s v="9/10/2014"/>
    <x v="5"/>
    <s v="SWC"/>
  </r>
  <r>
    <x v="80"/>
    <s v="Pending task"/>
    <s v="deny"/>
    <x v="0"/>
    <s v="Iteration 1"/>
    <x v="1"/>
    <s v="High"/>
    <s v="9/11/2014"/>
    <n v="1"/>
    <s v="9/10/2014"/>
    <x v="5"/>
    <s v="SW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4" cacheId="4" applyNumberFormats="0" applyBorderFormats="0" applyFontFormats="0" applyPatternFormats="0" applyAlignmentFormats="0" applyWidthHeightFormats="1" dataCaption="値" updatedVersion="3" minRefreshableVersion="3" showCalcMbrs="0" useAutoFormatting="1" itemPrintTitles="1" createdVersion="3" indent="0" outline="1" outlineData="1" multipleFieldFilters="0">
  <location ref="A18:B25" firstHeaderRow="1" firstDataRow="1" firstDataCol="1" rowPageCount="2" colPageCount="1"/>
  <pivotFields count="12">
    <pivotField dataField="1" showAll="0">
      <items count="82">
        <item x="80"/>
        <item x="71"/>
        <item x="70"/>
        <item x="69"/>
        <item x="68"/>
        <item x="79"/>
        <item x="67"/>
        <item x="66"/>
        <item x="65"/>
        <item x="64"/>
        <item x="63"/>
        <item x="62"/>
        <item x="61"/>
        <item x="60"/>
        <item x="59"/>
        <item x="58"/>
        <item x="78"/>
        <item x="57"/>
        <item x="56"/>
        <item x="55"/>
        <item x="54"/>
        <item x="53"/>
        <item x="52"/>
        <item x="51"/>
        <item x="50"/>
        <item x="49"/>
        <item x="77"/>
        <item x="48"/>
        <item x="47"/>
        <item x="46"/>
        <item x="45"/>
        <item x="44"/>
        <item x="43"/>
        <item x="42"/>
        <item x="41"/>
        <item x="40"/>
        <item x="39"/>
        <item x="76"/>
        <item x="38"/>
        <item x="37"/>
        <item x="36"/>
        <item x="35"/>
        <item x="34"/>
        <item x="33"/>
        <item x="32"/>
        <item x="31"/>
        <item x="30"/>
        <item x="75"/>
        <item x="29"/>
        <item x="28"/>
        <item x="27"/>
        <item x="26"/>
        <item x="25"/>
        <item x="24"/>
        <item x="23"/>
        <item x="22"/>
        <item x="21"/>
        <item x="20"/>
        <item x="74"/>
        <item x="19"/>
        <item x="18"/>
        <item x="17"/>
        <item x="16"/>
        <item x="15"/>
        <item x="14"/>
        <item x="13"/>
        <item x="12"/>
        <item x="11"/>
        <item x="10"/>
        <item x="73"/>
        <item x="9"/>
        <item x="8"/>
        <item x="7"/>
        <item x="6"/>
        <item x="5"/>
        <item x="4"/>
        <item x="3"/>
        <item x="2"/>
        <item x="1"/>
        <item x="0"/>
        <item x="7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numFmtId="9"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5" item="0" hier="-1"/>
    <pageField fld="3" item="0" hier="-1"/>
  </pageFields>
  <dataFields count="1">
    <dataField name="データの個数 / I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ﾋﾟﾎﾞｯﾄﾃｰﾌﾞﾙ3" cacheId="3" applyNumberFormats="0" applyBorderFormats="0" applyFontFormats="0" applyPatternFormats="0" applyAlignmentFormats="0" applyWidthHeightFormats="1" dataCaption="値" updatedVersion="3" minRefreshableVersion="3" showCalcMbrs="0" useAutoFormatting="1" itemPrintTitles="1" createdVersion="3" indent="0" outline="1" outlineData="1" multipleFieldFilters="0" chartFormat="2">
  <location ref="A3:D13" firstHeaderRow="1" firstDataRow="2" firstDataCol="1"/>
  <pivotFields count="12">
    <pivotField dataField="1" showAll="0">
      <items count="78"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76"/>
        <item x="38"/>
        <item x="37"/>
        <item x="36"/>
        <item x="35"/>
        <item x="34"/>
        <item x="33"/>
        <item x="32"/>
        <item x="31"/>
        <item x="30"/>
        <item x="75"/>
        <item x="29"/>
        <item x="28"/>
        <item x="27"/>
        <item x="26"/>
        <item x="25"/>
        <item x="24"/>
        <item x="23"/>
        <item x="22"/>
        <item x="21"/>
        <item x="20"/>
        <item x="74"/>
        <item x="19"/>
        <item x="18"/>
        <item x="17"/>
        <item x="16"/>
        <item x="15"/>
        <item x="14"/>
        <item x="13"/>
        <item x="12"/>
        <item x="11"/>
        <item x="10"/>
        <item x="73"/>
        <item x="9"/>
        <item x="8"/>
        <item x="7"/>
        <item x="6"/>
        <item x="5"/>
        <item x="4"/>
        <item x="3"/>
        <item x="2"/>
        <item x="1"/>
        <item x="0"/>
        <item x="7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データの個数 /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BugNet/Issues/IssueDetail.aspx?id=77" TargetMode="External"/><Relationship Id="rId18" Type="http://schemas.openxmlformats.org/officeDocument/2006/relationships/hyperlink" Target="http://localhost/BugNet/Issues/IssueDetail.aspx?id=72" TargetMode="External"/><Relationship Id="rId26" Type="http://schemas.openxmlformats.org/officeDocument/2006/relationships/hyperlink" Target="http://localhost/BugNet/Issues/IssueDetail.aspx?id=64" TargetMode="External"/><Relationship Id="rId39" Type="http://schemas.openxmlformats.org/officeDocument/2006/relationships/hyperlink" Target="http://localhost/BugNet/Issues/IssueDetail.aspx?id=51" TargetMode="External"/><Relationship Id="rId21" Type="http://schemas.openxmlformats.org/officeDocument/2006/relationships/hyperlink" Target="http://localhost/BugNet/Issues/IssueDetail.aspx?id=69" TargetMode="External"/><Relationship Id="rId34" Type="http://schemas.openxmlformats.org/officeDocument/2006/relationships/hyperlink" Target="http://localhost/BugNet/Issues/IssueDetail.aspx?id=56" TargetMode="External"/><Relationship Id="rId42" Type="http://schemas.openxmlformats.org/officeDocument/2006/relationships/hyperlink" Target="http://localhost/BugNet/Issues/IssueDetail.aspx?id=47" TargetMode="External"/><Relationship Id="rId47" Type="http://schemas.openxmlformats.org/officeDocument/2006/relationships/hyperlink" Target="http://localhost/BugNet/Issues/IssueDetail.aspx?id=42" TargetMode="External"/><Relationship Id="rId50" Type="http://schemas.openxmlformats.org/officeDocument/2006/relationships/hyperlink" Target="http://localhost/BugNet/Issues/IssueDetail.aspx?id=39" TargetMode="External"/><Relationship Id="rId55" Type="http://schemas.openxmlformats.org/officeDocument/2006/relationships/hyperlink" Target="http://localhost/BugNet/Issues/IssueDetail.aspx?id=33" TargetMode="External"/><Relationship Id="rId63" Type="http://schemas.openxmlformats.org/officeDocument/2006/relationships/hyperlink" Target="http://localhost/BugNet/Issues/IssueDetail.aspx?id=25" TargetMode="External"/><Relationship Id="rId68" Type="http://schemas.openxmlformats.org/officeDocument/2006/relationships/hyperlink" Target="http://localhost/BugNet/Issues/IssueDetail.aspx?id=20" TargetMode="External"/><Relationship Id="rId76" Type="http://schemas.openxmlformats.org/officeDocument/2006/relationships/hyperlink" Target="http://localhost/BugNet/Issues/IssueDetail.aspx?id=6" TargetMode="External"/><Relationship Id="rId7" Type="http://schemas.openxmlformats.org/officeDocument/2006/relationships/hyperlink" Target="http://localhost/BugNet/Issues/IssueDetail.aspx?id=83" TargetMode="External"/><Relationship Id="rId71" Type="http://schemas.openxmlformats.org/officeDocument/2006/relationships/hyperlink" Target="http://localhost/BugNet/Issues/IssueDetail.aspx?id=11" TargetMode="External"/><Relationship Id="rId2" Type="http://schemas.openxmlformats.org/officeDocument/2006/relationships/hyperlink" Target="http://localhost/BugNet/Issues/IssueDetail.aspx?id=88" TargetMode="External"/><Relationship Id="rId16" Type="http://schemas.openxmlformats.org/officeDocument/2006/relationships/hyperlink" Target="http://localhost/BugNet/Issues/IssueDetail.aspx?id=74" TargetMode="External"/><Relationship Id="rId29" Type="http://schemas.openxmlformats.org/officeDocument/2006/relationships/hyperlink" Target="http://localhost/BugNet/Issues/IssueDetail.aspx?id=61" TargetMode="External"/><Relationship Id="rId11" Type="http://schemas.openxmlformats.org/officeDocument/2006/relationships/hyperlink" Target="http://localhost/BugNet/Issues/IssueDetail.aspx?id=79" TargetMode="External"/><Relationship Id="rId24" Type="http://schemas.openxmlformats.org/officeDocument/2006/relationships/hyperlink" Target="http://localhost/BugNet/Issues/IssueDetail.aspx?id=66" TargetMode="External"/><Relationship Id="rId32" Type="http://schemas.openxmlformats.org/officeDocument/2006/relationships/hyperlink" Target="http://localhost/BugNet/Issues/IssueDetail.aspx?id=58" TargetMode="External"/><Relationship Id="rId37" Type="http://schemas.openxmlformats.org/officeDocument/2006/relationships/hyperlink" Target="http://localhost/BugNet/Issues/IssueDetail.aspx?id=53" TargetMode="External"/><Relationship Id="rId40" Type="http://schemas.openxmlformats.org/officeDocument/2006/relationships/hyperlink" Target="http://localhost/BugNet/Issues/IssueDetail.aspx?id=49" TargetMode="External"/><Relationship Id="rId45" Type="http://schemas.openxmlformats.org/officeDocument/2006/relationships/hyperlink" Target="http://localhost/BugNet/Issues/IssueDetail.aspx?id=44" TargetMode="External"/><Relationship Id="rId53" Type="http://schemas.openxmlformats.org/officeDocument/2006/relationships/hyperlink" Target="http://localhost/BugNet/Issues/IssueDetail.aspx?id=35" TargetMode="External"/><Relationship Id="rId58" Type="http://schemas.openxmlformats.org/officeDocument/2006/relationships/hyperlink" Target="http://localhost/BugNet/Issues/IssueDetail.aspx?id=30" TargetMode="External"/><Relationship Id="rId66" Type="http://schemas.openxmlformats.org/officeDocument/2006/relationships/hyperlink" Target="http://localhost/BugNet/Issues/IssueDetail.aspx?id=22" TargetMode="External"/><Relationship Id="rId74" Type="http://schemas.openxmlformats.org/officeDocument/2006/relationships/hyperlink" Target="http://localhost/BugNet/Issues/IssueDetail.aspx?id=8" TargetMode="External"/><Relationship Id="rId79" Type="http://schemas.openxmlformats.org/officeDocument/2006/relationships/hyperlink" Target="http://localhost/BugNet/Issues/IssueDetail.aspx?id=3" TargetMode="External"/><Relationship Id="rId5" Type="http://schemas.openxmlformats.org/officeDocument/2006/relationships/hyperlink" Target="http://localhost/BugNet/Issues/IssueDetail.aspx?id=85" TargetMode="External"/><Relationship Id="rId61" Type="http://schemas.openxmlformats.org/officeDocument/2006/relationships/hyperlink" Target="http://localhost/BugNet/Issues/IssueDetail.aspx?id=27" TargetMode="External"/><Relationship Id="rId10" Type="http://schemas.openxmlformats.org/officeDocument/2006/relationships/hyperlink" Target="http://localhost/BugNet/Issues/IssueDetail.aspx?id=80" TargetMode="External"/><Relationship Id="rId19" Type="http://schemas.openxmlformats.org/officeDocument/2006/relationships/hyperlink" Target="http://localhost/BugNet/Issues/IssueDetail.aspx?id=71" TargetMode="External"/><Relationship Id="rId31" Type="http://schemas.openxmlformats.org/officeDocument/2006/relationships/hyperlink" Target="http://localhost/BugNet/Issues/IssueDetail.aspx?id=59" TargetMode="External"/><Relationship Id="rId44" Type="http://schemas.openxmlformats.org/officeDocument/2006/relationships/hyperlink" Target="http://localhost/BugNet/Issues/IssueDetail.aspx?id=45" TargetMode="External"/><Relationship Id="rId52" Type="http://schemas.openxmlformats.org/officeDocument/2006/relationships/hyperlink" Target="http://localhost/BugNet/Issues/IssueDetail.aspx?id=36" TargetMode="External"/><Relationship Id="rId60" Type="http://schemas.openxmlformats.org/officeDocument/2006/relationships/hyperlink" Target="http://localhost/BugNet/Issues/IssueDetail.aspx?id=28" TargetMode="External"/><Relationship Id="rId65" Type="http://schemas.openxmlformats.org/officeDocument/2006/relationships/hyperlink" Target="http://localhost/BugNet/Issues/IssueDetail.aspx?id=23" TargetMode="External"/><Relationship Id="rId73" Type="http://schemas.openxmlformats.org/officeDocument/2006/relationships/hyperlink" Target="http://localhost/BugNet/Issues/IssueDetail.aspx?id=9" TargetMode="External"/><Relationship Id="rId78" Type="http://schemas.openxmlformats.org/officeDocument/2006/relationships/hyperlink" Target="http://localhost/BugNet/Issues/IssueDetail.aspx?id=4" TargetMode="External"/><Relationship Id="rId81" Type="http://schemas.openxmlformats.org/officeDocument/2006/relationships/hyperlink" Target="http://localhost/BugNet/Issues/IssueDetail.aspx?id=1" TargetMode="External"/><Relationship Id="rId4" Type="http://schemas.openxmlformats.org/officeDocument/2006/relationships/hyperlink" Target="http://localhost/BugNet/Issues/IssueDetail.aspx?id=86" TargetMode="External"/><Relationship Id="rId9" Type="http://schemas.openxmlformats.org/officeDocument/2006/relationships/hyperlink" Target="http://localhost/BugNet/Issues/IssueDetail.aspx?id=81" TargetMode="External"/><Relationship Id="rId14" Type="http://schemas.openxmlformats.org/officeDocument/2006/relationships/hyperlink" Target="http://localhost/BugNet/Issues/IssueDetail.aspx?id=76" TargetMode="External"/><Relationship Id="rId22" Type="http://schemas.openxmlformats.org/officeDocument/2006/relationships/hyperlink" Target="http://localhost/BugNet/Issues/IssueDetail.aspx?id=68" TargetMode="External"/><Relationship Id="rId27" Type="http://schemas.openxmlformats.org/officeDocument/2006/relationships/hyperlink" Target="http://localhost/BugNet/Issues/IssueDetail.aspx?id=63" TargetMode="External"/><Relationship Id="rId30" Type="http://schemas.openxmlformats.org/officeDocument/2006/relationships/hyperlink" Target="http://localhost/BugNet/Issues/IssueDetail.aspx?id=60" TargetMode="External"/><Relationship Id="rId35" Type="http://schemas.openxmlformats.org/officeDocument/2006/relationships/hyperlink" Target="http://localhost/BugNet/Issues/IssueDetail.aspx?id=55" TargetMode="External"/><Relationship Id="rId43" Type="http://schemas.openxmlformats.org/officeDocument/2006/relationships/hyperlink" Target="http://localhost/BugNet/Issues/IssueDetail.aspx?id=46" TargetMode="External"/><Relationship Id="rId48" Type="http://schemas.openxmlformats.org/officeDocument/2006/relationships/hyperlink" Target="http://localhost/BugNet/Issues/IssueDetail.aspx?id=41" TargetMode="External"/><Relationship Id="rId56" Type="http://schemas.openxmlformats.org/officeDocument/2006/relationships/hyperlink" Target="http://localhost/BugNet/Issues/IssueDetail.aspx?id=32" TargetMode="External"/><Relationship Id="rId64" Type="http://schemas.openxmlformats.org/officeDocument/2006/relationships/hyperlink" Target="http://localhost/BugNet/Issues/IssueDetail.aspx?id=24" TargetMode="External"/><Relationship Id="rId69" Type="http://schemas.openxmlformats.org/officeDocument/2006/relationships/hyperlink" Target="http://localhost/BugNet/Issues/IssueDetail.aspx?id=19" TargetMode="External"/><Relationship Id="rId77" Type="http://schemas.openxmlformats.org/officeDocument/2006/relationships/hyperlink" Target="http://localhost/BugNet/Issues/IssueDetail.aspx?id=5" TargetMode="External"/><Relationship Id="rId8" Type="http://schemas.openxmlformats.org/officeDocument/2006/relationships/hyperlink" Target="http://localhost/BugNet/Issues/IssueDetail.aspx?id=82" TargetMode="External"/><Relationship Id="rId51" Type="http://schemas.openxmlformats.org/officeDocument/2006/relationships/hyperlink" Target="http://localhost/BugNet/Issues/IssueDetail.aspx?id=37" TargetMode="External"/><Relationship Id="rId72" Type="http://schemas.openxmlformats.org/officeDocument/2006/relationships/hyperlink" Target="http://localhost/BugNet/Issues/IssueDetail.aspx?id=10" TargetMode="External"/><Relationship Id="rId80" Type="http://schemas.openxmlformats.org/officeDocument/2006/relationships/hyperlink" Target="http://localhost/BugNet/Issues/IssueDetail.aspx?id=2" TargetMode="External"/><Relationship Id="rId3" Type="http://schemas.openxmlformats.org/officeDocument/2006/relationships/hyperlink" Target="http://localhost/BugNet/Issues/IssueDetail.aspx?id=87" TargetMode="External"/><Relationship Id="rId12" Type="http://schemas.openxmlformats.org/officeDocument/2006/relationships/hyperlink" Target="http://localhost/BugNet/Issues/IssueDetail.aspx?id=78" TargetMode="External"/><Relationship Id="rId17" Type="http://schemas.openxmlformats.org/officeDocument/2006/relationships/hyperlink" Target="http://localhost/BugNet/Issues/IssueDetail.aspx?id=73" TargetMode="External"/><Relationship Id="rId25" Type="http://schemas.openxmlformats.org/officeDocument/2006/relationships/hyperlink" Target="http://localhost/BugNet/Issues/IssueDetail.aspx?id=65" TargetMode="External"/><Relationship Id="rId33" Type="http://schemas.openxmlformats.org/officeDocument/2006/relationships/hyperlink" Target="http://localhost/BugNet/Issues/IssueDetail.aspx?id=57" TargetMode="External"/><Relationship Id="rId38" Type="http://schemas.openxmlformats.org/officeDocument/2006/relationships/hyperlink" Target="http://localhost/BugNet/Issues/IssueDetail.aspx?id=52" TargetMode="External"/><Relationship Id="rId46" Type="http://schemas.openxmlformats.org/officeDocument/2006/relationships/hyperlink" Target="http://localhost/BugNet/Issues/IssueDetail.aspx?id=43" TargetMode="External"/><Relationship Id="rId59" Type="http://schemas.openxmlformats.org/officeDocument/2006/relationships/hyperlink" Target="http://localhost/BugNet/Issues/IssueDetail.aspx?id=29" TargetMode="External"/><Relationship Id="rId67" Type="http://schemas.openxmlformats.org/officeDocument/2006/relationships/hyperlink" Target="http://localhost/BugNet/Issues/IssueDetail.aspx?id=21" TargetMode="External"/><Relationship Id="rId20" Type="http://schemas.openxmlformats.org/officeDocument/2006/relationships/hyperlink" Target="http://localhost/BugNet/Issues/IssueDetail.aspx?id=70" TargetMode="External"/><Relationship Id="rId41" Type="http://schemas.openxmlformats.org/officeDocument/2006/relationships/hyperlink" Target="http://localhost/BugNet/Issues/IssueDetail.aspx?id=48" TargetMode="External"/><Relationship Id="rId54" Type="http://schemas.openxmlformats.org/officeDocument/2006/relationships/hyperlink" Target="http://localhost/BugNet/Issues/IssueDetail.aspx?id=34" TargetMode="External"/><Relationship Id="rId62" Type="http://schemas.openxmlformats.org/officeDocument/2006/relationships/hyperlink" Target="http://localhost/BugNet/Issues/IssueDetail.aspx?id=26" TargetMode="External"/><Relationship Id="rId70" Type="http://schemas.openxmlformats.org/officeDocument/2006/relationships/hyperlink" Target="http://localhost/BugNet/Issues/IssueDetail.aspx?id=16" TargetMode="External"/><Relationship Id="rId75" Type="http://schemas.openxmlformats.org/officeDocument/2006/relationships/hyperlink" Target="http://localhost/BugNet/Issues/IssueDetail.aspx?id=7" TargetMode="External"/><Relationship Id="rId1" Type="http://schemas.openxmlformats.org/officeDocument/2006/relationships/hyperlink" Target="http://localhost/BugNet/Issues/IssueDetail.aspx?id=89" TargetMode="External"/><Relationship Id="rId6" Type="http://schemas.openxmlformats.org/officeDocument/2006/relationships/hyperlink" Target="http://localhost/BugNet/Issues/IssueDetail.aspx?id=84" TargetMode="External"/><Relationship Id="rId15" Type="http://schemas.openxmlformats.org/officeDocument/2006/relationships/hyperlink" Target="http://localhost/BugNet/Issues/IssueDetail.aspx?id=75" TargetMode="External"/><Relationship Id="rId23" Type="http://schemas.openxmlformats.org/officeDocument/2006/relationships/hyperlink" Target="http://localhost/BugNet/Issues/IssueDetail.aspx?id=67" TargetMode="External"/><Relationship Id="rId28" Type="http://schemas.openxmlformats.org/officeDocument/2006/relationships/hyperlink" Target="http://localhost/BugNet/Issues/IssueDetail.aspx?id=62" TargetMode="External"/><Relationship Id="rId36" Type="http://schemas.openxmlformats.org/officeDocument/2006/relationships/hyperlink" Target="http://localhost/BugNet/Issues/IssueDetail.aspx?id=54" TargetMode="External"/><Relationship Id="rId49" Type="http://schemas.openxmlformats.org/officeDocument/2006/relationships/hyperlink" Target="http://localhost/BugNet/Issues/IssueDetail.aspx?id=40" TargetMode="External"/><Relationship Id="rId57" Type="http://schemas.openxmlformats.org/officeDocument/2006/relationships/hyperlink" Target="http://localhost/BugNet/Issues/IssueDetail.aspx?id=3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showGridLines="0" workbookViewId="0">
      <selection sqref="A1:L82"/>
    </sheetView>
  </sheetViews>
  <sheetFormatPr defaultRowHeight="13.5"/>
  <cols>
    <col min="1" max="1" width="13.5" bestFit="1" customWidth="1"/>
    <col min="2" max="2" width="16.625" bestFit="1" customWidth="1"/>
    <col min="3" max="3" width="10.5" bestFit="1" customWidth="1"/>
    <col min="4" max="4" width="6.125" bestFit="1" customWidth="1"/>
    <col min="5" max="5" width="10.5" bestFit="1" customWidth="1"/>
    <col min="6" max="6" width="7.625" bestFit="1" customWidth="1"/>
    <col min="7" max="7" width="8.375" bestFit="1" customWidth="1"/>
    <col min="8" max="8" width="11.625" bestFit="1" customWidth="1"/>
    <col min="9" max="9" width="9.75" bestFit="1" customWidth="1"/>
    <col min="10" max="10" width="10.5" bestFit="1" customWidth="1"/>
    <col min="11" max="11" width="12.875" bestFit="1" customWidth="1"/>
    <col min="12" max="12" width="8.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4">
        <v>0</v>
      </c>
      <c r="J2" s="2" t="s">
        <v>20</v>
      </c>
      <c r="K2" s="2" t="s">
        <v>20</v>
      </c>
      <c r="L2" s="2" t="s">
        <v>21</v>
      </c>
    </row>
    <row r="3" spans="1:12">
      <c r="A3" s="3" t="s">
        <v>22</v>
      </c>
      <c r="B3" s="2" t="s">
        <v>13</v>
      </c>
      <c r="C3" s="2" t="s">
        <v>14</v>
      </c>
      <c r="D3" s="2" t="s">
        <v>23</v>
      </c>
      <c r="E3" s="2" t="s">
        <v>16</v>
      </c>
      <c r="F3" s="2" t="s">
        <v>17</v>
      </c>
      <c r="G3" s="2" t="s">
        <v>24</v>
      </c>
      <c r="H3" s="2" t="s">
        <v>19</v>
      </c>
      <c r="I3" s="4">
        <v>0</v>
      </c>
      <c r="J3" s="2" t="s">
        <v>20</v>
      </c>
      <c r="K3" s="2" t="s">
        <v>20</v>
      </c>
      <c r="L3" s="2" t="s">
        <v>21</v>
      </c>
    </row>
    <row r="4" spans="1:12">
      <c r="A4" s="3" t="s">
        <v>25</v>
      </c>
      <c r="B4" s="2" t="s">
        <v>26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24</v>
      </c>
      <c r="H4" s="2" t="s">
        <v>19</v>
      </c>
      <c r="I4" s="4">
        <v>0</v>
      </c>
      <c r="J4" s="2" t="s">
        <v>20</v>
      </c>
      <c r="K4" s="2" t="s">
        <v>20</v>
      </c>
      <c r="L4" s="2" t="s">
        <v>27</v>
      </c>
    </row>
    <row r="5" spans="1:12">
      <c r="A5" s="3" t="s">
        <v>28</v>
      </c>
      <c r="B5" s="2" t="s">
        <v>13</v>
      </c>
      <c r="C5" s="2" t="s">
        <v>14</v>
      </c>
      <c r="D5" s="2" t="s">
        <v>23</v>
      </c>
      <c r="E5" s="2" t="s">
        <v>16</v>
      </c>
      <c r="F5" s="2" t="s">
        <v>17</v>
      </c>
      <c r="G5" s="2" t="s">
        <v>24</v>
      </c>
      <c r="H5" s="2" t="s">
        <v>29</v>
      </c>
      <c r="I5" s="4">
        <v>0</v>
      </c>
      <c r="J5" s="2" t="s">
        <v>20</v>
      </c>
      <c r="K5" s="2" t="s">
        <v>20</v>
      </c>
      <c r="L5" s="2" t="s">
        <v>21</v>
      </c>
    </row>
    <row r="6" spans="1:12">
      <c r="A6" s="3" t="s">
        <v>30</v>
      </c>
      <c r="B6" s="2" t="s">
        <v>13</v>
      </c>
      <c r="C6" s="2" t="s">
        <v>14</v>
      </c>
      <c r="D6" s="2" t="s">
        <v>23</v>
      </c>
      <c r="E6" s="2" t="s">
        <v>16</v>
      </c>
      <c r="F6" s="2" t="s">
        <v>17</v>
      </c>
      <c r="G6" s="2" t="s">
        <v>24</v>
      </c>
      <c r="H6" s="2" t="s">
        <v>29</v>
      </c>
      <c r="I6" s="4">
        <v>0</v>
      </c>
      <c r="J6" s="2" t="s">
        <v>20</v>
      </c>
      <c r="K6" s="2" t="s">
        <v>20</v>
      </c>
      <c r="L6" s="2" t="s">
        <v>21</v>
      </c>
    </row>
    <row r="7" spans="1:12">
      <c r="A7" s="3" t="s">
        <v>31</v>
      </c>
      <c r="B7" s="2" t="s">
        <v>13</v>
      </c>
      <c r="C7" s="2" t="s">
        <v>14</v>
      </c>
      <c r="D7" s="2" t="s">
        <v>23</v>
      </c>
      <c r="E7" s="2" t="s">
        <v>16</v>
      </c>
      <c r="F7" s="2" t="s">
        <v>17</v>
      </c>
      <c r="G7" s="2" t="s">
        <v>24</v>
      </c>
      <c r="H7" s="2" t="s">
        <v>29</v>
      </c>
      <c r="I7" s="4">
        <v>0</v>
      </c>
      <c r="J7" s="2" t="s">
        <v>20</v>
      </c>
      <c r="K7" s="2" t="s">
        <v>20</v>
      </c>
      <c r="L7" s="2" t="s">
        <v>21</v>
      </c>
    </row>
    <row r="8" spans="1:12">
      <c r="A8" s="3" t="s">
        <v>32</v>
      </c>
      <c r="B8" s="2" t="s">
        <v>33</v>
      </c>
      <c r="C8" s="2" t="s">
        <v>35</v>
      </c>
      <c r="D8" s="2" t="s">
        <v>23</v>
      </c>
      <c r="E8" s="2" t="s">
        <v>16</v>
      </c>
      <c r="F8" s="2" t="s">
        <v>17</v>
      </c>
      <c r="G8" s="2" t="s">
        <v>24</v>
      </c>
      <c r="H8" s="2" t="s">
        <v>19</v>
      </c>
      <c r="I8" s="4">
        <v>0</v>
      </c>
      <c r="J8" s="2" t="s">
        <v>20</v>
      </c>
      <c r="K8" s="2" t="s">
        <v>20</v>
      </c>
      <c r="L8" s="2" t="s">
        <v>36</v>
      </c>
    </row>
    <row r="9" spans="1:12">
      <c r="A9" s="3" t="s">
        <v>37</v>
      </c>
      <c r="B9" s="2" t="s">
        <v>13</v>
      </c>
      <c r="C9" s="2" t="s">
        <v>35</v>
      </c>
      <c r="D9" s="2" t="s">
        <v>23</v>
      </c>
      <c r="E9" s="2" t="s">
        <v>16</v>
      </c>
      <c r="F9" s="2" t="s">
        <v>17</v>
      </c>
      <c r="G9" s="2" t="s">
        <v>24</v>
      </c>
      <c r="H9" s="2" t="s">
        <v>19</v>
      </c>
      <c r="I9" s="4">
        <v>0</v>
      </c>
      <c r="J9" s="2" t="s">
        <v>20</v>
      </c>
      <c r="K9" s="2" t="s">
        <v>20</v>
      </c>
      <c r="L9" s="2" t="s">
        <v>36</v>
      </c>
    </row>
    <row r="10" spans="1:12">
      <c r="A10" s="3" t="s">
        <v>38</v>
      </c>
      <c r="B10" s="2" t="s">
        <v>13</v>
      </c>
      <c r="C10" s="2" t="s">
        <v>35</v>
      </c>
      <c r="D10" s="2" t="s">
        <v>23</v>
      </c>
      <c r="E10" s="2" t="s">
        <v>16</v>
      </c>
      <c r="F10" s="2" t="s">
        <v>17</v>
      </c>
      <c r="G10" s="2" t="s">
        <v>24</v>
      </c>
      <c r="H10" s="2" t="s">
        <v>19</v>
      </c>
      <c r="I10" s="4">
        <v>0</v>
      </c>
      <c r="J10" s="2" t="s">
        <v>20</v>
      </c>
      <c r="K10" s="2" t="s">
        <v>20</v>
      </c>
      <c r="L10" s="2" t="s">
        <v>36</v>
      </c>
    </row>
    <row r="11" spans="1:12">
      <c r="A11" s="3" t="s">
        <v>39</v>
      </c>
      <c r="B11" s="2" t="s">
        <v>13</v>
      </c>
      <c r="C11" s="2" t="s">
        <v>40</v>
      </c>
      <c r="D11" s="2" t="s">
        <v>15</v>
      </c>
      <c r="E11" s="2" t="s">
        <v>16</v>
      </c>
      <c r="F11" s="2" t="s">
        <v>17</v>
      </c>
      <c r="G11" s="2" t="s">
        <v>41</v>
      </c>
      <c r="H11" s="2" t="s">
        <v>19</v>
      </c>
      <c r="I11" s="4">
        <v>0</v>
      </c>
      <c r="J11" s="2" t="s">
        <v>20</v>
      </c>
      <c r="K11" s="2" t="s">
        <v>20</v>
      </c>
      <c r="L11" s="2" t="s">
        <v>36</v>
      </c>
    </row>
    <row r="12" spans="1:12">
      <c r="A12" s="3" t="s">
        <v>42</v>
      </c>
      <c r="B12" s="2" t="s">
        <v>13</v>
      </c>
      <c r="C12" s="2" t="s">
        <v>40</v>
      </c>
      <c r="D12" s="2" t="s">
        <v>23</v>
      </c>
      <c r="E12" s="2" t="s">
        <v>16</v>
      </c>
      <c r="F12" s="2" t="s">
        <v>17</v>
      </c>
      <c r="G12" s="2" t="s">
        <v>43</v>
      </c>
      <c r="H12" s="2" t="s">
        <v>19</v>
      </c>
      <c r="I12" s="4">
        <v>0</v>
      </c>
      <c r="J12" s="2" t="s">
        <v>44</v>
      </c>
      <c r="K12" s="2" t="s">
        <v>20</v>
      </c>
      <c r="L12" s="2" t="s">
        <v>36</v>
      </c>
    </row>
    <row r="13" spans="1:12">
      <c r="A13" s="3" t="s">
        <v>45</v>
      </c>
      <c r="B13" s="2" t="s">
        <v>13</v>
      </c>
      <c r="C13" s="2" t="s">
        <v>40</v>
      </c>
      <c r="D13" s="2" t="s">
        <v>23</v>
      </c>
      <c r="E13" s="2" t="s">
        <v>16</v>
      </c>
      <c r="F13" s="2" t="s">
        <v>46</v>
      </c>
      <c r="G13" s="2" t="s">
        <v>18</v>
      </c>
      <c r="H13" s="2" t="s">
        <v>20</v>
      </c>
      <c r="I13" s="4">
        <v>1</v>
      </c>
      <c r="J13" s="2" t="s">
        <v>44</v>
      </c>
      <c r="K13" s="2" t="s">
        <v>44</v>
      </c>
      <c r="L13" s="2" t="s">
        <v>21</v>
      </c>
    </row>
    <row r="14" spans="1:12">
      <c r="A14" s="3" t="s">
        <v>47</v>
      </c>
      <c r="B14" s="2" t="s">
        <v>13</v>
      </c>
      <c r="C14" s="2" t="s">
        <v>35</v>
      </c>
      <c r="D14" s="2" t="s">
        <v>23</v>
      </c>
      <c r="E14" s="2" t="s">
        <v>16</v>
      </c>
      <c r="F14" s="2" t="s">
        <v>46</v>
      </c>
      <c r="G14" s="2" t="s">
        <v>24</v>
      </c>
      <c r="H14" s="2" t="s">
        <v>44</v>
      </c>
      <c r="I14" s="4">
        <v>1</v>
      </c>
      <c r="J14" s="2" t="s">
        <v>44</v>
      </c>
      <c r="K14" s="2" t="s">
        <v>44</v>
      </c>
      <c r="L14" s="2" t="s">
        <v>21</v>
      </c>
    </row>
    <row r="15" spans="1:12">
      <c r="A15" s="3" t="s">
        <v>48</v>
      </c>
      <c r="B15" s="2" t="s">
        <v>13</v>
      </c>
      <c r="C15" s="2" t="s">
        <v>40</v>
      </c>
      <c r="D15" s="2" t="s">
        <v>23</v>
      </c>
      <c r="E15" s="2" t="s">
        <v>16</v>
      </c>
      <c r="F15" s="2" t="s">
        <v>46</v>
      </c>
      <c r="G15" s="2" t="s">
        <v>18</v>
      </c>
      <c r="H15" s="2" t="s">
        <v>44</v>
      </c>
      <c r="I15" s="4">
        <v>1</v>
      </c>
      <c r="J15" s="2" t="s">
        <v>44</v>
      </c>
      <c r="K15" s="2" t="s">
        <v>44</v>
      </c>
      <c r="L15" s="2" t="s">
        <v>21</v>
      </c>
    </row>
    <row r="16" spans="1:12">
      <c r="A16" s="3" t="s">
        <v>49</v>
      </c>
      <c r="B16" s="2" t="s">
        <v>13</v>
      </c>
      <c r="C16" s="2" t="s">
        <v>35</v>
      </c>
      <c r="D16" s="2" t="s">
        <v>23</v>
      </c>
      <c r="E16" s="2" t="s">
        <v>16</v>
      </c>
      <c r="F16" s="2" t="s">
        <v>46</v>
      </c>
      <c r="G16" s="2" t="s">
        <v>18</v>
      </c>
      <c r="H16" s="2" t="s">
        <v>44</v>
      </c>
      <c r="I16" s="4">
        <v>1</v>
      </c>
      <c r="J16" s="2" t="s">
        <v>44</v>
      </c>
      <c r="K16" s="2" t="s">
        <v>20</v>
      </c>
      <c r="L16" s="2" t="s">
        <v>21</v>
      </c>
    </row>
    <row r="17" spans="1:12">
      <c r="A17" s="3" t="s">
        <v>50</v>
      </c>
      <c r="B17" s="2" t="s">
        <v>13</v>
      </c>
      <c r="C17" s="2" t="s">
        <v>35</v>
      </c>
      <c r="D17" s="2" t="s">
        <v>23</v>
      </c>
      <c r="E17" s="2" t="s">
        <v>16</v>
      </c>
      <c r="F17" s="2" t="s">
        <v>46</v>
      </c>
      <c r="G17" s="2" t="s">
        <v>18</v>
      </c>
      <c r="H17" s="2" t="s">
        <v>44</v>
      </c>
      <c r="I17" s="4">
        <v>1</v>
      </c>
      <c r="J17" s="2" t="s">
        <v>44</v>
      </c>
      <c r="K17" s="2" t="s">
        <v>20</v>
      </c>
      <c r="L17" s="2" t="s">
        <v>21</v>
      </c>
    </row>
    <row r="18" spans="1:12">
      <c r="A18" s="3" t="s">
        <v>51</v>
      </c>
      <c r="B18" s="2" t="s">
        <v>13</v>
      </c>
      <c r="C18" s="2" t="s">
        <v>35</v>
      </c>
      <c r="D18" s="2" t="s">
        <v>23</v>
      </c>
      <c r="E18" s="2" t="s">
        <v>16</v>
      </c>
      <c r="F18" s="2" t="s">
        <v>46</v>
      </c>
      <c r="G18" s="2" t="s">
        <v>18</v>
      </c>
      <c r="H18" s="2" t="s">
        <v>44</v>
      </c>
      <c r="I18" s="4">
        <v>1</v>
      </c>
      <c r="J18" s="2" t="s">
        <v>44</v>
      </c>
      <c r="K18" s="2" t="s">
        <v>44</v>
      </c>
      <c r="L18" s="2" t="s">
        <v>21</v>
      </c>
    </row>
    <row r="19" spans="1:12">
      <c r="A19" s="3" t="s">
        <v>52</v>
      </c>
      <c r="B19" s="2" t="s">
        <v>13</v>
      </c>
      <c r="C19" s="2" t="s">
        <v>40</v>
      </c>
      <c r="D19" s="2" t="s">
        <v>23</v>
      </c>
      <c r="E19" s="2" t="s">
        <v>16</v>
      </c>
      <c r="F19" s="2" t="s">
        <v>46</v>
      </c>
      <c r="G19" s="2" t="s">
        <v>18</v>
      </c>
      <c r="H19" s="2" t="s">
        <v>44</v>
      </c>
      <c r="I19" s="4">
        <v>1</v>
      </c>
      <c r="J19" s="2" t="s">
        <v>44</v>
      </c>
      <c r="K19" s="2" t="s">
        <v>44</v>
      </c>
      <c r="L19" s="2" t="s">
        <v>21</v>
      </c>
    </row>
    <row r="20" spans="1:12">
      <c r="A20" s="3" t="s">
        <v>53</v>
      </c>
      <c r="B20" s="2" t="s">
        <v>13</v>
      </c>
      <c r="C20" s="2" t="s">
        <v>40</v>
      </c>
      <c r="D20" s="2" t="s">
        <v>23</v>
      </c>
      <c r="E20" s="2" t="s">
        <v>16</v>
      </c>
      <c r="F20" s="2" t="s">
        <v>46</v>
      </c>
      <c r="G20" s="2" t="s">
        <v>18</v>
      </c>
      <c r="H20" s="2" t="s">
        <v>44</v>
      </c>
      <c r="I20" s="4">
        <v>1</v>
      </c>
      <c r="J20" s="2" t="s">
        <v>44</v>
      </c>
      <c r="K20" s="2" t="s">
        <v>44</v>
      </c>
      <c r="L20" s="2" t="s">
        <v>21</v>
      </c>
    </row>
    <row r="21" spans="1:12">
      <c r="A21" s="3" t="s">
        <v>54</v>
      </c>
      <c r="B21" s="2" t="s">
        <v>13</v>
      </c>
      <c r="C21" s="2" t="s">
        <v>40</v>
      </c>
      <c r="D21" s="2" t="s">
        <v>23</v>
      </c>
      <c r="E21" s="2" t="s">
        <v>16</v>
      </c>
      <c r="F21" s="2" t="s">
        <v>46</v>
      </c>
      <c r="G21" s="2" t="s">
        <v>18</v>
      </c>
      <c r="H21" s="2" t="s">
        <v>44</v>
      </c>
      <c r="I21" s="4">
        <v>1</v>
      </c>
      <c r="J21" s="2" t="s">
        <v>44</v>
      </c>
      <c r="K21" s="2" t="s">
        <v>44</v>
      </c>
      <c r="L21" s="2" t="s">
        <v>21</v>
      </c>
    </row>
    <row r="22" spans="1:12">
      <c r="A22" s="3" t="s">
        <v>55</v>
      </c>
      <c r="B22" s="2" t="s">
        <v>33</v>
      </c>
      <c r="C22" s="2" t="s">
        <v>35</v>
      </c>
      <c r="D22" s="2" t="s">
        <v>15</v>
      </c>
      <c r="E22" s="2" t="s">
        <v>16</v>
      </c>
      <c r="F22" s="2" t="s">
        <v>46</v>
      </c>
      <c r="G22" s="2" t="s">
        <v>18</v>
      </c>
      <c r="H22" s="2" t="s">
        <v>44</v>
      </c>
      <c r="I22" s="4">
        <v>1</v>
      </c>
      <c r="J22" s="2" t="s">
        <v>44</v>
      </c>
      <c r="K22" s="2" t="s">
        <v>44</v>
      </c>
      <c r="L22" s="2" t="s">
        <v>21</v>
      </c>
    </row>
    <row r="23" spans="1:12">
      <c r="A23" s="3" t="s">
        <v>56</v>
      </c>
      <c r="B23" s="2" t="s">
        <v>13</v>
      </c>
      <c r="C23" s="2" t="s">
        <v>40</v>
      </c>
      <c r="D23" s="2" t="s">
        <v>23</v>
      </c>
      <c r="E23" s="2" t="s">
        <v>16</v>
      </c>
      <c r="F23" s="2" t="s">
        <v>46</v>
      </c>
      <c r="G23" s="2" t="s">
        <v>18</v>
      </c>
      <c r="H23" s="2" t="s">
        <v>44</v>
      </c>
      <c r="I23" s="4">
        <v>1</v>
      </c>
      <c r="J23" s="2" t="s">
        <v>44</v>
      </c>
      <c r="K23" s="2" t="s">
        <v>44</v>
      </c>
      <c r="L23" s="2" t="s">
        <v>21</v>
      </c>
    </row>
    <row r="24" spans="1:12">
      <c r="A24" s="3" t="s">
        <v>57</v>
      </c>
      <c r="B24" s="2" t="s">
        <v>13</v>
      </c>
      <c r="C24" s="2" t="s">
        <v>40</v>
      </c>
      <c r="D24" s="2" t="s">
        <v>23</v>
      </c>
      <c r="E24" s="2" t="s">
        <v>16</v>
      </c>
      <c r="F24" s="2" t="s">
        <v>46</v>
      </c>
      <c r="G24" s="2" t="s">
        <v>24</v>
      </c>
      <c r="H24" s="2" t="s">
        <v>44</v>
      </c>
      <c r="I24" s="4">
        <v>1</v>
      </c>
      <c r="J24" s="2" t="s">
        <v>44</v>
      </c>
      <c r="K24" s="2" t="s">
        <v>44</v>
      </c>
      <c r="L24" s="2" t="s">
        <v>21</v>
      </c>
    </row>
    <row r="25" spans="1:12">
      <c r="A25" s="3" t="s">
        <v>58</v>
      </c>
      <c r="B25" s="2" t="s">
        <v>13</v>
      </c>
      <c r="C25" s="2" t="s">
        <v>14</v>
      </c>
      <c r="D25" s="2" t="s">
        <v>23</v>
      </c>
      <c r="E25" s="2" t="s">
        <v>16</v>
      </c>
      <c r="F25" s="2" t="s">
        <v>46</v>
      </c>
      <c r="G25" s="2" t="s">
        <v>41</v>
      </c>
      <c r="H25" s="2" t="s">
        <v>20</v>
      </c>
      <c r="I25" s="4">
        <v>1</v>
      </c>
      <c r="J25" s="2" t="s">
        <v>59</v>
      </c>
      <c r="K25" s="2" t="s">
        <v>60</v>
      </c>
      <c r="L25" s="2" t="s">
        <v>61</v>
      </c>
    </row>
    <row r="26" spans="1:12">
      <c r="A26" s="3" t="s">
        <v>62</v>
      </c>
      <c r="B26" s="2" t="s">
        <v>13</v>
      </c>
      <c r="C26" s="2" t="s">
        <v>40</v>
      </c>
      <c r="D26" s="2" t="s">
        <v>15</v>
      </c>
      <c r="E26" s="2" t="s">
        <v>16</v>
      </c>
      <c r="F26" s="2" t="s">
        <v>46</v>
      </c>
      <c r="G26" s="2" t="s">
        <v>41</v>
      </c>
      <c r="H26" s="2" t="s">
        <v>20</v>
      </c>
      <c r="I26" s="4">
        <v>1</v>
      </c>
      <c r="J26" s="2" t="s">
        <v>59</v>
      </c>
      <c r="K26" s="2" t="s">
        <v>44</v>
      </c>
      <c r="L26" s="2" t="s">
        <v>63</v>
      </c>
    </row>
    <row r="27" spans="1:12">
      <c r="A27" s="3" t="s">
        <v>64</v>
      </c>
      <c r="B27" s="2" t="s">
        <v>33</v>
      </c>
      <c r="C27" s="2" t="s">
        <v>40</v>
      </c>
      <c r="D27" s="2" t="s">
        <v>23</v>
      </c>
      <c r="E27" s="2" t="s">
        <v>16</v>
      </c>
      <c r="F27" s="2" t="s">
        <v>46</v>
      </c>
      <c r="G27" s="2" t="s">
        <v>24</v>
      </c>
      <c r="H27" s="2" t="s">
        <v>59</v>
      </c>
      <c r="I27" s="4">
        <v>1</v>
      </c>
      <c r="J27" s="2" t="s">
        <v>59</v>
      </c>
      <c r="K27" s="2" t="s">
        <v>59</v>
      </c>
      <c r="L27" s="2" t="s">
        <v>21</v>
      </c>
    </row>
    <row r="28" spans="1:12">
      <c r="A28" s="3" t="s">
        <v>65</v>
      </c>
      <c r="B28" s="2" t="s">
        <v>33</v>
      </c>
      <c r="C28" s="2" t="s">
        <v>40</v>
      </c>
      <c r="D28" s="2" t="s">
        <v>23</v>
      </c>
      <c r="E28" s="2" t="s">
        <v>16</v>
      </c>
      <c r="F28" s="2" t="s">
        <v>46</v>
      </c>
      <c r="G28" s="2" t="s">
        <v>43</v>
      </c>
      <c r="H28" s="2" t="s">
        <v>59</v>
      </c>
      <c r="I28" s="4">
        <v>1</v>
      </c>
      <c r="J28" s="2" t="s">
        <v>59</v>
      </c>
      <c r="K28" s="2" t="s">
        <v>59</v>
      </c>
      <c r="L28" s="2" t="s">
        <v>21</v>
      </c>
    </row>
    <row r="29" spans="1:12">
      <c r="A29" s="3" t="s">
        <v>66</v>
      </c>
      <c r="B29" s="2" t="s">
        <v>13</v>
      </c>
      <c r="C29" s="2" t="s">
        <v>35</v>
      </c>
      <c r="D29" s="2" t="s">
        <v>23</v>
      </c>
      <c r="E29" s="2" t="s">
        <v>16</v>
      </c>
      <c r="F29" s="2" t="s">
        <v>46</v>
      </c>
      <c r="G29" s="2" t="s">
        <v>24</v>
      </c>
      <c r="H29" s="2" t="s">
        <v>59</v>
      </c>
      <c r="I29" s="4">
        <v>1</v>
      </c>
      <c r="J29" s="2" t="s">
        <v>59</v>
      </c>
      <c r="K29" s="2" t="s">
        <v>59</v>
      </c>
      <c r="L29" s="2" t="s">
        <v>21</v>
      </c>
    </row>
    <row r="30" spans="1:12">
      <c r="A30" s="3" t="s">
        <v>67</v>
      </c>
      <c r="B30" s="2" t="s">
        <v>33</v>
      </c>
      <c r="C30" s="2" t="s">
        <v>35</v>
      </c>
      <c r="D30" s="2" t="s">
        <v>23</v>
      </c>
      <c r="E30" s="2" t="s">
        <v>16</v>
      </c>
      <c r="F30" s="2" t="s">
        <v>46</v>
      </c>
      <c r="G30" s="2" t="s">
        <v>43</v>
      </c>
      <c r="H30" s="2" t="s">
        <v>59</v>
      </c>
      <c r="I30" s="4">
        <v>1</v>
      </c>
      <c r="J30" s="2" t="s">
        <v>59</v>
      </c>
      <c r="K30" s="2" t="s">
        <v>59</v>
      </c>
      <c r="L30" s="2" t="s">
        <v>21</v>
      </c>
    </row>
    <row r="31" spans="1:12">
      <c r="A31" s="3" t="s">
        <v>68</v>
      </c>
      <c r="B31" s="2" t="s">
        <v>33</v>
      </c>
      <c r="C31" s="2" t="s">
        <v>40</v>
      </c>
      <c r="D31" s="2" t="s">
        <v>23</v>
      </c>
      <c r="E31" s="2" t="s">
        <v>16</v>
      </c>
      <c r="F31" s="2" t="s">
        <v>46</v>
      </c>
      <c r="G31" s="2" t="s">
        <v>43</v>
      </c>
      <c r="H31" s="2" t="s">
        <v>59</v>
      </c>
      <c r="I31" s="4">
        <v>1</v>
      </c>
      <c r="J31" s="2" t="s">
        <v>59</v>
      </c>
      <c r="K31" s="2" t="s">
        <v>59</v>
      </c>
      <c r="L31" s="2" t="s">
        <v>21</v>
      </c>
    </row>
    <row r="32" spans="1:12">
      <c r="A32" s="3" t="s">
        <v>69</v>
      </c>
      <c r="B32" s="2" t="s">
        <v>70</v>
      </c>
      <c r="C32" s="2" t="s">
        <v>14</v>
      </c>
      <c r="D32" s="2" t="s">
        <v>15</v>
      </c>
      <c r="E32" s="2" t="s">
        <v>71</v>
      </c>
      <c r="F32" s="2" t="s">
        <v>17</v>
      </c>
      <c r="G32" s="2" t="s">
        <v>41</v>
      </c>
      <c r="H32" s="2" t="s">
        <v>72</v>
      </c>
      <c r="I32" s="4">
        <v>0</v>
      </c>
      <c r="J32" s="2" t="s">
        <v>73</v>
      </c>
      <c r="K32" s="2" t="s">
        <v>20</v>
      </c>
      <c r="L32" s="2" t="s">
        <v>74</v>
      </c>
    </row>
    <row r="33" spans="1:12">
      <c r="A33" s="3" t="s">
        <v>75</v>
      </c>
      <c r="B33" s="2" t="s">
        <v>13</v>
      </c>
      <c r="C33" s="2" t="s">
        <v>14</v>
      </c>
      <c r="D33" s="2" t="s">
        <v>23</v>
      </c>
      <c r="E33" s="2" t="s">
        <v>16</v>
      </c>
      <c r="F33" s="2" t="s">
        <v>17</v>
      </c>
      <c r="G33" s="2" t="s">
        <v>41</v>
      </c>
      <c r="H33" s="2" t="s">
        <v>20</v>
      </c>
      <c r="I33" s="4">
        <v>0</v>
      </c>
      <c r="J33" s="2" t="s">
        <v>73</v>
      </c>
      <c r="K33" s="2" t="s">
        <v>20</v>
      </c>
      <c r="L33" s="2" t="s">
        <v>74</v>
      </c>
    </row>
    <row r="34" spans="1:12">
      <c r="A34" s="3" t="s">
        <v>76</v>
      </c>
      <c r="B34" s="2" t="s">
        <v>13</v>
      </c>
      <c r="C34" s="2" t="s">
        <v>14</v>
      </c>
      <c r="D34" s="2" t="s">
        <v>23</v>
      </c>
      <c r="E34" s="2" t="s">
        <v>16</v>
      </c>
      <c r="F34" s="2" t="s">
        <v>46</v>
      </c>
      <c r="G34" s="2" t="s">
        <v>41</v>
      </c>
      <c r="H34" s="2" t="s">
        <v>60</v>
      </c>
      <c r="I34" s="4">
        <v>1</v>
      </c>
      <c r="J34" s="2" t="s">
        <v>73</v>
      </c>
      <c r="K34" s="2" t="s">
        <v>44</v>
      </c>
      <c r="L34" s="2" t="s">
        <v>21</v>
      </c>
    </row>
    <row r="35" spans="1:12">
      <c r="A35" s="3" t="s">
        <v>77</v>
      </c>
      <c r="B35" s="2" t="s">
        <v>13</v>
      </c>
      <c r="C35" s="2" t="s">
        <v>14</v>
      </c>
      <c r="D35" s="2" t="s">
        <v>23</v>
      </c>
      <c r="E35" s="2" t="s">
        <v>16</v>
      </c>
      <c r="F35" s="2" t="s">
        <v>46</v>
      </c>
      <c r="G35" s="2" t="s">
        <v>41</v>
      </c>
      <c r="H35" s="2" t="s">
        <v>60</v>
      </c>
      <c r="I35" s="4">
        <v>1</v>
      </c>
      <c r="J35" s="2" t="s">
        <v>73</v>
      </c>
      <c r="K35" s="2" t="s">
        <v>44</v>
      </c>
      <c r="L35" s="2" t="s">
        <v>21</v>
      </c>
    </row>
    <row r="36" spans="1:12">
      <c r="A36" s="3" t="s">
        <v>78</v>
      </c>
      <c r="B36" s="2" t="s">
        <v>13</v>
      </c>
      <c r="C36" s="2" t="s">
        <v>35</v>
      </c>
      <c r="D36" s="2" t="s">
        <v>23</v>
      </c>
      <c r="E36" s="2" t="s">
        <v>16</v>
      </c>
      <c r="F36" s="2" t="s">
        <v>46</v>
      </c>
      <c r="G36" s="2" t="s">
        <v>18</v>
      </c>
      <c r="H36" s="2" t="s">
        <v>59</v>
      </c>
      <c r="I36" s="4">
        <v>1</v>
      </c>
      <c r="J36" s="2" t="s">
        <v>73</v>
      </c>
      <c r="K36" s="2" t="s">
        <v>59</v>
      </c>
      <c r="L36" s="2" t="s">
        <v>61</v>
      </c>
    </row>
    <row r="37" spans="1:12">
      <c r="A37" s="3" t="s">
        <v>79</v>
      </c>
      <c r="B37" s="2" t="s">
        <v>33</v>
      </c>
      <c r="C37" s="2" t="s">
        <v>35</v>
      </c>
      <c r="D37" s="2" t="s">
        <v>23</v>
      </c>
      <c r="E37" s="2" t="s">
        <v>16</v>
      </c>
      <c r="F37" s="2" t="s">
        <v>46</v>
      </c>
      <c r="G37" s="2" t="s">
        <v>41</v>
      </c>
      <c r="H37" s="2" t="s">
        <v>59</v>
      </c>
      <c r="I37" s="4">
        <v>1</v>
      </c>
      <c r="J37" s="2" t="s">
        <v>73</v>
      </c>
      <c r="K37" s="2" t="s">
        <v>59</v>
      </c>
      <c r="L37" s="2" t="s">
        <v>61</v>
      </c>
    </row>
    <row r="38" spans="1:12">
      <c r="A38" s="3" t="s">
        <v>80</v>
      </c>
      <c r="B38" s="2" t="s">
        <v>13</v>
      </c>
      <c r="C38" s="2" t="s">
        <v>35</v>
      </c>
      <c r="D38" s="2" t="s">
        <v>23</v>
      </c>
      <c r="E38" s="2" t="s">
        <v>16</v>
      </c>
      <c r="F38" s="2" t="s">
        <v>46</v>
      </c>
      <c r="G38" s="2" t="s">
        <v>18</v>
      </c>
      <c r="H38" s="2" t="s">
        <v>59</v>
      </c>
      <c r="I38" s="4">
        <v>1</v>
      </c>
      <c r="J38" s="2" t="s">
        <v>73</v>
      </c>
      <c r="K38" s="2" t="s">
        <v>59</v>
      </c>
      <c r="L38" s="2" t="s">
        <v>61</v>
      </c>
    </row>
    <row r="39" spans="1:12">
      <c r="A39" s="3" t="s">
        <v>81</v>
      </c>
      <c r="B39" s="2" t="s">
        <v>33</v>
      </c>
      <c r="C39" s="2" t="s">
        <v>35</v>
      </c>
      <c r="D39" s="2" t="s">
        <v>23</v>
      </c>
      <c r="E39" s="2" t="s">
        <v>16</v>
      </c>
      <c r="F39" s="2" t="s">
        <v>46</v>
      </c>
      <c r="G39" s="2" t="s">
        <v>18</v>
      </c>
      <c r="H39" s="2" t="s">
        <v>59</v>
      </c>
      <c r="I39" s="4">
        <v>1</v>
      </c>
      <c r="J39" s="2" t="s">
        <v>73</v>
      </c>
      <c r="K39" s="2" t="s">
        <v>59</v>
      </c>
      <c r="L39" s="2" t="s">
        <v>61</v>
      </c>
    </row>
    <row r="40" spans="1:12">
      <c r="A40" s="3" t="s">
        <v>82</v>
      </c>
      <c r="B40" s="2" t="s">
        <v>33</v>
      </c>
      <c r="C40" s="2" t="s">
        <v>35</v>
      </c>
      <c r="D40" s="2" t="s">
        <v>23</v>
      </c>
      <c r="E40" s="2" t="s">
        <v>16</v>
      </c>
      <c r="F40" s="2" t="s">
        <v>46</v>
      </c>
      <c r="G40" s="2" t="s">
        <v>18</v>
      </c>
      <c r="H40" s="2" t="s">
        <v>59</v>
      </c>
      <c r="I40" s="4">
        <v>1</v>
      </c>
      <c r="J40" s="2" t="s">
        <v>73</v>
      </c>
      <c r="K40" s="2" t="s">
        <v>59</v>
      </c>
      <c r="L40" s="2" t="s">
        <v>61</v>
      </c>
    </row>
    <row r="41" spans="1:12">
      <c r="A41" s="3" t="s">
        <v>83</v>
      </c>
      <c r="B41" s="2" t="s">
        <v>13</v>
      </c>
      <c r="C41" s="2" t="s">
        <v>35</v>
      </c>
      <c r="D41" s="2" t="s">
        <v>23</v>
      </c>
      <c r="E41" s="2" t="s">
        <v>16</v>
      </c>
      <c r="F41" s="2" t="s">
        <v>46</v>
      </c>
      <c r="G41" s="2" t="s">
        <v>18</v>
      </c>
      <c r="H41" s="2" t="s">
        <v>59</v>
      </c>
      <c r="I41" s="4">
        <v>1</v>
      </c>
      <c r="J41" s="2" t="s">
        <v>73</v>
      </c>
      <c r="K41" s="2" t="s">
        <v>59</v>
      </c>
      <c r="L41" s="2" t="s">
        <v>61</v>
      </c>
    </row>
    <row r="42" spans="1:12">
      <c r="A42" s="3" t="s">
        <v>84</v>
      </c>
      <c r="B42" s="2" t="s">
        <v>33</v>
      </c>
      <c r="C42" s="2" t="s">
        <v>40</v>
      </c>
      <c r="D42" s="2" t="s">
        <v>23</v>
      </c>
      <c r="E42" s="2" t="s">
        <v>16</v>
      </c>
      <c r="F42" s="2" t="s">
        <v>46</v>
      </c>
      <c r="G42" s="2" t="s">
        <v>41</v>
      </c>
      <c r="H42" s="2" t="s">
        <v>59</v>
      </c>
      <c r="I42" s="4">
        <v>1</v>
      </c>
      <c r="J42" s="2" t="s">
        <v>85</v>
      </c>
      <c r="K42" s="2" t="s">
        <v>59</v>
      </c>
      <c r="L42" s="2" t="s">
        <v>61</v>
      </c>
    </row>
    <row r="43" spans="1:12">
      <c r="A43" s="3" t="s">
        <v>86</v>
      </c>
      <c r="B43" s="2" t="s">
        <v>13</v>
      </c>
      <c r="C43" s="2" t="s">
        <v>40</v>
      </c>
      <c r="D43" s="2" t="s">
        <v>23</v>
      </c>
      <c r="E43" s="2" t="s">
        <v>16</v>
      </c>
      <c r="F43" s="2" t="s">
        <v>46</v>
      </c>
      <c r="G43" s="2" t="s">
        <v>24</v>
      </c>
      <c r="H43" s="2" t="s">
        <v>60</v>
      </c>
      <c r="I43" s="4">
        <v>1</v>
      </c>
      <c r="J43" s="2" t="s">
        <v>85</v>
      </c>
      <c r="K43" s="2" t="s">
        <v>59</v>
      </c>
      <c r="L43" s="2" t="s">
        <v>21</v>
      </c>
    </row>
    <row r="44" spans="1:12">
      <c r="A44" s="3" t="s">
        <v>87</v>
      </c>
      <c r="B44" s="2" t="s">
        <v>13</v>
      </c>
      <c r="C44" s="2" t="s">
        <v>14</v>
      </c>
      <c r="D44" s="2" t="s">
        <v>23</v>
      </c>
      <c r="E44" s="2" t="s">
        <v>16</v>
      </c>
      <c r="F44" s="2" t="s">
        <v>17</v>
      </c>
      <c r="G44" s="2" t="s">
        <v>41</v>
      </c>
      <c r="H44" s="2" t="s">
        <v>60</v>
      </c>
      <c r="I44" s="4">
        <v>0</v>
      </c>
      <c r="J44" s="2" t="s">
        <v>85</v>
      </c>
      <c r="K44" s="2" t="s">
        <v>20</v>
      </c>
      <c r="L44" s="2" t="s">
        <v>74</v>
      </c>
    </row>
    <row r="45" spans="1:12">
      <c r="A45" s="3" t="s">
        <v>88</v>
      </c>
      <c r="B45" s="2" t="s">
        <v>33</v>
      </c>
      <c r="C45" s="2" t="s">
        <v>34</v>
      </c>
      <c r="D45" s="2" t="s">
        <v>23</v>
      </c>
      <c r="E45" s="2" t="s">
        <v>16</v>
      </c>
      <c r="F45" s="2" t="s">
        <v>46</v>
      </c>
      <c r="G45" s="2" t="s">
        <v>18</v>
      </c>
      <c r="H45" s="2" t="s">
        <v>60</v>
      </c>
      <c r="I45" s="4">
        <v>0</v>
      </c>
      <c r="J45" s="2" t="s">
        <v>85</v>
      </c>
      <c r="K45" s="2" t="s">
        <v>44</v>
      </c>
      <c r="L45" s="2" t="s">
        <v>21</v>
      </c>
    </row>
    <row r="46" spans="1:12">
      <c r="A46" s="3" t="s">
        <v>89</v>
      </c>
      <c r="B46" s="2" t="s">
        <v>13</v>
      </c>
      <c r="C46" s="2" t="s">
        <v>40</v>
      </c>
      <c r="D46" s="2" t="s">
        <v>23</v>
      </c>
      <c r="E46" s="2" t="s">
        <v>16</v>
      </c>
      <c r="F46" s="2" t="s">
        <v>17</v>
      </c>
      <c r="G46" s="2" t="s">
        <v>41</v>
      </c>
      <c r="H46" s="2" t="s">
        <v>20</v>
      </c>
      <c r="I46" s="4">
        <v>0</v>
      </c>
      <c r="J46" s="2" t="s">
        <v>85</v>
      </c>
      <c r="K46" s="2" t="s">
        <v>20</v>
      </c>
      <c r="L46" s="2" t="s">
        <v>36</v>
      </c>
    </row>
    <row r="47" spans="1:12">
      <c r="A47" s="3" t="s">
        <v>90</v>
      </c>
      <c r="B47" s="2" t="s">
        <v>33</v>
      </c>
      <c r="C47" s="2" t="s">
        <v>40</v>
      </c>
      <c r="D47" s="2" t="s">
        <v>23</v>
      </c>
      <c r="E47" s="2" t="s">
        <v>16</v>
      </c>
      <c r="F47" s="2" t="s">
        <v>46</v>
      </c>
      <c r="G47" s="2" t="s">
        <v>43</v>
      </c>
      <c r="H47" s="2" t="s">
        <v>59</v>
      </c>
      <c r="I47" s="4">
        <v>1</v>
      </c>
      <c r="J47" s="2" t="s">
        <v>85</v>
      </c>
      <c r="K47" s="2" t="s">
        <v>59</v>
      </c>
      <c r="L47" s="2" t="s">
        <v>61</v>
      </c>
    </row>
    <row r="48" spans="1:12">
      <c r="A48" s="3" t="s">
        <v>91</v>
      </c>
      <c r="B48" s="2" t="s">
        <v>13</v>
      </c>
      <c r="C48" s="2" t="s">
        <v>40</v>
      </c>
      <c r="D48" s="2" t="s">
        <v>23</v>
      </c>
      <c r="E48" s="2" t="s">
        <v>16</v>
      </c>
      <c r="F48" s="2" t="s">
        <v>46</v>
      </c>
      <c r="G48" s="2" t="s">
        <v>41</v>
      </c>
      <c r="H48" s="2" t="s">
        <v>20</v>
      </c>
      <c r="I48" s="4">
        <v>1</v>
      </c>
      <c r="J48" s="2" t="s">
        <v>85</v>
      </c>
      <c r="K48" s="2" t="s">
        <v>44</v>
      </c>
      <c r="L48" s="2" t="s">
        <v>21</v>
      </c>
    </row>
    <row r="49" spans="1:12">
      <c r="A49" s="3" t="s">
        <v>92</v>
      </c>
      <c r="B49" s="2" t="s">
        <v>13</v>
      </c>
      <c r="C49" s="2" t="s">
        <v>40</v>
      </c>
      <c r="D49" s="2" t="s">
        <v>23</v>
      </c>
      <c r="E49" s="2" t="s">
        <v>16</v>
      </c>
      <c r="F49" s="2" t="s">
        <v>46</v>
      </c>
      <c r="G49" s="2" t="s">
        <v>18</v>
      </c>
      <c r="H49" s="2" t="s">
        <v>44</v>
      </c>
      <c r="I49" s="4">
        <v>1</v>
      </c>
      <c r="J49" s="2" t="s">
        <v>85</v>
      </c>
      <c r="K49" s="2" t="s">
        <v>44</v>
      </c>
      <c r="L49" s="2" t="s">
        <v>21</v>
      </c>
    </row>
    <row r="50" spans="1:12">
      <c r="A50" s="3" t="s">
        <v>93</v>
      </c>
      <c r="B50" s="2" t="s">
        <v>13</v>
      </c>
      <c r="C50" s="2" t="s">
        <v>35</v>
      </c>
      <c r="D50" s="2" t="s">
        <v>23</v>
      </c>
      <c r="E50" s="2" t="s">
        <v>16</v>
      </c>
      <c r="F50" s="2" t="s">
        <v>46</v>
      </c>
      <c r="G50" s="2" t="s">
        <v>18</v>
      </c>
      <c r="H50" s="2" t="s">
        <v>73</v>
      </c>
      <c r="I50" s="4">
        <v>1</v>
      </c>
      <c r="J50" s="2" t="s">
        <v>85</v>
      </c>
      <c r="K50" s="2" t="s">
        <v>73</v>
      </c>
      <c r="L50" s="2" t="s">
        <v>61</v>
      </c>
    </row>
    <row r="51" spans="1:12">
      <c r="A51" s="3" t="s">
        <v>94</v>
      </c>
      <c r="B51" s="2" t="s">
        <v>13</v>
      </c>
      <c r="C51" s="2" t="s">
        <v>35</v>
      </c>
      <c r="D51" s="2" t="s">
        <v>23</v>
      </c>
      <c r="E51" s="2" t="s">
        <v>16</v>
      </c>
      <c r="F51" s="2" t="s">
        <v>46</v>
      </c>
      <c r="G51" s="2" t="s">
        <v>18</v>
      </c>
      <c r="H51" s="2" t="s">
        <v>85</v>
      </c>
      <c r="I51" s="4">
        <v>1</v>
      </c>
      <c r="J51" s="2" t="s">
        <v>85</v>
      </c>
      <c r="K51" s="2" t="s">
        <v>73</v>
      </c>
      <c r="L51" s="2" t="s">
        <v>61</v>
      </c>
    </row>
    <row r="52" spans="1:12">
      <c r="A52" s="3" t="s">
        <v>95</v>
      </c>
      <c r="B52" s="2" t="s">
        <v>13</v>
      </c>
      <c r="C52" s="2" t="s">
        <v>35</v>
      </c>
      <c r="D52" s="2" t="s">
        <v>23</v>
      </c>
      <c r="E52" s="2" t="s">
        <v>16</v>
      </c>
      <c r="F52" s="2" t="s">
        <v>46</v>
      </c>
      <c r="G52" s="2" t="s">
        <v>18</v>
      </c>
      <c r="H52" s="2" t="s">
        <v>85</v>
      </c>
      <c r="I52" s="4">
        <v>1</v>
      </c>
      <c r="J52" s="2" t="s">
        <v>85</v>
      </c>
      <c r="K52" s="2" t="s">
        <v>73</v>
      </c>
      <c r="L52" s="2" t="s">
        <v>61</v>
      </c>
    </row>
    <row r="53" spans="1:12">
      <c r="A53" s="3" t="s">
        <v>96</v>
      </c>
      <c r="B53" s="2" t="s">
        <v>13</v>
      </c>
      <c r="C53" s="2" t="s">
        <v>35</v>
      </c>
      <c r="D53" s="2" t="s">
        <v>23</v>
      </c>
      <c r="E53" s="2" t="s">
        <v>16</v>
      </c>
      <c r="F53" s="2" t="s">
        <v>46</v>
      </c>
      <c r="G53" s="2" t="s">
        <v>18</v>
      </c>
      <c r="H53" s="2" t="s">
        <v>85</v>
      </c>
      <c r="I53" s="4">
        <v>1</v>
      </c>
      <c r="J53" s="2" t="s">
        <v>85</v>
      </c>
      <c r="K53" s="2" t="s">
        <v>73</v>
      </c>
      <c r="L53" s="2" t="s">
        <v>61</v>
      </c>
    </row>
    <row r="54" spans="1:12">
      <c r="A54" s="3" t="s">
        <v>97</v>
      </c>
      <c r="B54" s="2" t="s">
        <v>33</v>
      </c>
      <c r="C54" s="2" t="s">
        <v>35</v>
      </c>
      <c r="D54" s="2" t="s">
        <v>23</v>
      </c>
      <c r="E54" s="2" t="s">
        <v>16</v>
      </c>
      <c r="F54" s="2" t="s">
        <v>46</v>
      </c>
      <c r="G54" s="2" t="s">
        <v>24</v>
      </c>
      <c r="H54" s="2" t="s">
        <v>73</v>
      </c>
      <c r="I54" s="4">
        <v>1</v>
      </c>
      <c r="J54" s="2" t="s">
        <v>85</v>
      </c>
      <c r="K54" s="2" t="s">
        <v>73</v>
      </c>
      <c r="L54" s="2" t="s">
        <v>61</v>
      </c>
    </row>
    <row r="55" spans="1:12">
      <c r="A55" s="3" t="s">
        <v>98</v>
      </c>
      <c r="B55" s="2" t="s">
        <v>13</v>
      </c>
      <c r="C55" s="2" t="s">
        <v>35</v>
      </c>
      <c r="D55" s="2" t="s">
        <v>23</v>
      </c>
      <c r="E55" s="2" t="s">
        <v>16</v>
      </c>
      <c r="F55" s="2" t="s">
        <v>46</v>
      </c>
      <c r="G55" s="2" t="s">
        <v>18</v>
      </c>
      <c r="H55" s="2" t="s">
        <v>85</v>
      </c>
      <c r="I55" s="4">
        <v>1</v>
      </c>
      <c r="J55" s="2" t="s">
        <v>85</v>
      </c>
      <c r="K55" s="2" t="s">
        <v>73</v>
      </c>
      <c r="L55" s="2" t="s">
        <v>61</v>
      </c>
    </row>
    <row r="56" spans="1:12">
      <c r="A56" s="3" t="s">
        <v>99</v>
      </c>
      <c r="B56" s="2" t="s">
        <v>33</v>
      </c>
      <c r="C56" s="2" t="s">
        <v>35</v>
      </c>
      <c r="D56" s="2" t="s">
        <v>15</v>
      </c>
      <c r="E56" s="2" t="s">
        <v>16</v>
      </c>
      <c r="F56" s="2" t="s">
        <v>46</v>
      </c>
      <c r="G56" s="2" t="s">
        <v>24</v>
      </c>
      <c r="H56" s="2" t="s">
        <v>60</v>
      </c>
      <c r="I56" s="4">
        <v>1</v>
      </c>
      <c r="J56" s="2" t="s">
        <v>85</v>
      </c>
      <c r="K56" s="2" t="s">
        <v>44</v>
      </c>
      <c r="L56" s="2" t="s">
        <v>21</v>
      </c>
    </row>
    <row r="57" spans="1:12">
      <c r="A57" s="3" t="s">
        <v>100</v>
      </c>
      <c r="B57" s="2" t="s">
        <v>13</v>
      </c>
      <c r="C57" s="2" t="s">
        <v>35</v>
      </c>
      <c r="D57" s="2" t="s">
        <v>23</v>
      </c>
      <c r="E57" s="2" t="s">
        <v>16</v>
      </c>
      <c r="F57" s="2" t="s">
        <v>46</v>
      </c>
      <c r="G57" s="2" t="s">
        <v>24</v>
      </c>
      <c r="H57" s="2" t="s">
        <v>60</v>
      </c>
      <c r="I57" s="4">
        <v>1</v>
      </c>
      <c r="J57" s="2" t="s">
        <v>85</v>
      </c>
      <c r="K57" s="2" t="s">
        <v>59</v>
      </c>
      <c r="L57" s="2" t="s">
        <v>61</v>
      </c>
    </row>
    <row r="58" spans="1:12">
      <c r="A58" s="3" t="s">
        <v>101</v>
      </c>
      <c r="B58" s="2" t="s">
        <v>13</v>
      </c>
      <c r="C58" s="2" t="s">
        <v>40</v>
      </c>
      <c r="D58" s="2" t="s">
        <v>23</v>
      </c>
      <c r="E58" s="2" t="s">
        <v>16</v>
      </c>
      <c r="F58" s="2" t="s">
        <v>46</v>
      </c>
      <c r="G58" s="2" t="s">
        <v>41</v>
      </c>
      <c r="H58" s="2" t="s">
        <v>73</v>
      </c>
      <c r="I58" s="4">
        <v>1</v>
      </c>
      <c r="J58" s="2" t="s">
        <v>85</v>
      </c>
      <c r="K58" s="2" t="s">
        <v>59</v>
      </c>
      <c r="L58" s="2" t="s">
        <v>61</v>
      </c>
    </row>
    <row r="59" spans="1:12">
      <c r="A59" s="3" t="s">
        <v>102</v>
      </c>
      <c r="B59" s="2" t="s">
        <v>103</v>
      </c>
      <c r="C59" s="2" t="s">
        <v>40</v>
      </c>
      <c r="D59" s="2" t="s">
        <v>23</v>
      </c>
      <c r="E59" s="2" t="s">
        <v>16</v>
      </c>
      <c r="F59" s="2" t="s">
        <v>46</v>
      </c>
      <c r="G59" s="2" t="s">
        <v>41</v>
      </c>
      <c r="H59" s="2" t="s">
        <v>73</v>
      </c>
      <c r="I59" s="4">
        <v>1</v>
      </c>
      <c r="J59" s="2" t="s">
        <v>85</v>
      </c>
      <c r="K59" s="2" t="s">
        <v>59</v>
      </c>
      <c r="L59" s="2" t="s">
        <v>61</v>
      </c>
    </row>
    <row r="60" spans="1:12">
      <c r="A60" s="3" t="s">
        <v>104</v>
      </c>
      <c r="B60" s="2" t="s">
        <v>103</v>
      </c>
      <c r="C60" s="2" t="s">
        <v>40</v>
      </c>
      <c r="D60" s="2" t="s">
        <v>23</v>
      </c>
      <c r="E60" s="2" t="s">
        <v>16</v>
      </c>
      <c r="F60" s="2" t="s">
        <v>46</v>
      </c>
      <c r="G60" s="2" t="s">
        <v>41</v>
      </c>
      <c r="H60" s="2" t="s">
        <v>73</v>
      </c>
      <c r="I60" s="4">
        <v>1</v>
      </c>
      <c r="J60" s="2" t="s">
        <v>85</v>
      </c>
      <c r="K60" s="2" t="s">
        <v>59</v>
      </c>
      <c r="L60" s="2" t="s">
        <v>61</v>
      </c>
    </row>
    <row r="61" spans="1:12">
      <c r="A61" s="3" t="s">
        <v>105</v>
      </c>
      <c r="B61" s="2" t="s">
        <v>103</v>
      </c>
      <c r="C61" s="2" t="s">
        <v>40</v>
      </c>
      <c r="D61" s="2" t="s">
        <v>23</v>
      </c>
      <c r="E61" s="2" t="s">
        <v>16</v>
      </c>
      <c r="F61" s="2" t="s">
        <v>46</v>
      </c>
      <c r="G61" s="2" t="s">
        <v>41</v>
      </c>
      <c r="H61" s="2" t="s">
        <v>73</v>
      </c>
      <c r="I61" s="4">
        <v>1</v>
      </c>
      <c r="J61" s="2" t="s">
        <v>85</v>
      </c>
      <c r="K61" s="2" t="s">
        <v>59</v>
      </c>
      <c r="L61" s="2" t="s">
        <v>61</v>
      </c>
    </row>
    <row r="62" spans="1:12">
      <c r="A62" s="3" t="s">
        <v>106</v>
      </c>
      <c r="B62" s="2" t="s">
        <v>13</v>
      </c>
      <c r="C62" s="2" t="s">
        <v>35</v>
      </c>
      <c r="D62" s="2" t="s">
        <v>23</v>
      </c>
      <c r="E62" s="2" t="s">
        <v>16</v>
      </c>
      <c r="F62" s="2" t="s">
        <v>46</v>
      </c>
      <c r="G62" s="2" t="s">
        <v>18</v>
      </c>
      <c r="H62" s="2" t="s">
        <v>60</v>
      </c>
      <c r="I62" s="4">
        <v>1</v>
      </c>
      <c r="J62" s="2" t="s">
        <v>85</v>
      </c>
      <c r="K62" s="2" t="s">
        <v>59</v>
      </c>
      <c r="L62" s="2" t="s">
        <v>61</v>
      </c>
    </row>
    <row r="63" spans="1:12">
      <c r="A63" s="3" t="s">
        <v>107</v>
      </c>
      <c r="B63" s="2" t="s">
        <v>13</v>
      </c>
      <c r="C63" s="2" t="s">
        <v>40</v>
      </c>
      <c r="D63" s="2" t="s">
        <v>23</v>
      </c>
      <c r="E63" s="2" t="s">
        <v>16</v>
      </c>
      <c r="F63" s="2" t="s">
        <v>46</v>
      </c>
      <c r="G63" s="2" t="s">
        <v>41</v>
      </c>
      <c r="H63" s="2" t="s">
        <v>73</v>
      </c>
      <c r="I63" s="4">
        <v>1</v>
      </c>
      <c r="J63" s="2" t="s">
        <v>85</v>
      </c>
      <c r="K63" s="2" t="s">
        <v>59</v>
      </c>
      <c r="L63" s="2" t="s">
        <v>61</v>
      </c>
    </row>
    <row r="64" spans="1:12">
      <c r="A64" s="3" t="s">
        <v>108</v>
      </c>
      <c r="B64" s="2" t="s">
        <v>13</v>
      </c>
      <c r="C64" s="2" t="s">
        <v>40</v>
      </c>
      <c r="D64" s="2" t="s">
        <v>23</v>
      </c>
      <c r="E64" s="2" t="s">
        <v>16</v>
      </c>
      <c r="F64" s="2" t="s">
        <v>46</v>
      </c>
      <c r="G64" s="2" t="s">
        <v>41</v>
      </c>
      <c r="H64" s="2" t="s">
        <v>73</v>
      </c>
      <c r="I64" s="4">
        <v>1</v>
      </c>
      <c r="J64" s="2" t="s">
        <v>85</v>
      </c>
      <c r="K64" s="2" t="s">
        <v>59</v>
      </c>
      <c r="L64" s="2" t="s">
        <v>61</v>
      </c>
    </row>
    <row r="65" spans="1:12">
      <c r="A65" s="3" t="s">
        <v>109</v>
      </c>
      <c r="B65" s="2" t="s">
        <v>103</v>
      </c>
      <c r="C65" s="2" t="s">
        <v>40</v>
      </c>
      <c r="D65" s="2" t="s">
        <v>23</v>
      </c>
      <c r="E65" s="2" t="s">
        <v>16</v>
      </c>
      <c r="F65" s="2" t="s">
        <v>46</v>
      </c>
      <c r="G65" s="2" t="s">
        <v>41</v>
      </c>
      <c r="H65" s="2" t="s">
        <v>73</v>
      </c>
      <c r="I65" s="4">
        <v>1</v>
      </c>
      <c r="J65" s="2" t="s">
        <v>85</v>
      </c>
      <c r="K65" s="2" t="s">
        <v>59</v>
      </c>
      <c r="L65" s="2" t="s">
        <v>61</v>
      </c>
    </row>
    <row r="66" spans="1:12">
      <c r="A66" s="3" t="s">
        <v>110</v>
      </c>
      <c r="B66" s="2" t="s">
        <v>103</v>
      </c>
      <c r="C66" s="2" t="s">
        <v>40</v>
      </c>
      <c r="D66" s="2" t="s">
        <v>23</v>
      </c>
      <c r="E66" s="2" t="s">
        <v>16</v>
      </c>
      <c r="F66" s="2" t="s">
        <v>46</v>
      </c>
      <c r="G66" s="2" t="s">
        <v>41</v>
      </c>
      <c r="H66" s="2" t="s">
        <v>73</v>
      </c>
      <c r="I66" s="4">
        <v>1</v>
      </c>
      <c r="J66" s="2" t="s">
        <v>85</v>
      </c>
      <c r="K66" s="2" t="s">
        <v>59</v>
      </c>
      <c r="L66" s="2" t="s">
        <v>61</v>
      </c>
    </row>
    <row r="67" spans="1:12">
      <c r="A67" s="3" t="s">
        <v>111</v>
      </c>
      <c r="B67" s="2" t="s">
        <v>13</v>
      </c>
      <c r="C67" s="2" t="s">
        <v>35</v>
      </c>
      <c r="D67" s="2" t="s">
        <v>23</v>
      </c>
      <c r="E67" s="2" t="s">
        <v>16</v>
      </c>
      <c r="F67" s="2" t="s">
        <v>46</v>
      </c>
      <c r="G67" s="2" t="s">
        <v>18</v>
      </c>
      <c r="H67" s="2" t="s">
        <v>85</v>
      </c>
      <c r="I67" s="4">
        <v>1</v>
      </c>
      <c r="J67" s="2" t="s">
        <v>85</v>
      </c>
      <c r="K67" s="2" t="s">
        <v>73</v>
      </c>
      <c r="L67" s="2" t="s">
        <v>61</v>
      </c>
    </row>
    <row r="68" spans="1:12">
      <c r="A68" s="3" t="s">
        <v>112</v>
      </c>
      <c r="B68" s="2" t="s">
        <v>103</v>
      </c>
      <c r="C68" s="2" t="s">
        <v>40</v>
      </c>
      <c r="D68" s="2" t="s">
        <v>23</v>
      </c>
      <c r="E68" s="2" t="s">
        <v>16</v>
      </c>
      <c r="F68" s="2" t="s">
        <v>46</v>
      </c>
      <c r="G68" s="2" t="s">
        <v>41</v>
      </c>
      <c r="H68" s="2" t="s">
        <v>73</v>
      </c>
      <c r="I68" s="4">
        <v>1</v>
      </c>
      <c r="J68" s="2" t="s">
        <v>85</v>
      </c>
      <c r="K68" s="2" t="s">
        <v>59</v>
      </c>
      <c r="L68" s="2" t="s">
        <v>61</v>
      </c>
    </row>
    <row r="69" spans="1:12">
      <c r="A69" s="3" t="s">
        <v>113</v>
      </c>
      <c r="B69" s="2" t="s">
        <v>103</v>
      </c>
      <c r="C69" s="2" t="s">
        <v>40</v>
      </c>
      <c r="D69" s="2" t="s">
        <v>23</v>
      </c>
      <c r="E69" s="2" t="s">
        <v>16</v>
      </c>
      <c r="F69" s="2" t="s">
        <v>46</v>
      </c>
      <c r="G69" s="2" t="s">
        <v>41</v>
      </c>
      <c r="H69" s="2" t="s">
        <v>73</v>
      </c>
      <c r="I69" s="4">
        <v>1</v>
      </c>
      <c r="J69" s="2" t="s">
        <v>85</v>
      </c>
      <c r="K69" s="2" t="s">
        <v>59</v>
      </c>
      <c r="L69" s="2" t="s">
        <v>61</v>
      </c>
    </row>
    <row r="70" spans="1:12">
      <c r="A70" s="3" t="s">
        <v>114</v>
      </c>
      <c r="B70" s="2" t="s">
        <v>13</v>
      </c>
      <c r="C70" s="2" t="s">
        <v>40</v>
      </c>
      <c r="D70" s="2" t="s">
        <v>23</v>
      </c>
      <c r="E70" s="2" t="s">
        <v>16</v>
      </c>
      <c r="F70" s="2" t="s">
        <v>46</v>
      </c>
      <c r="G70" s="2" t="s">
        <v>41</v>
      </c>
      <c r="H70" s="2" t="s">
        <v>85</v>
      </c>
      <c r="I70" s="4">
        <v>1</v>
      </c>
      <c r="J70" s="2" t="s">
        <v>85</v>
      </c>
      <c r="K70" s="2" t="s">
        <v>59</v>
      </c>
      <c r="L70" s="2" t="s">
        <v>61</v>
      </c>
    </row>
    <row r="71" spans="1:12">
      <c r="A71" s="3" t="s">
        <v>115</v>
      </c>
      <c r="B71" s="2" t="s">
        <v>116</v>
      </c>
      <c r="C71" s="2" t="s">
        <v>35</v>
      </c>
      <c r="D71" s="2" t="s">
        <v>15</v>
      </c>
      <c r="E71" s="2" t="s">
        <v>16</v>
      </c>
      <c r="F71" s="2" t="s">
        <v>46</v>
      </c>
      <c r="G71" s="2" t="s">
        <v>24</v>
      </c>
      <c r="H71" s="2" t="s">
        <v>117</v>
      </c>
      <c r="I71" s="4">
        <v>1</v>
      </c>
      <c r="J71" s="2" t="s">
        <v>118</v>
      </c>
      <c r="K71" s="2" t="s">
        <v>85</v>
      </c>
      <c r="L71" s="2" t="s">
        <v>63</v>
      </c>
    </row>
    <row r="72" spans="1:12">
      <c r="A72" s="3" t="s">
        <v>119</v>
      </c>
      <c r="B72" s="2" t="s">
        <v>13</v>
      </c>
      <c r="C72" s="2" t="s">
        <v>35</v>
      </c>
      <c r="D72" s="2" t="s">
        <v>23</v>
      </c>
      <c r="E72" s="2" t="s">
        <v>16</v>
      </c>
      <c r="F72" s="2" t="s">
        <v>46</v>
      </c>
      <c r="G72" s="2" t="s">
        <v>18</v>
      </c>
      <c r="H72" s="2" t="s">
        <v>117</v>
      </c>
      <c r="I72" s="4">
        <v>1</v>
      </c>
      <c r="J72" s="2" t="s">
        <v>120</v>
      </c>
      <c r="K72" s="2" t="s">
        <v>85</v>
      </c>
      <c r="L72" s="2" t="s">
        <v>63</v>
      </c>
    </row>
    <row r="73" spans="1:12">
      <c r="A73" s="3" t="s">
        <v>121</v>
      </c>
      <c r="B73" s="2" t="s">
        <v>13</v>
      </c>
      <c r="C73" s="2" t="s">
        <v>35</v>
      </c>
      <c r="D73" s="2" t="s">
        <v>23</v>
      </c>
      <c r="E73" s="2" t="s">
        <v>16</v>
      </c>
      <c r="F73" s="2" t="s">
        <v>46</v>
      </c>
      <c r="G73" s="2" t="s">
        <v>18</v>
      </c>
      <c r="H73" s="2" t="s">
        <v>118</v>
      </c>
      <c r="I73" s="4">
        <v>1</v>
      </c>
      <c r="J73" s="2" t="s">
        <v>120</v>
      </c>
      <c r="K73" s="2" t="s">
        <v>85</v>
      </c>
      <c r="L73" s="2" t="s">
        <v>63</v>
      </c>
    </row>
    <row r="74" spans="1:12">
      <c r="A74" s="3" t="s">
        <v>122</v>
      </c>
      <c r="B74" s="2" t="s">
        <v>13</v>
      </c>
      <c r="C74" s="2" t="s">
        <v>35</v>
      </c>
      <c r="D74" s="2" t="s">
        <v>23</v>
      </c>
      <c r="E74" s="2" t="s">
        <v>16</v>
      </c>
      <c r="F74" s="2" t="s">
        <v>46</v>
      </c>
      <c r="G74" s="2" t="s">
        <v>18</v>
      </c>
      <c r="H74" s="2" t="s">
        <v>118</v>
      </c>
      <c r="I74" s="4">
        <v>1</v>
      </c>
      <c r="J74" s="2" t="s">
        <v>120</v>
      </c>
      <c r="K74" s="2" t="s">
        <v>85</v>
      </c>
      <c r="L74" s="2" t="s">
        <v>63</v>
      </c>
    </row>
    <row r="75" spans="1:12">
      <c r="A75" s="3" t="s">
        <v>123</v>
      </c>
      <c r="B75" s="2" t="s">
        <v>13</v>
      </c>
      <c r="C75" s="2" t="s">
        <v>35</v>
      </c>
      <c r="D75" s="2" t="s">
        <v>23</v>
      </c>
      <c r="E75" s="2" t="s">
        <v>16</v>
      </c>
      <c r="F75" s="2" t="s">
        <v>46</v>
      </c>
      <c r="G75" s="2" t="s">
        <v>18</v>
      </c>
      <c r="H75" s="2" t="s">
        <v>118</v>
      </c>
      <c r="I75" s="4">
        <v>1</v>
      </c>
      <c r="J75" s="2" t="s">
        <v>120</v>
      </c>
      <c r="K75" s="2" t="s">
        <v>85</v>
      </c>
      <c r="L75" s="2" t="s">
        <v>63</v>
      </c>
    </row>
    <row r="76" spans="1:12">
      <c r="A76" s="3" t="s">
        <v>124</v>
      </c>
      <c r="B76" s="2" t="s">
        <v>116</v>
      </c>
      <c r="C76" s="2" t="s">
        <v>34</v>
      </c>
      <c r="D76" s="2" t="s">
        <v>15</v>
      </c>
      <c r="E76" s="2" t="s">
        <v>16</v>
      </c>
      <c r="F76" s="2" t="s">
        <v>46</v>
      </c>
      <c r="G76" s="2" t="s">
        <v>18</v>
      </c>
      <c r="H76" s="2" t="s">
        <v>118</v>
      </c>
      <c r="I76" s="4">
        <v>1</v>
      </c>
      <c r="J76" s="2" t="s">
        <v>120</v>
      </c>
      <c r="K76" s="2" t="s">
        <v>85</v>
      </c>
      <c r="L76" s="2" t="s">
        <v>63</v>
      </c>
    </row>
    <row r="77" spans="1:12">
      <c r="A77" s="3" t="s">
        <v>125</v>
      </c>
      <c r="B77" s="2" t="s">
        <v>26</v>
      </c>
      <c r="C77" s="2" t="s">
        <v>40</v>
      </c>
      <c r="D77" s="2" t="s">
        <v>15</v>
      </c>
      <c r="E77" s="2" t="s">
        <v>16</v>
      </c>
      <c r="F77" s="2" t="s">
        <v>46</v>
      </c>
      <c r="G77" s="2" t="s">
        <v>18</v>
      </c>
      <c r="H77" s="2" t="s">
        <v>120</v>
      </c>
      <c r="I77" s="4">
        <v>1</v>
      </c>
      <c r="J77" s="2" t="s">
        <v>126</v>
      </c>
      <c r="K77" s="2" t="s">
        <v>85</v>
      </c>
      <c r="L77" s="2" t="s">
        <v>63</v>
      </c>
    </row>
    <row r="78" spans="1:12">
      <c r="A78" s="3" t="s">
        <v>127</v>
      </c>
      <c r="B78" s="2" t="s">
        <v>13</v>
      </c>
      <c r="C78" s="2" t="s">
        <v>40</v>
      </c>
      <c r="D78" s="2" t="s">
        <v>23</v>
      </c>
      <c r="E78" s="2" t="s">
        <v>16</v>
      </c>
      <c r="F78" s="2" t="s">
        <v>46</v>
      </c>
      <c r="G78" s="2" t="s">
        <v>43</v>
      </c>
      <c r="H78" s="2" t="s">
        <v>59</v>
      </c>
      <c r="I78" s="4">
        <v>1</v>
      </c>
      <c r="J78" s="2" t="s">
        <v>126</v>
      </c>
      <c r="K78" s="2" t="s">
        <v>59</v>
      </c>
      <c r="L78" s="2" t="s">
        <v>61</v>
      </c>
    </row>
    <row r="79" spans="1:12">
      <c r="A79" s="3" t="s">
        <v>128</v>
      </c>
      <c r="B79" s="2" t="s">
        <v>116</v>
      </c>
      <c r="C79" s="2" t="s">
        <v>35</v>
      </c>
      <c r="D79" s="2" t="s">
        <v>15</v>
      </c>
      <c r="E79" s="2" t="s">
        <v>16</v>
      </c>
      <c r="F79" s="2" t="s">
        <v>46</v>
      </c>
      <c r="G79" s="2" t="s">
        <v>18</v>
      </c>
      <c r="H79" s="2" t="s">
        <v>120</v>
      </c>
      <c r="I79" s="4">
        <v>1</v>
      </c>
      <c r="J79" s="2" t="s">
        <v>129</v>
      </c>
      <c r="K79" s="2" t="s">
        <v>85</v>
      </c>
      <c r="L79" s="2" t="s">
        <v>63</v>
      </c>
    </row>
    <row r="80" spans="1:12">
      <c r="A80" s="3" t="s">
        <v>130</v>
      </c>
      <c r="B80" s="2" t="s">
        <v>13</v>
      </c>
      <c r="C80" s="2" t="s">
        <v>40</v>
      </c>
      <c r="D80" s="2" t="s">
        <v>15</v>
      </c>
      <c r="E80" s="2" t="s">
        <v>16</v>
      </c>
      <c r="F80" s="2" t="s">
        <v>46</v>
      </c>
      <c r="G80" s="2" t="s">
        <v>18</v>
      </c>
      <c r="H80" s="2" t="s">
        <v>129</v>
      </c>
      <c r="I80" s="4">
        <v>1</v>
      </c>
      <c r="J80" s="2" t="s">
        <v>129</v>
      </c>
      <c r="K80" s="2" t="s">
        <v>85</v>
      </c>
      <c r="L80" s="2" t="s">
        <v>63</v>
      </c>
    </row>
    <row r="81" spans="1:12">
      <c r="A81" s="3" t="s">
        <v>131</v>
      </c>
      <c r="B81" s="2" t="s">
        <v>13</v>
      </c>
      <c r="C81" s="2" t="s">
        <v>35</v>
      </c>
      <c r="D81" s="2" t="s">
        <v>15</v>
      </c>
      <c r="E81" s="2" t="s">
        <v>16</v>
      </c>
      <c r="F81" s="2" t="s">
        <v>46</v>
      </c>
      <c r="G81" s="2" t="s">
        <v>18</v>
      </c>
      <c r="H81" s="2" t="s">
        <v>129</v>
      </c>
      <c r="I81" s="4">
        <v>1</v>
      </c>
      <c r="J81" s="2" t="s">
        <v>129</v>
      </c>
      <c r="K81" s="2" t="s">
        <v>85</v>
      </c>
      <c r="L81" s="2" t="s">
        <v>63</v>
      </c>
    </row>
    <row r="82" spans="1:12">
      <c r="A82" s="3" t="s">
        <v>132</v>
      </c>
      <c r="B82" s="2" t="s">
        <v>116</v>
      </c>
      <c r="C82" s="2" t="s">
        <v>34</v>
      </c>
      <c r="D82" s="2" t="s">
        <v>15</v>
      </c>
      <c r="E82" s="2" t="s">
        <v>16</v>
      </c>
      <c r="F82" s="2" t="s">
        <v>46</v>
      </c>
      <c r="G82" s="2" t="s">
        <v>18</v>
      </c>
      <c r="H82" s="2" t="s">
        <v>133</v>
      </c>
      <c r="I82" s="4">
        <v>1</v>
      </c>
      <c r="J82" s="2" t="s">
        <v>129</v>
      </c>
      <c r="K82" s="2" t="s">
        <v>85</v>
      </c>
      <c r="L82" s="2" t="s">
        <v>63</v>
      </c>
    </row>
  </sheetData>
  <autoFilter ref="A1:N82"/>
  <phoneticPr fontId="20"/>
  <hyperlinks>
    <hyperlink ref="A2" r:id="rId1" display="http://localhost/BugNet/Issues/IssueDetail.aspx?id=89"/>
    <hyperlink ref="A3" r:id="rId2" display="http://localhost/BugNet/Issues/IssueDetail.aspx?id=88"/>
    <hyperlink ref="A4" r:id="rId3" display="http://localhost/BugNet/Issues/IssueDetail.aspx?id=87"/>
    <hyperlink ref="A5" r:id="rId4" display="http://localhost/BugNet/Issues/IssueDetail.aspx?id=86"/>
    <hyperlink ref="A6" r:id="rId5" display="http://localhost/BugNet/Issues/IssueDetail.aspx?id=85"/>
    <hyperlink ref="A7" r:id="rId6" display="http://localhost/BugNet/Issues/IssueDetail.aspx?id=84"/>
    <hyperlink ref="A8" r:id="rId7" display="http://localhost/BugNet/Issues/IssueDetail.aspx?id=83"/>
    <hyperlink ref="A9" r:id="rId8" display="http://localhost/BugNet/Issues/IssueDetail.aspx?id=82"/>
    <hyperlink ref="A10" r:id="rId9" display="http://localhost/BugNet/Issues/IssueDetail.aspx?id=81"/>
    <hyperlink ref="A11" r:id="rId10" display="http://localhost/BugNet/Issues/IssueDetail.aspx?id=80"/>
    <hyperlink ref="A12" r:id="rId11" display="http://localhost/BugNet/Issues/IssueDetail.aspx?id=79"/>
    <hyperlink ref="A13" r:id="rId12" display="http://localhost/BugNet/Issues/IssueDetail.aspx?id=78"/>
    <hyperlink ref="A14" r:id="rId13" display="http://localhost/BugNet/Issues/IssueDetail.aspx?id=77"/>
    <hyperlink ref="A15" r:id="rId14" display="http://localhost/BugNet/Issues/IssueDetail.aspx?id=76"/>
    <hyperlink ref="A16" r:id="rId15" display="http://localhost/BugNet/Issues/IssueDetail.aspx?id=75"/>
    <hyperlink ref="A17" r:id="rId16" display="http://localhost/BugNet/Issues/IssueDetail.aspx?id=74"/>
    <hyperlink ref="A18" r:id="rId17" display="http://localhost/BugNet/Issues/IssueDetail.aspx?id=73"/>
    <hyperlink ref="A19" r:id="rId18" display="http://localhost/BugNet/Issues/IssueDetail.aspx?id=72"/>
    <hyperlink ref="A20" r:id="rId19" display="http://localhost/BugNet/Issues/IssueDetail.aspx?id=71"/>
    <hyperlink ref="A21" r:id="rId20" display="http://localhost/BugNet/Issues/IssueDetail.aspx?id=70"/>
    <hyperlink ref="A22" r:id="rId21" display="http://localhost/BugNet/Issues/IssueDetail.aspx?id=69"/>
    <hyperlink ref="A23" r:id="rId22" display="http://localhost/BugNet/Issues/IssueDetail.aspx?id=68"/>
    <hyperlink ref="A24" r:id="rId23" display="http://localhost/BugNet/Issues/IssueDetail.aspx?id=67"/>
    <hyperlink ref="A25" r:id="rId24" display="http://localhost/BugNet/Issues/IssueDetail.aspx?id=66"/>
    <hyperlink ref="A26" r:id="rId25" display="http://localhost/BugNet/Issues/IssueDetail.aspx?id=65"/>
    <hyperlink ref="A27" r:id="rId26" display="http://localhost/BugNet/Issues/IssueDetail.aspx?id=64"/>
    <hyperlink ref="A28" r:id="rId27" display="http://localhost/BugNet/Issues/IssueDetail.aspx?id=63"/>
    <hyperlink ref="A29" r:id="rId28" display="http://localhost/BugNet/Issues/IssueDetail.aspx?id=62"/>
    <hyperlink ref="A30" r:id="rId29" display="http://localhost/BugNet/Issues/IssueDetail.aspx?id=61"/>
    <hyperlink ref="A31" r:id="rId30" display="http://localhost/BugNet/Issues/IssueDetail.aspx?id=60"/>
    <hyperlink ref="A32" r:id="rId31" display="http://localhost/BugNet/Issues/IssueDetail.aspx?id=59"/>
    <hyperlink ref="A33" r:id="rId32" display="http://localhost/BugNet/Issues/IssueDetail.aspx?id=58"/>
    <hyperlink ref="A34" r:id="rId33" display="http://localhost/BugNet/Issues/IssueDetail.aspx?id=57"/>
    <hyperlink ref="A35" r:id="rId34" display="http://localhost/BugNet/Issues/IssueDetail.aspx?id=56"/>
    <hyperlink ref="A36" r:id="rId35" display="http://localhost/BugNet/Issues/IssueDetail.aspx?id=55"/>
    <hyperlink ref="A37" r:id="rId36" display="http://localhost/BugNet/Issues/IssueDetail.aspx?id=54"/>
    <hyperlink ref="A38" r:id="rId37" display="http://localhost/BugNet/Issues/IssueDetail.aspx?id=53"/>
    <hyperlink ref="A39" r:id="rId38" display="http://localhost/BugNet/Issues/IssueDetail.aspx?id=52"/>
    <hyperlink ref="A40" r:id="rId39" display="http://localhost/BugNet/Issues/IssueDetail.aspx?id=51"/>
    <hyperlink ref="A41" r:id="rId40" display="http://localhost/BugNet/Issues/IssueDetail.aspx?id=49"/>
    <hyperlink ref="A42" r:id="rId41" display="http://localhost/BugNet/Issues/IssueDetail.aspx?id=48"/>
    <hyperlink ref="A43" r:id="rId42" display="http://localhost/BugNet/Issues/IssueDetail.aspx?id=47"/>
    <hyperlink ref="A44" r:id="rId43" display="http://localhost/BugNet/Issues/IssueDetail.aspx?id=46"/>
    <hyperlink ref="A45" r:id="rId44" display="http://localhost/BugNet/Issues/IssueDetail.aspx?id=45"/>
    <hyperlink ref="A46" r:id="rId45" display="http://localhost/BugNet/Issues/IssueDetail.aspx?id=44"/>
    <hyperlink ref="A47" r:id="rId46" display="http://localhost/BugNet/Issues/IssueDetail.aspx?id=43"/>
    <hyperlink ref="A48" r:id="rId47" display="http://localhost/BugNet/Issues/IssueDetail.aspx?id=42"/>
    <hyperlink ref="A49" r:id="rId48" display="http://localhost/BugNet/Issues/IssueDetail.aspx?id=41"/>
    <hyperlink ref="A50" r:id="rId49" display="http://localhost/BugNet/Issues/IssueDetail.aspx?id=40"/>
    <hyperlink ref="A51" r:id="rId50" display="http://localhost/BugNet/Issues/IssueDetail.aspx?id=39"/>
    <hyperlink ref="A52" r:id="rId51" display="http://localhost/BugNet/Issues/IssueDetail.aspx?id=37"/>
    <hyperlink ref="A53" r:id="rId52" display="http://localhost/BugNet/Issues/IssueDetail.aspx?id=36"/>
    <hyperlink ref="A54" r:id="rId53" display="http://localhost/BugNet/Issues/IssueDetail.aspx?id=35"/>
    <hyperlink ref="A55" r:id="rId54" display="http://localhost/BugNet/Issues/IssueDetail.aspx?id=34"/>
    <hyperlink ref="A56" r:id="rId55" display="http://localhost/BugNet/Issues/IssueDetail.aspx?id=33"/>
    <hyperlink ref="A57" r:id="rId56" display="http://localhost/BugNet/Issues/IssueDetail.aspx?id=32"/>
    <hyperlink ref="A58" r:id="rId57" display="http://localhost/BugNet/Issues/IssueDetail.aspx?id=31"/>
    <hyperlink ref="A59" r:id="rId58" display="http://localhost/BugNet/Issues/IssueDetail.aspx?id=30"/>
    <hyperlink ref="A60" r:id="rId59" display="http://localhost/BugNet/Issues/IssueDetail.aspx?id=29"/>
    <hyperlink ref="A61" r:id="rId60" display="http://localhost/BugNet/Issues/IssueDetail.aspx?id=28"/>
    <hyperlink ref="A62" r:id="rId61" display="http://localhost/BugNet/Issues/IssueDetail.aspx?id=27"/>
    <hyperlink ref="A63" r:id="rId62" display="http://localhost/BugNet/Issues/IssueDetail.aspx?id=26"/>
    <hyperlink ref="A64" r:id="rId63" display="http://localhost/BugNet/Issues/IssueDetail.aspx?id=25"/>
    <hyperlink ref="A65" r:id="rId64" display="http://localhost/BugNet/Issues/IssueDetail.aspx?id=24"/>
    <hyperlink ref="A66" r:id="rId65" display="http://localhost/BugNet/Issues/IssueDetail.aspx?id=23"/>
    <hyperlink ref="A67" r:id="rId66" display="http://localhost/BugNet/Issues/IssueDetail.aspx?id=22"/>
    <hyperlink ref="A68" r:id="rId67" display="http://localhost/BugNet/Issues/IssueDetail.aspx?id=21"/>
    <hyperlink ref="A69" r:id="rId68" display="http://localhost/BugNet/Issues/IssueDetail.aspx?id=20"/>
    <hyperlink ref="A70" r:id="rId69" display="http://localhost/BugNet/Issues/IssueDetail.aspx?id=19"/>
    <hyperlink ref="A71" r:id="rId70" display="http://localhost/BugNet/Issues/IssueDetail.aspx?id=16"/>
    <hyperlink ref="A72" r:id="rId71" display="http://localhost/BugNet/Issues/IssueDetail.aspx?id=11"/>
    <hyperlink ref="A73" r:id="rId72" display="http://localhost/BugNet/Issues/IssueDetail.aspx?id=10"/>
    <hyperlink ref="A74" r:id="rId73" display="http://localhost/BugNet/Issues/IssueDetail.aspx?id=9"/>
    <hyperlink ref="A75" r:id="rId74" display="http://localhost/BugNet/Issues/IssueDetail.aspx?id=8"/>
    <hyperlink ref="A76" r:id="rId75" display="http://localhost/BugNet/Issues/IssueDetail.aspx?id=7"/>
    <hyperlink ref="A77" r:id="rId76" display="http://localhost/BugNet/Issues/IssueDetail.aspx?id=6"/>
    <hyperlink ref="A78" r:id="rId77" display="http://localhost/BugNet/Issues/IssueDetail.aspx?id=5"/>
    <hyperlink ref="A79" r:id="rId78" display="http://localhost/BugNet/Issues/IssueDetail.aspx?id=4"/>
    <hyperlink ref="A80" r:id="rId79" display="http://localhost/BugNet/Issues/IssueDetail.aspx?id=3"/>
    <hyperlink ref="A81" r:id="rId80" display="http://localhost/BugNet/Issues/IssueDetail.aspx?id=2"/>
    <hyperlink ref="A82" r:id="rId81" display="http://localhost/BugNet/Issues/IssueDetail.aspx?id=1"/>
  </hyperlinks>
  <pageMargins left="0.78700000000000003" right="0.78700000000000003" top="0.98399999999999999" bottom="0.98399999999999999" header="0.51200000000000001" footer="0.51200000000000001"/>
</worksheet>
</file>

<file path=xl/worksheets/sheet2.xml><?xml version="1.0" encoding="utf-8"?>
<worksheet xmlns="http://schemas.openxmlformats.org/spreadsheetml/2006/main" xmlns:r="http://schemas.openxmlformats.org/officeDocument/2006/relationships">
  <dimension ref="A3:H25"/>
  <sheetViews>
    <sheetView tabSelected="1" workbookViewId="0">
      <selection activeCell="I23" sqref="I23"/>
    </sheetView>
  </sheetViews>
  <sheetFormatPr defaultRowHeight="13.5"/>
  <cols>
    <col min="1" max="1" width="11.125" customWidth="1"/>
    <col min="2" max="2" width="18" customWidth="1"/>
    <col min="3" max="3" width="6" customWidth="1"/>
    <col min="4" max="5" width="5.75" customWidth="1"/>
    <col min="6" max="6" width="10.5" bestFit="1" customWidth="1"/>
  </cols>
  <sheetData>
    <row r="3" spans="1:8">
      <c r="A3" s="5" t="s">
        <v>137</v>
      </c>
      <c r="B3" s="5" t="s">
        <v>136</v>
      </c>
    </row>
    <row r="4" spans="1:8">
      <c r="A4" s="5" t="s">
        <v>134</v>
      </c>
      <c r="B4" t="s">
        <v>23</v>
      </c>
      <c r="C4" t="s">
        <v>15</v>
      </c>
      <c r="D4" t="s">
        <v>135</v>
      </c>
      <c r="F4" s="8" t="s">
        <v>139</v>
      </c>
      <c r="G4" s="8" t="s">
        <v>138</v>
      </c>
      <c r="H4" s="8" t="s">
        <v>140</v>
      </c>
    </row>
    <row r="5" spans="1:8">
      <c r="A5" s="6" t="s">
        <v>126</v>
      </c>
      <c r="B5" s="7">
        <v>1</v>
      </c>
      <c r="C5" s="7">
        <v>1</v>
      </c>
      <c r="D5" s="7">
        <v>2</v>
      </c>
      <c r="E5" s="7"/>
      <c r="F5" t="str">
        <f>A5</f>
        <v>9/12/2014</v>
      </c>
      <c r="G5">
        <f>GETPIVOTDATA("Id",$A$3,"Type","Bug","Created","9/12/2014")</f>
        <v>1</v>
      </c>
      <c r="H5">
        <f>0</f>
        <v>0</v>
      </c>
    </row>
    <row r="6" spans="1:8">
      <c r="A6" s="6" t="s">
        <v>120</v>
      </c>
      <c r="B6" s="7">
        <v>4</v>
      </c>
      <c r="C6" s="7">
        <v>1</v>
      </c>
      <c r="D6" s="7">
        <v>5</v>
      </c>
      <c r="E6" s="7"/>
      <c r="F6" t="str">
        <f t="shared" ref="F6:F12" si="0">A6</f>
        <v>9/16/2014</v>
      </c>
      <c r="G6">
        <f>GETPIVOTDATA("Id",$A$3,"Type","Bug","Created","9/16/2014")+G5</f>
        <v>5</v>
      </c>
      <c r="H6">
        <f>0</f>
        <v>0</v>
      </c>
    </row>
    <row r="7" spans="1:8">
      <c r="A7" s="6" t="s">
        <v>118</v>
      </c>
      <c r="B7" s="7"/>
      <c r="C7" s="7">
        <v>1</v>
      </c>
      <c r="D7" s="7">
        <v>1</v>
      </c>
      <c r="E7" s="7"/>
      <c r="F7" t="str">
        <f t="shared" si="0"/>
        <v>9/17/2014</v>
      </c>
      <c r="G7">
        <f>G6+GETPIVOTDATA("Id",$A$3,"Type","Bug","Created","9/17/2014")</f>
        <v>5</v>
      </c>
      <c r="H7">
        <f>0</f>
        <v>0</v>
      </c>
    </row>
    <row r="8" spans="1:8">
      <c r="A8" s="6" t="s">
        <v>85</v>
      </c>
      <c r="B8" s="7">
        <v>28</v>
      </c>
      <c r="C8" s="7">
        <v>1</v>
      </c>
      <c r="D8" s="7">
        <v>29</v>
      </c>
      <c r="E8" s="7"/>
      <c r="F8" t="str">
        <f t="shared" si="0"/>
        <v>9/23/2014</v>
      </c>
      <c r="G8">
        <f>GETPIVOTDATA("Id",$A$3,"Type","Bug","Created","9/23/2014")+G7</f>
        <v>33</v>
      </c>
      <c r="H8">
        <f>GETPIVOTDATA("Id",$A$18,"Last Update","9/23/2014")</f>
        <v>4</v>
      </c>
    </row>
    <row r="9" spans="1:8">
      <c r="A9" s="6" t="s">
        <v>73</v>
      </c>
      <c r="B9" s="7">
        <v>9</v>
      </c>
      <c r="C9" s="7">
        <v>1</v>
      </c>
      <c r="D9" s="7">
        <v>10</v>
      </c>
      <c r="E9" s="7"/>
      <c r="F9" t="str">
        <f t="shared" si="0"/>
        <v>9/24/2014</v>
      </c>
      <c r="G9">
        <f>GETPIVOTDATA("Id",$A$3,"Type","Bug","Created","9/24/2014")+G8</f>
        <v>42</v>
      </c>
      <c r="H9">
        <f>GETPIVOTDATA("Id",$A$18,"Last Update","9/24/2014")+H8</f>
        <v>11</v>
      </c>
    </row>
    <row r="10" spans="1:8">
      <c r="A10" s="6" t="s">
        <v>59</v>
      </c>
      <c r="B10" s="7">
        <v>6</v>
      </c>
      <c r="C10" s="7">
        <v>1</v>
      </c>
      <c r="D10" s="7">
        <v>7</v>
      </c>
      <c r="E10" s="7"/>
      <c r="F10" t="str">
        <f t="shared" si="0"/>
        <v>9/25/2014</v>
      </c>
      <c r="G10">
        <f>GETPIVOTDATA("Id",$A$3,"Type","Bug","Created","9/25/2014")+G9</f>
        <v>48</v>
      </c>
      <c r="H10">
        <f>GETPIVOTDATA("Id",$A$18,"Last Update","9/25/2014")+H9</f>
        <v>39</v>
      </c>
    </row>
    <row r="11" spans="1:8">
      <c r="A11" s="6" t="s">
        <v>44</v>
      </c>
      <c r="B11" s="7">
        <v>12</v>
      </c>
      <c r="C11" s="7">
        <v>1</v>
      </c>
      <c r="D11" s="7">
        <v>13</v>
      </c>
      <c r="E11" s="7"/>
      <c r="F11" t="str">
        <f t="shared" si="0"/>
        <v>9/27/2014</v>
      </c>
      <c r="G11">
        <f>GETPIVOTDATA("Id",$A$3,"Type","Bug","Created","9/27/2014")+G10</f>
        <v>60</v>
      </c>
      <c r="H11">
        <f>GETPIVOTDATA("Id",$A$18,"Last Update","9/27/2014")+H10</f>
        <v>53</v>
      </c>
    </row>
    <row r="12" spans="1:8">
      <c r="A12" s="6" t="s">
        <v>20</v>
      </c>
      <c r="B12" s="7">
        <v>7</v>
      </c>
      <c r="C12" s="7">
        <v>3</v>
      </c>
      <c r="D12" s="7">
        <v>10</v>
      </c>
      <c r="E12" s="7"/>
      <c r="F12" t="str">
        <f t="shared" si="0"/>
        <v>9/29/2014</v>
      </c>
      <c r="G12">
        <f>GETPIVOTDATA("Id",$A$3,"Type","Bug","Created","9/29/2014")+G11</f>
        <v>67</v>
      </c>
      <c r="H12">
        <f>GETPIVOTDATA("Id",$A$18,"Last Update","9/29/2014")+H11</f>
        <v>55</v>
      </c>
    </row>
    <row r="13" spans="1:8">
      <c r="A13" s="6" t="s">
        <v>135</v>
      </c>
      <c r="B13" s="7">
        <v>67</v>
      </c>
      <c r="C13" s="7">
        <v>10</v>
      </c>
      <c r="D13" s="7">
        <v>77</v>
      </c>
      <c r="E13" s="7"/>
    </row>
    <row r="15" spans="1:8">
      <c r="A15" s="5" t="s">
        <v>5</v>
      </c>
      <c r="B15" t="s">
        <v>46</v>
      </c>
    </row>
    <row r="16" spans="1:8">
      <c r="A16" s="5" t="s">
        <v>3</v>
      </c>
      <c r="B16" t="s">
        <v>23</v>
      </c>
    </row>
    <row r="18" spans="1:2">
      <c r="A18" s="5" t="s">
        <v>134</v>
      </c>
      <c r="B18" t="s">
        <v>137</v>
      </c>
    </row>
    <row r="19" spans="1:2">
      <c r="A19" s="6" t="s">
        <v>85</v>
      </c>
      <c r="B19" s="7">
        <v>4</v>
      </c>
    </row>
    <row r="20" spans="1:2">
      <c r="A20" s="6" t="s">
        <v>73</v>
      </c>
      <c r="B20" s="7">
        <v>7</v>
      </c>
    </row>
    <row r="21" spans="1:2">
      <c r="A21" s="6" t="s">
        <v>59</v>
      </c>
      <c r="B21" s="7">
        <v>28</v>
      </c>
    </row>
    <row r="22" spans="1:2">
      <c r="A22" s="6" t="s">
        <v>60</v>
      </c>
      <c r="B22" s="7">
        <v>1</v>
      </c>
    </row>
    <row r="23" spans="1:2">
      <c r="A23" s="6" t="s">
        <v>44</v>
      </c>
      <c r="B23" s="7">
        <v>14</v>
      </c>
    </row>
    <row r="24" spans="1:2">
      <c r="A24" s="6" t="s">
        <v>20</v>
      </c>
      <c r="B24" s="7">
        <v>2</v>
      </c>
    </row>
    <row r="25" spans="1:2">
      <c r="A25" s="6" t="s">
        <v>135</v>
      </c>
      <c r="B25" s="7">
        <v>56</v>
      </c>
    </row>
  </sheetData>
  <phoneticPr fontId="20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20140929-Issues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Koibuchi</dc:creator>
  <cp:lastModifiedBy>BSI00317</cp:lastModifiedBy>
  <dcterms:created xsi:type="dcterms:W3CDTF">2014-09-29T11:18:25Z</dcterms:created>
  <dcterms:modified xsi:type="dcterms:W3CDTF">2014-10-02T04:42:36Z</dcterms:modified>
</cp:coreProperties>
</file>