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9420" windowHeight="4380" activeTab="1"/>
  </bookViews>
  <sheets>
    <sheet name="Sheet1" sheetId="1" r:id="rId1"/>
    <sheet name="Sheet2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C8" i="2"/>
  <c r="B8"/>
  <c r="E4"/>
  <c r="E8" i="1"/>
  <c r="E4"/>
  <c r="G12" i="2" l="1"/>
  <c r="E8"/>
  <c r="C13"/>
  <c r="G11"/>
  <c r="C14"/>
</calcChain>
</file>

<file path=xl/sharedStrings.xml><?xml version="1.0" encoding="utf-8"?>
<sst xmlns="http://schemas.openxmlformats.org/spreadsheetml/2006/main" count="31" uniqueCount="15">
  <si>
    <t>TENOR</t>
  </si>
  <si>
    <t>FLAT</t>
  </si>
  <si>
    <t>EFF</t>
  </si>
  <si>
    <t>M</t>
  </si>
  <si>
    <t>KONVERSI FLAT KE EFFEKTIF</t>
  </si>
  <si>
    <t>KONVERSI EFFEKTIF KE FLAT</t>
  </si>
  <si>
    <t>Angsuran (M/B)</t>
  </si>
  <si>
    <t>B</t>
  </si>
  <si>
    <t>In Arrear</t>
  </si>
  <si>
    <t>In Advance</t>
  </si>
  <si>
    <t>PMT(C8/12,B8,1,0,1)*(-1))*B8)-1)*12/B8</t>
  </si>
  <si>
    <t>PMT(C8/12,B8,1,0,0)*(-1))*B8)-1)*12/B8</t>
  </si>
  <si>
    <t>((PMT(C8/12,B8,1,0,1)*(-1)*B8)-1)*(12/B8)</t>
  </si>
  <si>
    <t>PMT InAdvance</t>
  </si>
  <si>
    <t>PMT InArrear</t>
  </si>
</sst>
</file>

<file path=xl/styles.xml><?xml version="1.0" encoding="utf-8"?>
<styleSheet xmlns="http://schemas.openxmlformats.org/spreadsheetml/2006/main">
  <numFmts count="3">
    <numFmt numFmtId="164" formatCode="0.0000%"/>
    <numFmt numFmtId="165" formatCode="0.000000%"/>
    <numFmt numFmtId="166" formatCode="0.000000"/>
  </numFmts>
  <fonts count="10">
    <font>
      <sz val="10"/>
      <name val="Arial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9" fontId="5" fillId="4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 applyProtection="1">
      <alignment horizontal="center" vertical="center"/>
      <protection locked="0"/>
    </xf>
    <xf numFmtId="9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6" borderId="8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mpiran1.installment%2060%20bul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y.dsf"/>
      <sheetName val="JV"/>
      <sheetName val="Callculation"/>
      <sheetName val="ROA"/>
    </sheetNames>
    <sheetDataSet>
      <sheetData sheetId="0"/>
      <sheetData sheetId="1"/>
      <sheetData sheetId="2">
        <row r="51">
          <cell r="E51">
            <v>0.05</v>
          </cell>
        </row>
        <row r="53">
          <cell r="E53">
            <v>60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showGridLines="0" workbookViewId="0">
      <selection activeCell="D12" sqref="D12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6" ht="9.75" customHeight="1" thickBot="1">
      <c r="A1" s="1"/>
      <c r="B1" s="1"/>
      <c r="C1" s="1"/>
      <c r="D1" s="1"/>
      <c r="E1" s="1"/>
      <c r="F1" s="1"/>
    </row>
    <row r="2" spans="1:6" ht="30.75" customHeight="1" thickTop="1" thickBot="1">
      <c r="A2" s="1"/>
      <c r="B2" s="3" t="s">
        <v>4</v>
      </c>
      <c r="C2" s="4"/>
      <c r="D2" s="4"/>
      <c r="E2" s="5"/>
      <c r="F2" s="1"/>
    </row>
    <row r="3" spans="1:6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6" s="11" customFormat="1" ht="30.75" customHeight="1" thickTop="1" thickBot="1">
      <c r="A4" s="1"/>
      <c r="B4" s="9">
        <v>36</v>
      </c>
      <c r="C4" s="22">
        <v>4.99E-2</v>
      </c>
      <c r="D4" s="10" t="s">
        <v>3</v>
      </c>
      <c r="E4" s="23">
        <f>IF(D4="M",12*RATE(B4,-(1*(1+(C4*B4/12)))/B4,1,0,1),IF(D4="B",12*RATE(B4,-(1*(1+(C4*B4/12)))/B4,1,0,0)," "))</f>
        <v>9.8532659429606345E-2</v>
      </c>
      <c r="F4" s="7"/>
    </row>
    <row r="5" spans="1:6" ht="10.5" customHeight="1" thickTop="1" thickBot="1">
      <c r="A5" s="1"/>
      <c r="B5" s="12"/>
      <c r="C5" s="13"/>
      <c r="D5" s="14"/>
      <c r="E5" s="13"/>
      <c r="F5" s="7"/>
    </row>
    <row r="6" spans="1:6" s="18" customFormat="1" ht="30.75" customHeight="1" thickTop="1" thickBot="1">
      <c r="A6" s="1"/>
      <c r="B6" s="15" t="s">
        <v>5</v>
      </c>
      <c r="C6" s="16"/>
      <c r="D6" s="16"/>
      <c r="E6" s="17"/>
      <c r="F6" s="1"/>
    </row>
    <row r="7" spans="1:6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</row>
    <row r="8" spans="1:6" ht="30.75" customHeight="1" thickTop="1" thickBot="1">
      <c r="A8" s="1"/>
      <c r="B8" s="20">
        <v>24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4.3001188016435932E-2</v>
      </c>
      <c r="F8" s="1"/>
    </row>
    <row r="9" spans="1:6" ht="30.75" customHeight="1" thickTop="1">
      <c r="A9" s="1"/>
      <c r="B9" s="1"/>
      <c r="C9" s="1"/>
      <c r="D9" s="1"/>
      <c r="E9" s="1"/>
      <c r="F9" s="1"/>
    </row>
  </sheetData>
  <sheetProtection password="8001" sheet="1" objects="1" scenarios="1"/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12" sqref="G12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9" ht="9.75" customHeight="1" thickBot="1">
      <c r="A1" s="1"/>
      <c r="B1" s="1"/>
      <c r="C1" s="1"/>
      <c r="D1" s="1"/>
      <c r="E1" s="1"/>
      <c r="F1" s="1"/>
    </row>
    <row r="2" spans="1:9" ht="30.75" customHeight="1" thickTop="1" thickBot="1">
      <c r="A2" s="1"/>
      <c r="B2" s="3" t="s">
        <v>4</v>
      </c>
      <c r="C2" s="4"/>
      <c r="D2" s="4"/>
      <c r="E2" s="5"/>
      <c r="F2" s="1"/>
    </row>
    <row r="3" spans="1:9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9" s="11" customFormat="1" ht="30.75" customHeight="1" thickTop="1" thickBot="1">
      <c r="A4" s="1"/>
      <c r="B4" s="9">
        <v>36</v>
      </c>
      <c r="C4" s="22">
        <v>4.0472290000000001E-2</v>
      </c>
      <c r="D4" s="10" t="s">
        <v>3</v>
      </c>
      <c r="E4" s="23">
        <f>IF(D4="M",12*RATE(B4,-(1*(1+(C4*B4/12)))/B4,1,0,1),IF(D4="B",12*RATE(B4,-(1*(1+(C4*B4/12)))/B4,1,0,0)," "))</f>
        <v>8.0499994665544361E-2</v>
      </c>
      <c r="F4" s="7"/>
    </row>
    <row r="5" spans="1:9" ht="10.5" customHeight="1" thickTop="1" thickBot="1">
      <c r="A5" s="1"/>
      <c r="B5" s="12"/>
      <c r="C5" s="13"/>
      <c r="D5" s="14"/>
      <c r="E5" s="13"/>
      <c r="F5" s="7"/>
    </row>
    <row r="6" spans="1:9" s="18" customFormat="1" ht="30.75" customHeight="1" thickTop="1" thickBot="1">
      <c r="A6" s="1"/>
      <c r="B6" s="15" t="s">
        <v>5</v>
      </c>
      <c r="C6" s="16"/>
      <c r="D6" s="16"/>
      <c r="E6" s="17"/>
      <c r="F6" s="1"/>
      <c r="H6" s="28"/>
      <c r="I6" s="2"/>
    </row>
    <row r="7" spans="1:9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  <c r="H7" s="28"/>
    </row>
    <row r="8" spans="1:9" ht="30.75" customHeight="1" thickTop="1" thickBot="1">
      <c r="A8" s="1"/>
      <c r="B8" s="20">
        <f>[1]Callculation!$E$53</f>
        <v>60</v>
      </c>
      <c r="C8" s="24">
        <f>[1]Callculation!$E$51</f>
        <v>0.05</v>
      </c>
      <c r="D8" s="21" t="s">
        <v>7</v>
      </c>
      <c r="E8" s="25">
        <f>IF(D8="M",(((PMT(C8/12,B8,1,0,1)*(-1))*B8)-1)*12/B8,IF(D8="B",(((PMT(C8/12,B8,1,0,0)*(-1))*B8)-1)*12/B8," "))</f>
        <v>2.6454803728130472E-2</v>
      </c>
      <c r="F8" s="1"/>
      <c r="H8" s="28"/>
    </row>
    <row r="9" spans="1:9" ht="30.75" customHeight="1" thickTop="1">
      <c r="A9" s="1"/>
      <c r="B9" s="1"/>
      <c r="C9" s="1"/>
      <c r="D9" s="1"/>
      <c r="E9" s="1"/>
      <c r="F9" s="1"/>
    </row>
    <row r="10" spans="1:9" ht="30.75" customHeight="1">
      <c r="A10" s="1"/>
      <c r="B10" s="1"/>
      <c r="C10" s="1"/>
      <c r="D10" s="1"/>
      <c r="E10" s="1"/>
      <c r="F10" s="1"/>
    </row>
    <row r="11" spans="1:9" ht="30.75" customHeight="1">
      <c r="B11" s="2" t="s">
        <v>9</v>
      </c>
      <c r="C11" s="2" t="s">
        <v>10</v>
      </c>
      <c r="G11" s="29">
        <f>((PMT(C8/12,B8,1,0,1)*(-1)*B8)-1)*(12/B8)</f>
        <v>2.5515157239631981E-2</v>
      </c>
      <c r="H11" s="2" t="s">
        <v>12</v>
      </c>
    </row>
    <row r="12" spans="1:9" ht="30.75" customHeight="1">
      <c r="B12" s="2" t="s">
        <v>8</v>
      </c>
      <c r="C12" s="2" t="s">
        <v>11</v>
      </c>
      <c r="E12" s="27"/>
      <c r="G12" s="29">
        <f>((PMT(C8/12,B8,1,0,0)*(-1)*B8)-1)*(12/B8)</f>
        <v>2.6454803728130472E-2</v>
      </c>
    </row>
    <row r="13" spans="1:9" ht="30.75" customHeight="1">
      <c r="B13" s="2" t="s">
        <v>13</v>
      </c>
      <c r="C13" s="30">
        <f>(PMT(C8/12,B8,1,0,1))</f>
        <v>-1.8792929769969331E-2</v>
      </c>
      <c r="E13" s="26"/>
    </row>
    <row r="14" spans="1:9" ht="30.75" customHeight="1">
      <c r="B14" s="2" t="s">
        <v>14</v>
      </c>
      <c r="C14" s="30">
        <f>(PMT(C8/12,B8,1,0,0))</f>
        <v>-1.8871233644010874E-2</v>
      </c>
      <c r="D14" s="2">
        <v>-3.1359436570433899E-2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Adjik</dc:creator>
  <cp:lastModifiedBy>UbluWin7</cp:lastModifiedBy>
  <dcterms:created xsi:type="dcterms:W3CDTF">1998-08-27T07:26:36Z</dcterms:created>
  <dcterms:modified xsi:type="dcterms:W3CDTF">2015-02-27T06:52:35Z</dcterms:modified>
</cp:coreProperties>
</file>