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IT\OLS-Notes\Primbon OLS\Tiket Pak Firman\"/>
    </mc:Choice>
  </mc:AlternateContent>
  <xr:revisionPtr revIDLastSave="0" documentId="13_ncr:1_{2BC11E96-01BF-4DF3-88E5-7100AE963220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DATA_MFAPPL" sheetId="1" r:id="rId1"/>
    <sheet name="DATA_OLSS" sheetId="4" r:id="rId2"/>
    <sheet name="SumBill" sheetId="6" r:id="rId3"/>
  </sheets>
  <definedNames>
    <definedName name="_xlnm._FilterDatabase" localSheetId="0" hidden="1">DATA_MFAPPL!$A$2:$F$2</definedName>
    <definedName name="_xlnm._FilterDatabase" localSheetId="1" hidden="1">DATA_OLSS!$A$2:$F$2</definedName>
  </definedNames>
  <calcPr calcId="191029"/>
  <pivotCaches>
    <pivotCache cacheId="8" r:id="rId4"/>
    <pivotCache cacheId="1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F23" i="1"/>
  <c r="F24" i="1"/>
  <c r="F25" i="1"/>
  <c r="F26" i="1"/>
  <c r="F27" i="1"/>
  <c r="F28" i="1"/>
  <c r="F29" i="1"/>
  <c r="F30" i="1"/>
  <c r="F31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G16" i="6" l="1"/>
  <c r="I16" i="6"/>
  <c r="I17" i="6" l="1"/>
  <c r="H16" i="6"/>
  <c r="K16" i="6" l="1"/>
  <c r="H17" i="6"/>
  <c r="K17" i="6" s="1"/>
  <c r="J16" i="6"/>
  <c r="J17" i="6" l="1"/>
</calcChain>
</file>

<file path=xl/sharedStrings.xml><?xml version="1.0" encoding="utf-8"?>
<sst xmlns="http://schemas.openxmlformats.org/spreadsheetml/2006/main" count="201" uniqueCount="99">
  <si>
    <t>AGREEMENTNUMBER</t>
  </si>
  <si>
    <t>Grand Total</t>
  </si>
  <si>
    <t>MFAPPL</t>
  </si>
  <si>
    <t>OLSS</t>
  </si>
  <si>
    <t>ADA DI OLSS?</t>
  </si>
  <si>
    <t>SELISIH</t>
  </si>
  <si>
    <t>CUSTOMER_NAME</t>
  </si>
  <si>
    <t>DUE_DATE</t>
  </si>
  <si>
    <t>TOP_DATE</t>
  </si>
  <si>
    <t>INVOICENOINSTALMENT</t>
  </si>
  <si>
    <t>Count of AGREEMENTNUMBER</t>
  </si>
  <si>
    <t>MFAPL</t>
  </si>
  <si>
    <t>DUE DATE</t>
  </si>
  <si>
    <t>REMARK</t>
  </si>
  <si>
    <t>START PERIOD</t>
  </si>
  <si>
    <t>ANUGERAH PRIMA SEJAHTERAH, PT</t>
  </si>
  <si>
    <t>SUMBER PRIMA ANUGRAH ABADI, PT.</t>
  </si>
  <si>
    <t>PT. ANUGERAH PRIMA SEJAHTERAH</t>
  </si>
  <si>
    <t>SUMBER PRIMA ANUGRAH ABADI. PT</t>
  </si>
  <si>
    <t>0000034/4/03/12/2020</t>
  </si>
  <si>
    <t>BORWITA CITRA PRIMA</t>
  </si>
  <si>
    <t>31033/INV/SBY/04/2022</t>
  </si>
  <si>
    <t>0000055/4/31/06/2020</t>
  </si>
  <si>
    <t>PUTRA RESTU IBU ABADI, PT</t>
  </si>
  <si>
    <t>31034/INV/KRW/04/2022</t>
  </si>
  <si>
    <t>0000119/4/04/12/2021</t>
  </si>
  <si>
    <t>GRAHA SARANA DUTA. PT</t>
  </si>
  <si>
    <t>31035/INV/BDG/04/2022</t>
  </si>
  <si>
    <t>0000296/4/08/01/2020</t>
  </si>
  <si>
    <t>SECOM INDONESIA. PT</t>
  </si>
  <si>
    <t>31036/INV/JKN/04/2022</t>
  </si>
  <si>
    <t>0000297/4/08/01/2020</t>
  </si>
  <si>
    <t>31037/INV/JKN/04/2022</t>
  </si>
  <si>
    <t>0000310/4/10/01/2020</t>
  </si>
  <si>
    <t>31038/INV/JKS/04/2022</t>
  </si>
  <si>
    <t>0000332/4/10/12/2020</t>
  </si>
  <si>
    <t>31039/INV/JKS/04/2022</t>
  </si>
  <si>
    <t>0000333/4/10/12/2020</t>
  </si>
  <si>
    <t>31040/INV/JKS/04/2022</t>
  </si>
  <si>
    <t>0000346/4/01/09/2019</t>
  </si>
  <si>
    <t>ARTA BOGA CEMERLANG. PT</t>
  </si>
  <si>
    <t>31041/INV/JKC/04/2022</t>
  </si>
  <si>
    <t>0000368/4/10/06/2021</t>
  </si>
  <si>
    <t>31042/INV/JKS/04/2022</t>
  </si>
  <si>
    <t>0000407/4/10/01/2022</t>
  </si>
  <si>
    <t>DEJAVU EXPRESS. PT</t>
  </si>
  <si>
    <t>31043/INV/JKS/04/2022</t>
  </si>
  <si>
    <t>0000417/4/01/01/2020</t>
  </si>
  <si>
    <t>KARYAWAN PT. APLIKANUSA LINTASARTA. KOPERASI</t>
  </si>
  <si>
    <t>31044/INV/JKC/04/2022</t>
  </si>
  <si>
    <t>0000440/4/08/12/2020</t>
  </si>
  <si>
    <t>SANWA SEIKI INDONESIA. PT</t>
  </si>
  <si>
    <t>31045/INV/JKN/04/2022</t>
  </si>
  <si>
    <t>0000441/4/08/12/2020</t>
  </si>
  <si>
    <t>MARHADI, CV.</t>
  </si>
  <si>
    <t>31046/INV/JKN/04/2022</t>
  </si>
  <si>
    <t>0000472/4/08/03/2021</t>
  </si>
  <si>
    <t>MITSUBISHI MOTORS KRAMA YUDHA INDONESIA, PT.</t>
  </si>
  <si>
    <t>31047/INV/JKN/04/2022</t>
  </si>
  <si>
    <t>0000473/4/08/03/2021</t>
  </si>
  <si>
    <t>31048/INV/JKN/04/2022</t>
  </si>
  <si>
    <t>0000517/4/08/06/2021</t>
  </si>
  <si>
    <t>MITSUBISHI MOTORS KRAMA YUDHA SALES INDONESIA, PT</t>
  </si>
  <si>
    <t>31049/INV/JKN/04/2022</t>
  </si>
  <si>
    <t>0000518/4/08/06/2021</t>
  </si>
  <si>
    <t>31050/INV/JKN/04/2022</t>
  </si>
  <si>
    <t>0000519/4/08/06/2021</t>
  </si>
  <si>
    <t>31051/INV/JKN/04/2022</t>
  </si>
  <si>
    <t>0000520/4/08/06/2021</t>
  </si>
  <si>
    <t>31052/INV/JKN/04/2022</t>
  </si>
  <si>
    <t>0000521/4/08/06/2021</t>
  </si>
  <si>
    <t>31053/INV/JKN/04/2022</t>
  </si>
  <si>
    <t>0000523/4/08/06/2021</t>
  </si>
  <si>
    <t>31054/INV/JKN/04/2022</t>
  </si>
  <si>
    <t>0000601/4/08/11/2021</t>
  </si>
  <si>
    <t>LIN LOGISTIK ABADI. PT</t>
  </si>
  <si>
    <t>31055/INV/JKN/04/2022</t>
  </si>
  <si>
    <t>0000604/4/08/11/2021</t>
  </si>
  <si>
    <t>31056/INV/JKN/04/2022</t>
  </si>
  <si>
    <t>0000627/4/08/02/2022</t>
  </si>
  <si>
    <t>NOMURA RESEARCH INSTITUTE INDONESIA. PT</t>
  </si>
  <si>
    <t>31057/INV/JKN/04/2022</t>
  </si>
  <si>
    <t>0000820/4/01/08/2021</t>
  </si>
  <si>
    <t>TOKIO MARINE LIFE INSURANCE INDONESIA, PT</t>
  </si>
  <si>
    <t>31058/INV/JKC/04/2022</t>
  </si>
  <si>
    <t>0000881/4/01/11/2021</t>
  </si>
  <si>
    <t>31059/INV/JKC/04/2022</t>
  </si>
  <si>
    <t>0000915/4/01/12/2021</t>
  </si>
  <si>
    <t>G4S SECURITY SERVICES</t>
  </si>
  <si>
    <t>31060/INV/JKC/04/2022</t>
  </si>
  <si>
    <t>0000950/4/01/01/2022</t>
  </si>
  <si>
    <t>KARYAWAN PT ASURANSI EKSPOR INDONESIA. KOPERASI</t>
  </si>
  <si>
    <t>31061/INV/JKC/04/2022</t>
  </si>
  <si>
    <t>BORWITA CITRA PRIMA. PT</t>
  </si>
  <si>
    <t>PUTRA RESTU IBU ABADI. PT</t>
  </si>
  <si>
    <t>MARHADI. CV</t>
  </si>
  <si>
    <t>MITSUBISHI MOTORS KRAMA YUDHA INDONESIA. PT</t>
  </si>
  <si>
    <t>MITSUBISHI MOTORS KRAMA YUDHA SALES INDONESIA. PT</t>
  </si>
  <si>
    <t>TOKIO MARINE LIFE INSURANCE INDONESIA.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</si>
</sst>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4" borderId="1" xfId="0" applyFont="1" applyFill="1" applyBorder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0" fontId="2" fillId="4" borderId="5" xfId="0" applyFont="1" applyFill="1" applyBorder="1"/>
    <xf numFmtId="0" fontId="0" fillId="0" borderId="1" xfId="0" applyFont="1" applyFill="1" applyBorder="1" applyAlignment="1">
      <alignment horizontal="left" vertical="top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center" vertical="top"/>
    </xf>
    <xf numFmtId="14" fontId="0" fillId="0" borderId="1" xfId="0" applyNumberFormat="1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center" vertical="top"/>
    </xf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164" fontId="0" fillId="0" borderId="0" xfId="0" applyNumberFormat="1"/>
    <xf numFmtId="0" fontId="0" fillId="0" borderId="1" xfId="0" applyBorder="1"/>
    <xf numFmtId="0" fontId="5" fillId="0" borderId="7" xfId="0" applyFont="1" applyBorder="1" applyAlignment="1">
      <alignment vertical="center" wrapText="1"/>
    </xf>
    <xf numFmtId="15" fontId="5" fillId="0" borderId="7" xfId="0" applyNumberFormat="1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5" fontId="5" fillId="0" borderId="0" xfId="0" applyNumberFormat="1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65.329218981482" createdVersion="6" refreshedVersion="6" minRefreshableVersion="3" recordCount="29" xr:uid="{5B32C800-135A-4946-8AB5-7E279767627F}">
  <cacheSource type="worksheet">
    <worksheetSource ref="A2:F31" sheet="DATA_OLSS"/>
  </cacheSource>
  <cacheFields count="6">
    <cacheField name="AGREEMENTNUMBER" numFmtId="0">
      <sharedItems/>
    </cacheField>
    <cacheField name="CUSTOMER_NAME" numFmtId="0">
      <sharedItems/>
    </cacheField>
    <cacheField name="START PERIOD" numFmtId="164">
      <sharedItems containsSemiMixedTypes="0" containsNonDate="0" containsDate="1" containsString="0" minDate="2022-03-15T00:00:00" maxDate="2022-03-16T00:00:00"/>
    </cacheField>
    <cacheField name="DUE_DATE" numFmtId="164">
      <sharedItems containsSemiMixedTypes="0" containsNonDate="0" containsDate="1" containsString="0" minDate="2022-04-14T00:00:00" maxDate="2022-04-15T00:00:00" count="1">
        <d v="2022-04-14T00:00:00"/>
      </sharedItems>
    </cacheField>
    <cacheField name="TOP_DATE" numFmtId="164">
      <sharedItems containsSemiMixedTypes="0" containsNonDate="0" containsDate="1" containsString="0" minDate="2022-05-13T00:00:00" maxDate="2022-07-16T00:00:00"/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o Budi Dwi Prasetyo" refreshedDate="44665.329219097221" createdVersion="6" refreshedVersion="6" minRefreshableVersion="3" recordCount="29" xr:uid="{101A20FE-40AD-49F8-A6B5-68758A018361}">
  <cacheSource type="worksheet">
    <worksheetSource ref="A2:E31" sheet="DATA_MFAPPL"/>
  </cacheSource>
  <cacheFields count="5">
    <cacheField name="AGREEMENTNUMBER" numFmtId="0">
      <sharedItems/>
    </cacheField>
    <cacheField name="CUSTOMER_NAME" numFmtId="0">
      <sharedItems/>
    </cacheField>
    <cacheField name="TOP_DATE" numFmtId="15">
      <sharedItems containsSemiMixedTypes="0" containsNonDate="0" containsDate="1" containsString="0" minDate="2022-05-13T00:00:00" maxDate="2022-07-16T00:00:00"/>
    </cacheField>
    <cacheField name="DUE_DATE" numFmtId="15">
      <sharedItems containsSemiMixedTypes="0" containsNonDate="0" containsDate="1" containsString="0" minDate="2022-04-14T00:00:00" maxDate="2022-04-15T00:00:00" count="1">
        <d v="2022-04-14T00:00:00"/>
      </sharedItems>
    </cacheField>
    <cacheField name="INVOICENOINSTAL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0000034/4/03/12/2020"/>
    <s v="BORWITA CITRA PRIMA. PT"/>
    <d v="2022-03-15T00:00:00"/>
    <x v="0"/>
    <d v="2022-05-16T00:00:00"/>
    <s v="31033/INV/SBY/04/2022"/>
  </r>
  <r>
    <s v="0000055/4/31/06/2020"/>
    <s v="PUTRA RESTU IBU ABADI. PT"/>
    <d v="2022-03-15T00:00:00"/>
    <x v="0"/>
    <d v="2022-05-13T00:00:00"/>
    <s v="31034/INV/KRW/04/2022"/>
  </r>
  <r>
    <s v="0000119/4/04/12/2021"/>
    <s v="GRAHA SARANA DUTA. PT"/>
    <d v="2022-03-15T00:00:00"/>
    <x v="0"/>
    <d v="2022-07-15T00:00:00"/>
    <s v="31035/INV/BDG/04/2022"/>
  </r>
  <r>
    <s v="0000296/4/08/01/2020"/>
    <s v="SECOM INDONESIA. PT"/>
    <d v="2022-03-15T00:00:00"/>
    <x v="0"/>
    <d v="2022-05-28T00:00:00"/>
    <s v="31036/INV/JKN/04/2022"/>
  </r>
  <r>
    <s v="0000297/4/08/01/2020"/>
    <s v="SECOM INDONESIA. PT"/>
    <d v="2022-03-15T00:00:00"/>
    <x v="0"/>
    <d v="2022-05-28T00:00:00"/>
    <s v="31037/INV/JKN/04/2022"/>
  </r>
  <r>
    <s v="0000310/4/10/01/2020"/>
    <s v="PT. ANUGERAH PRIMA SEJAHTERAH"/>
    <d v="2022-03-15T00:00:00"/>
    <x v="0"/>
    <d v="2022-06-13T00:00:00"/>
    <s v="31038/INV/JKS/04/2022"/>
  </r>
  <r>
    <s v="0000332/4/10/12/2020"/>
    <s v="SUMBER PRIMA ANUGRAH ABADI. PT"/>
    <d v="2022-03-15T00:00:00"/>
    <x v="0"/>
    <d v="2022-05-13T00:00:00"/>
    <s v="31039/INV/JKS/04/2022"/>
  </r>
  <r>
    <s v="0000333/4/10/12/2020"/>
    <s v="SUMBER PRIMA ANUGRAH ABADI. PT"/>
    <d v="2022-03-15T00:00:00"/>
    <x v="0"/>
    <d v="2022-05-13T00:00:00"/>
    <s v="31040/INV/JKS/04/2022"/>
  </r>
  <r>
    <s v="0000346/4/01/09/2019"/>
    <s v="ARTA BOGA CEMERLANG. PT"/>
    <d v="2022-03-15T00:00:00"/>
    <x v="0"/>
    <d v="2022-05-13T00:00:00"/>
    <s v="31041/INV/JKC/04/2022"/>
  </r>
  <r>
    <s v="0000368/4/10/06/2021"/>
    <s v="PT. ANUGERAH PRIMA SEJAHTERAH"/>
    <d v="2022-03-15T00:00:00"/>
    <x v="0"/>
    <d v="2022-06-27T00:00:00"/>
    <s v="31042/INV/JKS/04/2022"/>
  </r>
  <r>
    <s v="0000407/4/10/01/2022"/>
    <s v="DEJAVU EXPRESS. PT"/>
    <d v="2022-03-15T00:00:00"/>
    <x v="0"/>
    <d v="2022-05-14T00:00:00"/>
    <s v="31043/INV/JKS/04/2022"/>
  </r>
  <r>
    <s v="0000417/4/01/01/2020"/>
    <s v="KARYAWAN PT. APLIKANUSA LINTASARTA. KOPERASI"/>
    <d v="2022-03-15T00:00:00"/>
    <x v="0"/>
    <d v="2022-05-30T00:00:00"/>
    <s v="31044/INV/JKC/04/2022"/>
  </r>
  <r>
    <s v="0000440/4/08/12/2020"/>
    <s v="SANWA SEIKI INDONESIA. PT"/>
    <d v="2022-03-15T00:00:00"/>
    <x v="0"/>
    <d v="2022-05-28T00:00:00"/>
    <s v="31045/INV/JKN/04/2022"/>
  </r>
  <r>
    <s v="0000441/4/08/12/2020"/>
    <s v="MARHADI. CV"/>
    <d v="2022-03-15T00:00:00"/>
    <x v="0"/>
    <d v="2022-06-13T00:00:00"/>
    <s v="31046/INV/JKN/04/2022"/>
  </r>
  <r>
    <s v="0000472/4/08/03/2021"/>
    <s v="MITSUBISHI MOTORS KRAMA YUDHA INDONESIA. PT"/>
    <d v="2022-03-15T00:00:00"/>
    <x v="0"/>
    <d v="2022-06-13T00:00:00"/>
    <s v="31047/INV/JKN/04/2022"/>
  </r>
  <r>
    <s v="0000473/4/08/03/2021"/>
    <s v="MITSUBISHI MOTORS KRAMA YUDHA INDONESIA. PT"/>
    <d v="2022-03-15T00:00:00"/>
    <x v="0"/>
    <d v="2022-06-13T00:00:00"/>
    <s v="31048/INV/JKN/04/2022"/>
  </r>
  <r>
    <s v="0000517/4/08/06/2021"/>
    <s v="MITSUBISHI MOTORS KRAMA YUDHA SALES INDONESIA. PT"/>
    <d v="2022-03-15T00:00:00"/>
    <x v="0"/>
    <d v="2022-06-12T00:00:00"/>
    <s v="31049/INV/JKN/04/2022"/>
  </r>
  <r>
    <s v="0000518/4/08/06/2021"/>
    <s v="MITSUBISHI MOTORS KRAMA YUDHA SALES INDONESIA. PT"/>
    <d v="2022-03-15T00:00:00"/>
    <x v="0"/>
    <d v="2022-06-12T00:00:00"/>
    <s v="31050/INV/JKN/04/2022"/>
  </r>
  <r>
    <s v="0000519/4/08/06/2021"/>
    <s v="MITSUBISHI MOTORS KRAMA YUDHA SALES INDONESIA. PT"/>
    <d v="2022-03-15T00:00:00"/>
    <x v="0"/>
    <d v="2022-06-12T00:00:00"/>
    <s v="31051/INV/JKN/04/2022"/>
  </r>
  <r>
    <s v="0000520/4/08/06/2021"/>
    <s v="MITSUBISHI MOTORS KRAMA YUDHA SALES INDONESIA. PT"/>
    <d v="2022-03-15T00:00:00"/>
    <x v="0"/>
    <d v="2022-06-12T00:00:00"/>
    <s v="31052/INV/JKN/04/2022"/>
  </r>
  <r>
    <s v="0000521/4/08/06/2021"/>
    <s v="MITSUBISHI MOTORS KRAMA YUDHA SALES INDONESIA. PT"/>
    <d v="2022-03-15T00:00:00"/>
    <x v="0"/>
    <d v="2022-06-12T00:00:00"/>
    <s v="31053/INV/JKN/04/2022"/>
  </r>
  <r>
    <s v="0000523/4/08/06/2021"/>
    <s v="MITSUBISHI MOTORS KRAMA YUDHA SALES INDONESIA. PT"/>
    <d v="2022-03-15T00:00:00"/>
    <x v="0"/>
    <d v="2022-06-12T00:00:00"/>
    <s v="31054/INV/JKN/04/2022"/>
  </r>
  <r>
    <s v="0000601/4/08/11/2021"/>
    <s v="LIN LOGISTIK ABADI. PT"/>
    <d v="2022-03-15T00:00:00"/>
    <x v="0"/>
    <d v="2022-06-15T00:00:00"/>
    <s v="31055/INV/JKN/04/2022"/>
  </r>
  <r>
    <s v="0000604/4/08/11/2021"/>
    <s v="LIN LOGISTIK ABADI. PT"/>
    <d v="2022-03-15T00:00:00"/>
    <x v="0"/>
    <d v="2022-06-15T00:00:00"/>
    <s v="31056/INV/JKN/04/2022"/>
  </r>
  <r>
    <s v="0000627/4/08/02/2022"/>
    <s v="NOMURA RESEARCH INSTITUTE INDONESIA. PT"/>
    <d v="2022-03-15T00:00:00"/>
    <x v="0"/>
    <d v="2022-05-13T00:00:00"/>
    <s v="31057/INV/JKN/04/2022"/>
  </r>
  <r>
    <s v="0000820/4/01/08/2021"/>
    <s v="TOKIO MARINE LIFE INSURANCE INDONESIA. PT"/>
    <d v="2022-03-15T00:00:00"/>
    <x v="0"/>
    <d v="2022-05-14T00:00:00"/>
    <s v="31058/INV/JKC/04/2022"/>
  </r>
  <r>
    <s v="0000881/4/01/11/2021"/>
    <s v="TOKIO MARINE LIFE INSURANCE INDONESIA. PT"/>
    <d v="2022-03-15T00:00:00"/>
    <x v="0"/>
    <d v="2022-05-28T00:00:00"/>
    <s v="31059/INV/JKC/04/2022"/>
  </r>
  <r>
    <s v="0000915/4/01/12/2021"/>
    <s v="G4S SECURITY SERVICES"/>
    <d v="2022-03-15T00:00:00"/>
    <x v="0"/>
    <d v="2022-07-15T00:00:00"/>
    <s v="31060/INV/JKC/04/2022"/>
  </r>
  <r>
    <s v="0000950/4/01/01/2022"/>
    <s v="KARYAWAN PT ASURANSI EKSPOR INDONESIA. KOPERASI"/>
    <d v="2022-03-15T00:00:00"/>
    <x v="0"/>
    <d v="2022-07-12T00:00:00"/>
    <s v="31061/INV/JKC/04/20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0000034/4/03/12/2020"/>
    <s v="BORWITA CITRA PRIMA"/>
    <d v="2022-05-16T00:00:00"/>
    <x v="0"/>
    <s v="31033/INV/SBY/04/2022"/>
  </r>
  <r>
    <s v="0000055/4/31/06/2020"/>
    <s v="PUTRA RESTU IBU ABADI, PT"/>
    <d v="2022-05-13T00:00:00"/>
    <x v="0"/>
    <s v="31034/INV/KRW/04/2022"/>
  </r>
  <r>
    <s v="0000119/4/04/12/2021"/>
    <s v="GRAHA SARANA DUTA. PT"/>
    <d v="2022-07-15T00:00:00"/>
    <x v="0"/>
    <s v="31035/INV/BDG/04/2022"/>
  </r>
  <r>
    <s v="0000296/4/08/01/2020"/>
    <s v="SECOM INDONESIA. PT"/>
    <d v="2022-05-28T00:00:00"/>
    <x v="0"/>
    <s v="31036/INV/JKN/04/2022"/>
  </r>
  <r>
    <s v="0000297/4/08/01/2020"/>
    <s v="SECOM INDONESIA. PT"/>
    <d v="2022-05-28T00:00:00"/>
    <x v="0"/>
    <s v="31037/INV/JKN/04/2022"/>
  </r>
  <r>
    <s v="0000310/4/10/01/2020"/>
    <s v="ANUGERAH PRIMA SEJAHTERAH, PT"/>
    <d v="2022-06-13T00:00:00"/>
    <x v="0"/>
    <s v="31038/INV/JKS/04/2022"/>
  </r>
  <r>
    <s v="0000332/4/10/12/2020"/>
    <s v="SUMBER PRIMA ANUGRAH ABADI, PT."/>
    <d v="2022-05-13T00:00:00"/>
    <x v="0"/>
    <s v="31039/INV/JKS/04/2022"/>
  </r>
  <r>
    <s v="0000333/4/10/12/2020"/>
    <s v="SUMBER PRIMA ANUGRAH ABADI, PT."/>
    <d v="2022-05-13T00:00:00"/>
    <x v="0"/>
    <s v="31040/INV/JKS/04/2022"/>
  </r>
  <r>
    <s v="0000346/4/01/09/2019"/>
    <s v="ARTA BOGA CEMERLANG. PT"/>
    <d v="2022-05-13T00:00:00"/>
    <x v="0"/>
    <s v="31041/INV/JKC/04/2022"/>
  </r>
  <r>
    <s v="0000368/4/10/06/2021"/>
    <s v="ANUGERAH PRIMA SEJAHTERAH, PT"/>
    <d v="2022-06-27T00:00:00"/>
    <x v="0"/>
    <s v="31042/INV/JKS/04/2022"/>
  </r>
  <r>
    <s v="0000407/4/10/01/2022"/>
    <s v="DEJAVU EXPRESS. PT"/>
    <d v="2022-05-14T00:00:00"/>
    <x v="0"/>
    <s v="31043/INV/JKS/04/2022"/>
  </r>
  <r>
    <s v="0000417/4/01/01/2020"/>
    <s v="KARYAWAN PT. APLIKANUSA LINTASARTA. KOPERASI"/>
    <d v="2022-05-30T00:00:00"/>
    <x v="0"/>
    <s v="31044/INV/JKC/04/2022"/>
  </r>
  <r>
    <s v="0000440/4/08/12/2020"/>
    <s v="SANWA SEIKI INDONESIA. PT"/>
    <d v="2022-05-28T00:00:00"/>
    <x v="0"/>
    <s v="31045/INV/JKN/04/2022"/>
  </r>
  <r>
    <s v="0000441/4/08/12/2020"/>
    <s v="MARHADI, CV."/>
    <d v="2022-06-13T00:00:00"/>
    <x v="0"/>
    <s v="31046/INV/JKN/04/2022"/>
  </r>
  <r>
    <s v="0000472/4/08/03/2021"/>
    <s v="MITSUBISHI MOTORS KRAMA YUDHA INDONESIA, PT."/>
    <d v="2022-06-13T00:00:00"/>
    <x v="0"/>
    <s v="31047/INV/JKN/04/2022"/>
  </r>
  <r>
    <s v="0000473/4/08/03/2021"/>
    <s v="MITSUBISHI MOTORS KRAMA YUDHA INDONESIA, PT."/>
    <d v="2022-06-13T00:00:00"/>
    <x v="0"/>
    <s v="31048/INV/JKN/04/2022"/>
  </r>
  <r>
    <s v="0000517/4/08/06/2021"/>
    <s v="MITSUBISHI MOTORS KRAMA YUDHA SALES INDONESIA, PT"/>
    <d v="2022-06-12T00:00:00"/>
    <x v="0"/>
    <s v="31049/INV/JKN/04/2022"/>
  </r>
  <r>
    <s v="0000518/4/08/06/2021"/>
    <s v="MITSUBISHI MOTORS KRAMA YUDHA SALES INDONESIA, PT"/>
    <d v="2022-06-12T00:00:00"/>
    <x v="0"/>
    <s v="31050/INV/JKN/04/2022"/>
  </r>
  <r>
    <s v="0000519/4/08/06/2021"/>
    <s v="MITSUBISHI MOTORS KRAMA YUDHA SALES INDONESIA, PT"/>
    <d v="2022-06-12T00:00:00"/>
    <x v="0"/>
    <s v="31051/INV/JKN/04/2022"/>
  </r>
  <r>
    <s v="0000520/4/08/06/2021"/>
    <s v="MITSUBISHI MOTORS KRAMA YUDHA SALES INDONESIA, PT"/>
    <d v="2022-06-12T00:00:00"/>
    <x v="0"/>
    <s v="31052/INV/JKN/04/2022"/>
  </r>
  <r>
    <s v="0000521/4/08/06/2021"/>
    <s v="MITSUBISHI MOTORS KRAMA YUDHA SALES INDONESIA, PT"/>
    <d v="2022-06-12T00:00:00"/>
    <x v="0"/>
    <s v="31053/INV/JKN/04/2022"/>
  </r>
  <r>
    <s v="0000523/4/08/06/2021"/>
    <s v="MITSUBISHI MOTORS KRAMA YUDHA SALES INDONESIA, PT"/>
    <d v="2022-06-12T00:00:00"/>
    <x v="0"/>
    <s v="31054/INV/JKN/04/2022"/>
  </r>
  <r>
    <s v="0000601/4/08/11/2021"/>
    <s v="LIN LOGISTIK ABADI. PT"/>
    <d v="2022-06-15T00:00:00"/>
    <x v="0"/>
    <s v="31055/INV/JKN/04/2022"/>
  </r>
  <r>
    <s v="0000604/4/08/11/2021"/>
    <s v="LIN LOGISTIK ABADI. PT"/>
    <d v="2022-06-15T00:00:00"/>
    <x v="0"/>
    <s v="31056/INV/JKN/04/2022"/>
  </r>
  <r>
    <s v="0000627/4/08/02/2022"/>
    <s v="NOMURA RESEARCH INSTITUTE INDONESIA. PT"/>
    <d v="2022-05-13T00:00:00"/>
    <x v="0"/>
    <s v="31057/INV/JKN/04/2022"/>
  </r>
  <r>
    <s v="0000820/4/01/08/2021"/>
    <s v="TOKIO MARINE LIFE INSURANCE INDONESIA, PT"/>
    <d v="2022-05-14T00:00:00"/>
    <x v="0"/>
    <s v="31058/INV/JKC/04/2022"/>
  </r>
  <r>
    <s v="0000881/4/01/11/2021"/>
    <s v="TOKIO MARINE LIFE INSURANCE INDONESIA, PT"/>
    <d v="2022-05-28T00:00:00"/>
    <x v="0"/>
    <s v="31059/INV/JKC/04/2022"/>
  </r>
  <r>
    <s v="0000915/4/01/12/2021"/>
    <s v="G4S SECURITY SERVICES"/>
    <d v="2022-07-15T00:00:00"/>
    <x v="0"/>
    <s v="31060/INV/JKC/04/2022"/>
  </r>
  <r>
    <s v="0000950/4/01/01/2022"/>
    <s v="KARYAWAN PT ASURANSI EKSPOR INDONESIA. KOPERASI"/>
    <d v="2022-07-12T00:00:00"/>
    <x v="0"/>
    <s v="31061/INV/JKC/04/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809340-84DE-4CB3-96B8-C203807E952F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FAPPL">
  <location ref="A3:B5" firstHeaderRow="1" firstDataRow="1" firstDataCol="1"/>
  <pivotFields count="5">
    <pivotField dataField="1" showAll="0"/>
    <pivotField showAll="0"/>
    <pivotField numFmtId="14" showAll="0"/>
    <pivotField axis="axisRow" numFmtId="14" showAll="0" sortType="ascending">
      <items count="2">
        <item x="0"/>
        <item t="default"/>
      </items>
    </pivotField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FDB73-7554-4CA6-82D5-6157A01AA585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LSS">
  <location ref="D3:E5" firstHeaderRow="1" firstDataRow="1" firstDataCol="1"/>
  <pivotFields count="6">
    <pivotField dataField="1" showAll="0"/>
    <pivotField showAll="0"/>
    <pivotField numFmtId="14" showAll="0"/>
    <pivotField axis="axisRow" numFmtId="14" showAll="0" sortType="ascending">
      <items count="2">
        <item x="0"/>
        <item t="default"/>
      </items>
    </pivotField>
    <pivotField numFmtId="14"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AGREEMENTNUMB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showGridLines="0" zoomScale="85" zoomScaleNormal="85" workbookViewId="0">
      <selection sqref="A1:E1"/>
    </sheetView>
  </sheetViews>
  <sheetFormatPr defaultRowHeight="12.75" x14ac:dyDescent="0.2"/>
  <cols>
    <col min="1" max="1" width="23.28515625" bestFit="1" customWidth="1"/>
    <col min="2" max="2" width="56.42578125" bestFit="1" customWidth="1"/>
    <col min="3" max="4" width="18.140625" bestFit="1" customWidth="1"/>
    <col min="5" max="5" width="25.28515625" bestFit="1" customWidth="1"/>
    <col min="6" max="6" width="10.7109375" bestFit="1" customWidth="1"/>
  </cols>
  <sheetData>
    <row r="1" spans="1:6" x14ac:dyDescent="0.2">
      <c r="A1" s="28" t="s">
        <v>2</v>
      </c>
      <c r="B1" s="29"/>
      <c r="C1" s="29"/>
      <c r="D1" s="29"/>
      <c r="E1" s="30"/>
      <c r="F1" s="2" t="s">
        <v>3</v>
      </c>
    </row>
    <row r="2" spans="1:6" ht="25.5" x14ac:dyDescent="0.2">
      <c r="A2" s="10" t="s">
        <v>0</v>
      </c>
      <c r="B2" s="10" t="s">
        <v>6</v>
      </c>
      <c r="C2" s="10" t="s">
        <v>8</v>
      </c>
      <c r="D2" s="10" t="s">
        <v>7</v>
      </c>
      <c r="E2" s="10" t="s">
        <v>9</v>
      </c>
      <c r="F2" s="3" t="s">
        <v>4</v>
      </c>
    </row>
    <row r="3" spans="1:6" ht="15" x14ac:dyDescent="0.2">
      <c r="A3" s="22" t="s">
        <v>19</v>
      </c>
      <c r="B3" s="22" t="s">
        <v>20</v>
      </c>
      <c r="C3" s="23">
        <v>44697</v>
      </c>
      <c r="D3" s="23">
        <v>44665</v>
      </c>
      <c r="E3" s="24" t="s">
        <v>21</v>
      </c>
      <c r="F3" s="21" t="str">
        <f>IF(ISERROR(VLOOKUP(A3,DATA_OLSS!$A$3:$B$683,1,0)),"TIDAK ADA","ADA")</f>
        <v>ADA</v>
      </c>
    </row>
    <row r="4" spans="1:6" ht="15" x14ac:dyDescent="0.2">
      <c r="A4" s="25" t="s">
        <v>22</v>
      </c>
      <c r="B4" s="25" t="s">
        <v>23</v>
      </c>
      <c r="C4" s="26">
        <v>44694</v>
      </c>
      <c r="D4" s="26">
        <v>44665</v>
      </c>
      <c r="E4" s="27" t="s">
        <v>24</v>
      </c>
      <c r="F4" s="21" t="str">
        <f>IF(ISERROR(VLOOKUP(A4,DATA_OLSS!$A$3:$B$683,1,0)),"TIDAK ADA","ADA")</f>
        <v>ADA</v>
      </c>
    </row>
    <row r="5" spans="1:6" ht="15" x14ac:dyDescent="0.2">
      <c r="A5" s="25" t="s">
        <v>25</v>
      </c>
      <c r="B5" s="25" t="s">
        <v>26</v>
      </c>
      <c r="C5" s="26">
        <v>44757</v>
      </c>
      <c r="D5" s="26">
        <v>44665</v>
      </c>
      <c r="E5" s="27" t="s">
        <v>27</v>
      </c>
      <c r="F5" s="21" t="str">
        <f>IF(ISERROR(VLOOKUP(A5,DATA_OLSS!$A$3:$B$683,1,0)),"TIDAK ADA","ADA")</f>
        <v>ADA</v>
      </c>
    </row>
    <row r="6" spans="1:6" ht="15" x14ac:dyDescent="0.2">
      <c r="A6" s="25" t="s">
        <v>28</v>
      </c>
      <c r="B6" s="25" t="s">
        <v>29</v>
      </c>
      <c r="C6" s="26">
        <v>44709</v>
      </c>
      <c r="D6" s="26">
        <v>44665</v>
      </c>
      <c r="E6" s="27" t="s">
        <v>30</v>
      </c>
      <c r="F6" s="21" t="str">
        <f>IF(ISERROR(VLOOKUP(A6,DATA_OLSS!$A$3:$B$683,1,0)),"TIDAK ADA","ADA")</f>
        <v>ADA</v>
      </c>
    </row>
    <row r="7" spans="1:6" ht="15" x14ac:dyDescent="0.2">
      <c r="A7" s="25" t="s">
        <v>31</v>
      </c>
      <c r="B7" s="25" t="s">
        <v>29</v>
      </c>
      <c r="C7" s="26">
        <v>44709</v>
      </c>
      <c r="D7" s="26">
        <v>44665</v>
      </c>
      <c r="E7" s="27" t="s">
        <v>32</v>
      </c>
      <c r="F7" s="21" t="str">
        <f>IF(ISERROR(VLOOKUP(A7,DATA_OLSS!$A$3:$B$683,1,0)),"TIDAK ADA","ADA")</f>
        <v>ADA</v>
      </c>
    </row>
    <row r="8" spans="1:6" ht="15" x14ac:dyDescent="0.2">
      <c r="A8" s="25" t="s">
        <v>33</v>
      </c>
      <c r="B8" s="25" t="s">
        <v>15</v>
      </c>
      <c r="C8" s="26">
        <v>44725</v>
      </c>
      <c r="D8" s="26">
        <v>44665</v>
      </c>
      <c r="E8" s="27" t="s">
        <v>34</v>
      </c>
      <c r="F8" s="21" t="str">
        <f>IF(ISERROR(VLOOKUP(A8,DATA_OLSS!$A$3:$B$683,1,0)),"TIDAK ADA","ADA")</f>
        <v>ADA</v>
      </c>
    </row>
    <row r="9" spans="1:6" ht="15" x14ac:dyDescent="0.2">
      <c r="A9" s="25" t="s">
        <v>35</v>
      </c>
      <c r="B9" s="25" t="s">
        <v>16</v>
      </c>
      <c r="C9" s="26">
        <v>44694</v>
      </c>
      <c r="D9" s="26">
        <v>44665</v>
      </c>
      <c r="E9" s="27" t="s">
        <v>36</v>
      </c>
      <c r="F9" s="21" t="str">
        <f>IF(ISERROR(VLOOKUP(A9,DATA_OLSS!$A$3:$B$683,1,0)),"TIDAK ADA","ADA")</f>
        <v>ADA</v>
      </c>
    </row>
    <row r="10" spans="1:6" ht="15" x14ac:dyDescent="0.2">
      <c r="A10" s="25" t="s">
        <v>37</v>
      </c>
      <c r="B10" s="25" t="s">
        <v>16</v>
      </c>
      <c r="C10" s="26">
        <v>44694</v>
      </c>
      <c r="D10" s="26">
        <v>44665</v>
      </c>
      <c r="E10" s="27" t="s">
        <v>38</v>
      </c>
      <c r="F10" s="21" t="str">
        <f>IF(ISERROR(VLOOKUP(A10,DATA_OLSS!$A$3:$B$683,1,0)),"TIDAK ADA","ADA")</f>
        <v>ADA</v>
      </c>
    </row>
    <row r="11" spans="1:6" ht="15" x14ac:dyDescent="0.2">
      <c r="A11" s="25" t="s">
        <v>39</v>
      </c>
      <c r="B11" s="25" t="s">
        <v>40</v>
      </c>
      <c r="C11" s="26">
        <v>44694</v>
      </c>
      <c r="D11" s="26">
        <v>44665</v>
      </c>
      <c r="E11" s="27" t="s">
        <v>41</v>
      </c>
      <c r="F11" s="21" t="str">
        <f>IF(ISERROR(VLOOKUP(A11,DATA_OLSS!$A$3:$B$683,1,0)),"TIDAK ADA","ADA")</f>
        <v>ADA</v>
      </c>
    </row>
    <row r="12" spans="1:6" ht="15" x14ac:dyDescent="0.2">
      <c r="A12" s="25" t="s">
        <v>42</v>
      </c>
      <c r="B12" s="25" t="s">
        <v>15</v>
      </c>
      <c r="C12" s="26">
        <v>44739</v>
      </c>
      <c r="D12" s="26">
        <v>44665</v>
      </c>
      <c r="E12" s="27" t="s">
        <v>43</v>
      </c>
      <c r="F12" s="21" t="str">
        <f>IF(ISERROR(VLOOKUP(A12,DATA_OLSS!$A$3:$B$683,1,0)),"TIDAK ADA","ADA")</f>
        <v>ADA</v>
      </c>
    </row>
    <row r="13" spans="1:6" ht="15" x14ac:dyDescent="0.2">
      <c r="A13" s="25" t="s">
        <v>44</v>
      </c>
      <c r="B13" s="25" t="s">
        <v>45</v>
      </c>
      <c r="C13" s="26">
        <v>44695</v>
      </c>
      <c r="D13" s="26">
        <v>44665</v>
      </c>
      <c r="E13" s="27" t="s">
        <v>46</v>
      </c>
      <c r="F13" s="21" t="str">
        <f>IF(ISERROR(VLOOKUP(A13,DATA_OLSS!$A$3:$B$683,1,0)),"TIDAK ADA","ADA")</f>
        <v>ADA</v>
      </c>
    </row>
    <row r="14" spans="1:6" ht="15" x14ac:dyDescent="0.2">
      <c r="A14" s="25" t="s">
        <v>47</v>
      </c>
      <c r="B14" s="25" t="s">
        <v>48</v>
      </c>
      <c r="C14" s="26">
        <v>44711</v>
      </c>
      <c r="D14" s="26">
        <v>44665</v>
      </c>
      <c r="E14" s="27" t="s">
        <v>49</v>
      </c>
      <c r="F14" s="21" t="str">
        <f>IF(ISERROR(VLOOKUP(A14,DATA_OLSS!$A$3:$B$683,1,0)),"TIDAK ADA","ADA")</f>
        <v>ADA</v>
      </c>
    </row>
    <row r="15" spans="1:6" ht="15" x14ac:dyDescent="0.2">
      <c r="A15" s="25" t="s">
        <v>50</v>
      </c>
      <c r="B15" s="25" t="s">
        <v>51</v>
      </c>
      <c r="C15" s="26">
        <v>44709</v>
      </c>
      <c r="D15" s="26">
        <v>44665</v>
      </c>
      <c r="E15" s="27" t="s">
        <v>52</v>
      </c>
      <c r="F15" s="21" t="str">
        <f>IF(ISERROR(VLOOKUP(A15,DATA_OLSS!$A$3:$B$683,1,0)),"TIDAK ADA","ADA")</f>
        <v>ADA</v>
      </c>
    </row>
    <row r="16" spans="1:6" ht="15" x14ac:dyDescent="0.2">
      <c r="A16" s="25" t="s">
        <v>53</v>
      </c>
      <c r="B16" s="25" t="s">
        <v>54</v>
      </c>
      <c r="C16" s="26">
        <v>44725</v>
      </c>
      <c r="D16" s="26">
        <v>44665</v>
      </c>
      <c r="E16" s="27" t="s">
        <v>55</v>
      </c>
      <c r="F16" s="21" t="str">
        <f>IF(ISERROR(VLOOKUP(A16,DATA_OLSS!$A$3:$B$683,1,0)),"TIDAK ADA","ADA")</f>
        <v>ADA</v>
      </c>
    </row>
    <row r="17" spans="1:6" ht="15" x14ac:dyDescent="0.2">
      <c r="A17" s="25" t="s">
        <v>56</v>
      </c>
      <c r="B17" s="25" t="s">
        <v>57</v>
      </c>
      <c r="C17" s="26">
        <v>44725</v>
      </c>
      <c r="D17" s="26">
        <v>44665</v>
      </c>
      <c r="E17" s="27" t="s">
        <v>58</v>
      </c>
      <c r="F17" s="21" t="str">
        <f>IF(ISERROR(VLOOKUP(A17,DATA_OLSS!$A$3:$B$683,1,0)),"TIDAK ADA","ADA")</f>
        <v>ADA</v>
      </c>
    </row>
    <row r="18" spans="1:6" ht="15" x14ac:dyDescent="0.2">
      <c r="A18" s="25" t="s">
        <v>59</v>
      </c>
      <c r="B18" s="25" t="s">
        <v>57</v>
      </c>
      <c r="C18" s="26">
        <v>44725</v>
      </c>
      <c r="D18" s="26">
        <v>44665</v>
      </c>
      <c r="E18" s="27" t="s">
        <v>60</v>
      </c>
      <c r="F18" s="21" t="str">
        <f>IF(ISERROR(VLOOKUP(A18,DATA_OLSS!$A$3:$B$683,1,0)),"TIDAK ADA","ADA")</f>
        <v>ADA</v>
      </c>
    </row>
    <row r="19" spans="1:6" ht="15" x14ac:dyDescent="0.2">
      <c r="A19" s="25" t="s">
        <v>61</v>
      </c>
      <c r="B19" s="25" t="s">
        <v>62</v>
      </c>
      <c r="C19" s="26">
        <v>44724</v>
      </c>
      <c r="D19" s="26">
        <v>44665</v>
      </c>
      <c r="E19" s="27" t="s">
        <v>63</v>
      </c>
      <c r="F19" s="21" t="str">
        <f>IF(ISERROR(VLOOKUP(A19,DATA_OLSS!$A$3:$B$683,1,0)),"TIDAK ADA","ADA")</f>
        <v>ADA</v>
      </c>
    </row>
    <row r="20" spans="1:6" ht="15" x14ac:dyDescent="0.2">
      <c r="A20" s="25" t="s">
        <v>64</v>
      </c>
      <c r="B20" s="25" t="s">
        <v>62</v>
      </c>
      <c r="C20" s="26">
        <v>44724</v>
      </c>
      <c r="D20" s="26">
        <v>44665</v>
      </c>
      <c r="E20" s="27" t="s">
        <v>65</v>
      </c>
      <c r="F20" s="21" t="str">
        <f>IF(ISERROR(VLOOKUP(A20,DATA_OLSS!$A$3:$B$683,1,0)),"TIDAK ADA","ADA")</f>
        <v>ADA</v>
      </c>
    </row>
    <row r="21" spans="1:6" ht="15" x14ac:dyDescent="0.2">
      <c r="A21" s="25" t="s">
        <v>66</v>
      </c>
      <c r="B21" s="25" t="s">
        <v>62</v>
      </c>
      <c r="C21" s="26">
        <v>44724</v>
      </c>
      <c r="D21" s="26">
        <v>44665</v>
      </c>
      <c r="E21" s="27" t="s">
        <v>67</v>
      </c>
      <c r="F21" s="21" t="str">
        <f>IF(ISERROR(VLOOKUP(A21,DATA_OLSS!$A$3:$B$683,1,0)),"TIDAK ADA","ADA")</f>
        <v>ADA</v>
      </c>
    </row>
    <row r="22" spans="1:6" ht="15" x14ac:dyDescent="0.2">
      <c r="A22" s="25" t="s">
        <v>68</v>
      </c>
      <c r="B22" s="25" t="s">
        <v>62</v>
      </c>
      <c r="C22" s="26">
        <v>44724</v>
      </c>
      <c r="D22" s="26">
        <v>44665</v>
      </c>
      <c r="E22" s="27" t="s">
        <v>69</v>
      </c>
      <c r="F22" s="21" t="str">
        <f>IF(ISERROR(VLOOKUP(A22,DATA_OLSS!$A$3:$B$683,1,0)),"TIDAK ADA","ADA")</f>
        <v>ADA</v>
      </c>
    </row>
    <row r="23" spans="1:6" ht="15" x14ac:dyDescent="0.2">
      <c r="A23" s="25" t="s">
        <v>70</v>
      </c>
      <c r="B23" s="25" t="s">
        <v>62</v>
      </c>
      <c r="C23" s="26">
        <v>44724</v>
      </c>
      <c r="D23" s="26">
        <v>44665</v>
      </c>
      <c r="E23" s="27" t="s">
        <v>71</v>
      </c>
      <c r="F23" s="21" t="str">
        <f>IF(ISERROR(VLOOKUP(A23,DATA_OLSS!$A$3:$B$683,1,0)),"TIDAK ADA","ADA")</f>
        <v>ADA</v>
      </c>
    </row>
    <row r="24" spans="1:6" ht="15" x14ac:dyDescent="0.2">
      <c r="A24" s="25" t="s">
        <v>72</v>
      </c>
      <c r="B24" s="25" t="s">
        <v>62</v>
      </c>
      <c r="C24" s="26">
        <v>44724</v>
      </c>
      <c r="D24" s="26">
        <v>44665</v>
      </c>
      <c r="E24" s="27" t="s">
        <v>73</v>
      </c>
      <c r="F24" s="21" t="str">
        <f>IF(ISERROR(VLOOKUP(A24,DATA_OLSS!$A$3:$B$683,1,0)),"TIDAK ADA","ADA")</f>
        <v>ADA</v>
      </c>
    </row>
    <row r="25" spans="1:6" ht="15" x14ac:dyDescent="0.2">
      <c r="A25" s="25" t="s">
        <v>74</v>
      </c>
      <c r="B25" s="25" t="s">
        <v>75</v>
      </c>
      <c r="C25" s="26">
        <v>44727</v>
      </c>
      <c r="D25" s="26">
        <v>44665</v>
      </c>
      <c r="E25" s="27" t="s">
        <v>76</v>
      </c>
      <c r="F25" s="21" t="str">
        <f>IF(ISERROR(VLOOKUP(A25,DATA_OLSS!$A$3:$B$683,1,0)),"TIDAK ADA","ADA")</f>
        <v>ADA</v>
      </c>
    </row>
    <row r="26" spans="1:6" ht="15" x14ac:dyDescent="0.2">
      <c r="A26" s="25" t="s">
        <v>77</v>
      </c>
      <c r="B26" s="25" t="s">
        <v>75</v>
      </c>
      <c r="C26" s="26">
        <v>44727</v>
      </c>
      <c r="D26" s="26">
        <v>44665</v>
      </c>
      <c r="E26" s="27" t="s">
        <v>78</v>
      </c>
      <c r="F26" s="21" t="str">
        <f>IF(ISERROR(VLOOKUP(A26,DATA_OLSS!$A$3:$B$683,1,0)),"TIDAK ADA","ADA")</f>
        <v>ADA</v>
      </c>
    </row>
    <row r="27" spans="1:6" ht="15" x14ac:dyDescent="0.2">
      <c r="A27" s="25" t="s">
        <v>79</v>
      </c>
      <c r="B27" s="25" t="s">
        <v>80</v>
      </c>
      <c r="C27" s="26">
        <v>44694</v>
      </c>
      <c r="D27" s="26">
        <v>44665</v>
      </c>
      <c r="E27" s="27" t="s">
        <v>81</v>
      </c>
      <c r="F27" s="21" t="str">
        <f>IF(ISERROR(VLOOKUP(A27,DATA_OLSS!$A$3:$B$683,1,0)),"TIDAK ADA","ADA")</f>
        <v>ADA</v>
      </c>
    </row>
    <row r="28" spans="1:6" ht="15" x14ac:dyDescent="0.2">
      <c r="A28" s="25" t="s">
        <v>82</v>
      </c>
      <c r="B28" s="25" t="s">
        <v>83</v>
      </c>
      <c r="C28" s="26">
        <v>44695</v>
      </c>
      <c r="D28" s="26">
        <v>44665</v>
      </c>
      <c r="E28" s="27" t="s">
        <v>84</v>
      </c>
      <c r="F28" s="21" t="str">
        <f>IF(ISERROR(VLOOKUP(A28,DATA_OLSS!$A$3:$B$683,1,0)),"TIDAK ADA","ADA")</f>
        <v>ADA</v>
      </c>
    </row>
    <row r="29" spans="1:6" ht="15" x14ac:dyDescent="0.2">
      <c r="A29" s="25" t="s">
        <v>85</v>
      </c>
      <c r="B29" s="25" t="s">
        <v>83</v>
      </c>
      <c r="C29" s="26">
        <v>44709</v>
      </c>
      <c r="D29" s="26">
        <v>44665</v>
      </c>
      <c r="E29" s="27" t="s">
        <v>86</v>
      </c>
      <c r="F29" s="21" t="str">
        <f>IF(ISERROR(VLOOKUP(A29,DATA_OLSS!$A$3:$B$683,1,0)),"TIDAK ADA","ADA")</f>
        <v>ADA</v>
      </c>
    </row>
    <row r="30" spans="1:6" ht="15" x14ac:dyDescent="0.2">
      <c r="A30" s="25" t="s">
        <v>87</v>
      </c>
      <c r="B30" s="25" t="s">
        <v>88</v>
      </c>
      <c r="C30" s="26">
        <v>44757</v>
      </c>
      <c r="D30" s="26">
        <v>44665</v>
      </c>
      <c r="E30" s="27" t="s">
        <v>89</v>
      </c>
      <c r="F30" s="21" t="str">
        <f>IF(ISERROR(VLOOKUP(A30,DATA_OLSS!$A$3:$B$683,1,0)),"TIDAK ADA","ADA")</f>
        <v>ADA</v>
      </c>
    </row>
    <row r="31" spans="1:6" ht="15" x14ac:dyDescent="0.2">
      <c r="A31" s="25" t="s">
        <v>90</v>
      </c>
      <c r="B31" s="25" t="s">
        <v>91</v>
      </c>
      <c r="C31" s="26">
        <v>44754</v>
      </c>
      <c r="D31" s="26">
        <v>44665</v>
      </c>
      <c r="E31" s="27" t="s">
        <v>92</v>
      </c>
      <c r="F31" s="21" t="str">
        <f>IF(ISERROR(VLOOKUP(A31,DATA_OLSS!$A$3:$B$683,1,0)),"TIDAK ADA","ADA")</f>
        <v>ADA</v>
      </c>
    </row>
  </sheetData>
  <autoFilter ref="A2:F2" xr:uid="{00000000-0009-0000-0000-000000000000}">
    <sortState xmlns:xlrd2="http://schemas.microsoft.com/office/spreadsheetml/2017/richdata2" ref="A2:F2">
      <sortCondition ref="A2"/>
    </sortState>
  </autoFilter>
  <mergeCells count="1">
    <mergeCell ref="A1:E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showGridLines="0" zoomScale="85" zoomScaleNormal="85" workbookViewId="0">
      <selection sqref="A1:F1"/>
    </sheetView>
  </sheetViews>
  <sheetFormatPr defaultRowHeight="12.75" x14ac:dyDescent="0.2"/>
  <cols>
    <col min="1" max="1" width="21" bestFit="1" customWidth="1"/>
    <col min="2" max="2" width="56.42578125" bestFit="1" customWidth="1"/>
    <col min="3" max="3" width="21.5703125" style="20" customWidth="1"/>
    <col min="4" max="4" width="13" style="20" bestFit="1" customWidth="1"/>
    <col min="5" max="5" width="12.85546875" style="20" bestFit="1" customWidth="1"/>
    <col min="6" max="6" width="23" bestFit="1" customWidth="1"/>
  </cols>
  <sheetData>
    <row r="1" spans="1:6" x14ac:dyDescent="0.2">
      <c r="A1" s="28" t="s">
        <v>3</v>
      </c>
      <c r="B1" s="29"/>
      <c r="C1" s="29"/>
      <c r="D1" s="29"/>
      <c r="E1" s="29"/>
      <c r="F1" s="30"/>
    </row>
    <row r="2" spans="1:6" x14ac:dyDescent="0.2">
      <c r="A2" s="1" t="s">
        <v>0</v>
      </c>
      <c r="B2" s="1" t="s">
        <v>6</v>
      </c>
      <c r="C2" s="18" t="s">
        <v>14</v>
      </c>
      <c r="D2" s="19" t="s">
        <v>7</v>
      </c>
      <c r="E2" s="19" t="s">
        <v>8</v>
      </c>
      <c r="F2" s="1" t="s">
        <v>9</v>
      </c>
    </row>
    <row r="3" spans="1:6" x14ac:dyDescent="0.2">
      <c r="A3" s="8" t="s">
        <v>19</v>
      </c>
      <c r="B3" s="8" t="s">
        <v>93</v>
      </c>
      <c r="C3" s="20">
        <v>44635</v>
      </c>
      <c r="D3" s="20">
        <v>44665</v>
      </c>
      <c r="E3" s="20">
        <v>44697</v>
      </c>
      <c r="F3" s="8" t="s">
        <v>21</v>
      </c>
    </row>
    <row r="4" spans="1:6" x14ac:dyDescent="0.2">
      <c r="A4" s="8" t="s">
        <v>22</v>
      </c>
      <c r="B4" s="8" t="s">
        <v>94</v>
      </c>
      <c r="C4" s="20">
        <v>44635</v>
      </c>
      <c r="D4" s="20">
        <v>44665</v>
      </c>
      <c r="E4" s="20">
        <v>44694</v>
      </c>
      <c r="F4" s="8" t="s">
        <v>24</v>
      </c>
    </row>
    <row r="5" spans="1:6" x14ac:dyDescent="0.2">
      <c r="A5" s="8" t="s">
        <v>25</v>
      </c>
      <c r="B5" s="8" t="s">
        <v>26</v>
      </c>
      <c r="C5" s="20">
        <v>44635</v>
      </c>
      <c r="D5" s="20">
        <v>44665</v>
      </c>
      <c r="E5" s="20">
        <v>44757</v>
      </c>
      <c r="F5" s="8" t="s">
        <v>27</v>
      </c>
    </row>
    <row r="6" spans="1:6" x14ac:dyDescent="0.2">
      <c r="A6" s="8" t="s">
        <v>28</v>
      </c>
      <c r="B6" s="8" t="s">
        <v>29</v>
      </c>
      <c r="C6" s="20">
        <v>44635</v>
      </c>
      <c r="D6" s="20">
        <v>44665</v>
      </c>
      <c r="E6" s="20">
        <v>44709</v>
      </c>
      <c r="F6" s="8" t="s">
        <v>30</v>
      </c>
    </row>
    <row r="7" spans="1:6" x14ac:dyDescent="0.2">
      <c r="A7" s="8" t="s">
        <v>31</v>
      </c>
      <c r="B7" s="8" t="s">
        <v>29</v>
      </c>
      <c r="C7" s="20">
        <v>44635</v>
      </c>
      <c r="D7" s="20">
        <v>44665</v>
      </c>
      <c r="E7" s="20">
        <v>44709</v>
      </c>
      <c r="F7" s="8" t="s">
        <v>32</v>
      </c>
    </row>
    <row r="8" spans="1:6" x14ac:dyDescent="0.2">
      <c r="A8" s="8" t="s">
        <v>33</v>
      </c>
      <c r="B8" s="8" t="s">
        <v>17</v>
      </c>
      <c r="C8" s="20">
        <v>44635</v>
      </c>
      <c r="D8" s="20">
        <v>44665</v>
      </c>
      <c r="E8" s="20">
        <v>44725</v>
      </c>
      <c r="F8" s="8" t="s">
        <v>34</v>
      </c>
    </row>
    <row r="9" spans="1:6" x14ac:dyDescent="0.2">
      <c r="A9" s="8" t="s">
        <v>35</v>
      </c>
      <c r="B9" s="8" t="s">
        <v>18</v>
      </c>
      <c r="C9" s="20">
        <v>44635</v>
      </c>
      <c r="D9" s="20">
        <v>44665</v>
      </c>
      <c r="E9" s="20">
        <v>44694</v>
      </c>
      <c r="F9" s="8" t="s">
        <v>36</v>
      </c>
    </row>
    <row r="10" spans="1:6" x14ac:dyDescent="0.2">
      <c r="A10" s="8" t="s">
        <v>37</v>
      </c>
      <c r="B10" s="8" t="s">
        <v>18</v>
      </c>
      <c r="C10" s="20">
        <v>44635</v>
      </c>
      <c r="D10" s="20">
        <v>44665</v>
      </c>
      <c r="E10" s="20">
        <v>44694</v>
      </c>
      <c r="F10" s="8" t="s">
        <v>38</v>
      </c>
    </row>
    <row r="11" spans="1:6" x14ac:dyDescent="0.2">
      <c r="A11" s="8" t="s">
        <v>39</v>
      </c>
      <c r="B11" s="8" t="s">
        <v>40</v>
      </c>
      <c r="C11" s="20">
        <v>44635</v>
      </c>
      <c r="D11" s="20">
        <v>44665</v>
      </c>
      <c r="E11" s="20">
        <v>44694</v>
      </c>
      <c r="F11" s="8" t="s">
        <v>41</v>
      </c>
    </row>
    <row r="12" spans="1:6" x14ac:dyDescent="0.2">
      <c r="A12" s="8" t="s">
        <v>42</v>
      </c>
      <c r="B12" s="8" t="s">
        <v>17</v>
      </c>
      <c r="C12" s="20">
        <v>44635</v>
      </c>
      <c r="D12" s="20">
        <v>44665</v>
      </c>
      <c r="E12" s="20">
        <v>44739</v>
      </c>
      <c r="F12" s="8" t="s">
        <v>43</v>
      </c>
    </row>
    <row r="13" spans="1:6" x14ac:dyDescent="0.2">
      <c r="A13" s="8" t="s">
        <v>44</v>
      </c>
      <c r="B13" s="8" t="s">
        <v>45</v>
      </c>
      <c r="C13" s="20">
        <v>44635</v>
      </c>
      <c r="D13" s="20">
        <v>44665</v>
      </c>
      <c r="E13" s="20">
        <v>44695</v>
      </c>
      <c r="F13" s="8" t="s">
        <v>46</v>
      </c>
    </row>
    <row r="14" spans="1:6" x14ac:dyDescent="0.2">
      <c r="A14" s="8" t="s">
        <v>47</v>
      </c>
      <c r="B14" s="8" t="s">
        <v>48</v>
      </c>
      <c r="C14" s="20">
        <v>44635</v>
      </c>
      <c r="D14" s="20">
        <v>44665</v>
      </c>
      <c r="E14" s="20">
        <v>44711</v>
      </c>
      <c r="F14" s="8" t="s">
        <v>49</v>
      </c>
    </row>
    <row r="15" spans="1:6" x14ac:dyDescent="0.2">
      <c r="A15" s="8" t="s">
        <v>50</v>
      </c>
      <c r="B15" s="8" t="s">
        <v>51</v>
      </c>
      <c r="C15" s="20">
        <v>44635</v>
      </c>
      <c r="D15" s="20">
        <v>44665</v>
      </c>
      <c r="E15" s="20">
        <v>44709</v>
      </c>
      <c r="F15" s="8" t="s">
        <v>52</v>
      </c>
    </row>
    <row r="16" spans="1:6" x14ac:dyDescent="0.2">
      <c r="A16" s="8" t="s">
        <v>53</v>
      </c>
      <c r="B16" s="8" t="s">
        <v>95</v>
      </c>
      <c r="C16" s="20">
        <v>44635</v>
      </c>
      <c r="D16" s="20">
        <v>44665</v>
      </c>
      <c r="E16" s="20">
        <v>44725</v>
      </c>
      <c r="F16" s="8" t="s">
        <v>55</v>
      </c>
    </row>
    <row r="17" spans="1:6" x14ac:dyDescent="0.2">
      <c r="A17" s="8" t="s">
        <v>56</v>
      </c>
      <c r="B17" s="8" t="s">
        <v>96</v>
      </c>
      <c r="C17" s="20">
        <v>44635</v>
      </c>
      <c r="D17" s="20">
        <v>44665</v>
      </c>
      <c r="E17" s="20">
        <v>44725</v>
      </c>
      <c r="F17" s="8" t="s">
        <v>58</v>
      </c>
    </row>
    <row r="18" spans="1:6" x14ac:dyDescent="0.2">
      <c r="A18" s="8" t="s">
        <v>59</v>
      </c>
      <c r="B18" s="8" t="s">
        <v>96</v>
      </c>
      <c r="C18" s="20">
        <v>44635</v>
      </c>
      <c r="D18" s="20">
        <v>44665</v>
      </c>
      <c r="E18" s="20">
        <v>44725</v>
      </c>
      <c r="F18" s="8" t="s">
        <v>60</v>
      </c>
    </row>
    <row r="19" spans="1:6" x14ac:dyDescent="0.2">
      <c r="A19" s="8" t="s">
        <v>61</v>
      </c>
      <c r="B19" s="8" t="s">
        <v>97</v>
      </c>
      <c r="C19" s="20">
        <v>44635</v>
      </c>
      <c r="D19" s="20">
        <v>44665</v>
      </c>
      <c r="E19" s="20">
        <v>44724</v>
      </c>
      <c r="F19" s="8" t="s">
        <v>63</v>
      </c>
    </row>
    <row r="20" spans="1:6" x14ac:dyDescent="0.2">
      <c r="A20" s="8" t="s">
        <v>64</v>
      </c>
      <c r="B20" s="8" t="s">
        <v>97</v>
      </c>
      <c r="C20" s="20">
        <v>44635</v>
      </c>
      <c r="D20" s="20">
        <v>44665</v>
      </c>
      <c r="E20" s="20">
        <v>44724</v>
      </c>
      <c r="F20" s="8" t="s">
        <v>65</v>
      </c>
    </row>
    <row r="21" spans="1:6" x14ac:dyDescent="0.2">
      <c r="A21" s="8" t="s">
        <v>66</v>
      </c>
      <c r="B21" s="8" t="s">
        <v>97</v>
      </c>
      <c r="C21" s="20">
        <v>44635</v>
      </c>
      <c r="D21" s="20">
        <v>44665</v>
      </c>
      <c r="E21" s="20">
        <v>44724</v>
      </c>
      <c r="F21" s="8" t="s">
        <v>67</v>
      </c>
    </row>
    <row r="22" spans="1:6" x14ac:dyDescent="0.2">
      <c r="A22" s="8" t="s">
        <v>68</v>
      </c>
      <c r="B22" s="8" t="s">
        <v>97</v>
      </c>
      <c r="C22" s="20">
        <v>44635</v>
      </c>
      <c r="D22" s="20">
        <v>44665</v>
      </c>
      <c r="E22" s="20">
        <v>44724</v>
      </c>
      <c r="F22" s="8" t="s">
        <v>69</v>
      </c>
    </row>
    <row r="23" spans="1:6" x14ac:dyDescent="0.2">
      <c r="A23" s="8" t="s">
        <v>70</v>
      </c>
      <c r="B23" s="8" t="s">
        <v>97</v>
      </c>
      <c r="C23" s="20">
        <v>44635</v>
      </c>
      <c r="D23" s="20">
        <v>44665</v>
      </c>
      <c r="E23" s="20">
        <v>44724</v>
      </c>
      <c r="F23" s="8" t="s">
        <v>71</v>
      </c>
    </row>
    <row r="24" spans="1:6" x14ac:dyDescent="0.2">
      <c r="A24" s="8" t="s">
        <v>72</v>
      </c>
      <c r="B24" s="8" t="s">
        <v>97</v>
      </c>
      <c r="C24" s="20">
        <v>44635</v>
      </c>
      <c r="D24" s="20">
        <v>44665</v>
      </c>
      <c r="E24" s="20">
        <v>44724</v>
      </c>
      <c r="F24" s="8" t="s">
        <v>73</v>
      </c>
    </row>
    <row r="25" spans="1:6" x14ac:dyDescent="0.2">
      <c r="A25" s="8" t="s">
        <v>74</v>
      </c>
      <c r="B25" s="8" t="s">
        <v>75</v>
      </c>
      <c r="C25" s="20">
        <v>44635</v>
      </c>
      <c r="D25" s="20">
        <v>44665</v>
      </c>
      <c r="E25" s="20">
        <v>44727</v>
      </c>
      <c r="F25" s="8" t="s">
        <v>76</v>
      </c>
    </row>
    <row r="26" spans="1:6" x14ac:dyDescent="0.2">
      <c r="A26" s="8" t="s">
        <v>77</v>
      </c>
      <c r="B26" s="8" t="s">
        <v>75</v>
      </c>
      <c r="C26" s="20">
        <v>44635</v>
      </c>
      <c r="D26" s="20">
        <v>44665</v>
      </c>
      <c r="E26" s="20">
        <v>44727</v>
      </c>
      <c r="F26" s="8" t="s">
        <v>78</v>
      </c>
    </row>
    <row r="27" spans="1:6" x14ac:dyDescent="0.2">
      <c r="A27" s="8" t="s">
        <v>79</v>
      </c>
      <c r="B27" s="8" t="s">
        <v>80</v>
      </c>
      <c r="C27" s="20">
        <v>44635</v>
      </c>
      <c r="D27" s="20">
        <v>44665</v>
      </c>
      <c r="E27" s="20">
        <v>44694</v>
      </c>
      <c r="F27" s="8" t="s">
        <v>81</v>
      </c>
    </row>
    <row r="28" spans="1:6" x14ac:dyDescent="0.2">
      <c r="A28" s="8" t="s">
        <v>82</v>
      </c>
      <c r="B28" s="8" t="s">
        <v>98</v>
      </c>
      <c r="C28" s="20">
        <v>44635</v>
      </c>
      <c r="D28" s="20">
        <v>44665</v>
      </c>
      <c r="E28" s="20">
        <v>44695</v>
      </c>
      <c r="F28" s="8" t="s">
        <v>84</v>
      </c>
    </row>
    <row r="29" spans="1:6" x14ac:dyDescent="0.2">
      <c r="A29" s="8" t="s">
        <v>85</v>
      </c>
      <c r="B29" s="8" t="s">
        <v>98</v>
      </c>
      <c r="C29" s="20">
        <v>44635</v>
      </c>
      <c r="D29" s="20">
        <v>44665</v>
      </c>
      <c r="E29" s="20">
        <v>44709</v>
      </c>
      <c r="F29" s="8" t="s">
        <v>86</v>
      </c>
    </row>
    <row r="30" spans="1:6" x14ac:dyDescent="0.2">
      <c r="A30" s="8" t="s">
        <v>87</v>
      </c>
      <c r="B30" s="8" t="s">
        <v>88</v>
      </c>
      <c r="C30" s="20">
        <v>44635</v>
      </c>
      <c r="D30" s="20">
        <v>44665</v>
      </c>
      <c r="E30" s="20">
        <v>44757</v>
      </c>
      <c r="F30" s="8" t="s">
        <v>89</v>
      </c>
    </row>
    <row r="31" spans="1:6" x14ac:dyDescent="0.2">
      <c r="A31" s="8" t="s">
        <v>90</v>
      </c>
      <c r="B31" s="8" t="s">
        <v>91</v>
      </c>
      <c r="C31" s="20">
        <v>44635</v>
      </c>
      <c r="D31" s="20">
        <v>44665</v>
      </c>
      <c r="E31" s="20">
        <v>44754</v>
      </c>
      <c r="F31" s="8" t="s">
        <v>92</v>
      </c>
    </row>
  </sheetData>
  <autoFilter ref="A2:F2" xr:uid="{00000000-0009-0000-0000-000001000000}">
    <sortState xmlns:xlrd2="http://schemas.microsoft.com/office/spreadsheetml/2017/richdata2" ref="A2:F2">
      <sortCondition ref="D2"/>
    </sortState>
  </autoFilter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17"/>
  <sheetViews>
    <sheetView showGridLines="0" tabSelected="1" workbookViewId="0"/>
  </sheetViews>
  <sheetFormatPr defaultRowHeight="12.75" x14ac:dyDescent="0.2"/>
  <cols>
    <col min="1" max="1" width="11.7109375" bestFit="1" customWidth="1"/>
    <col min="2" max="2" width="29" bestFit="1" customWidth="1"/>
    <col min="4" max="4" width="11.7109375" bestFit="1" customWidth="1"/>
    <col min="5" max="5" width="29" bestFit="1" customWidth="1"/>
    <col min="6" max="6" width="5" customWidth="1"/>
    <col min="7" max="7" width="14.5703125" customWidth="1"/>
    <col min="8" max="8" width="15.28515625" customWidth="1"/>
    <col min="9" max="9" width="14" customWidth="1"/>
    <col min="10" max="10" width="8.28515625" bestFit="1" customWidth="1"/>
    <col min="11" max="11" width="33.7109375" customWidth="1"/>
  </cols>
  <sheetData>
    <row r="3" spans="1:11" x14ac:dyDescent="0.2">
      <c r="A3" s="5" t="s">
        <v>2</v>
      </c>
      <c r="B3" t="s">
        <v>10</v>
      </c>
      <c r="D3" s="5" t="s">
        <v>3</v>
      </c>
      <c r="E3" t="s">
        <v>10</v>
      </c>
    </row>
    <row r="4" spans="1:11" x14ac:dyDescent="0.2">
      <c r="A4" s="6">
        <v>44665</v>
      </c>
      <c r="B4" s="7">
        <v>29</v>
      </c>
      <c r="D4" s="6">
        <v>44665</v>
      </c>
      <c r="E4" s="7">
        <v>29</v>
      </c>
      <c r="F4" s="7"/>
    </row>
    <row r="5" spans="1:11" x14ac:dyDescent="0.2">
      <c r="A5" s="6" t="s">
        <v>1</v>
      </c>
      <c r="B5" s="7">
        <v>29</v>
      </c>
      <c r="D5" s="6" t="s">
        <v>1</v>
      </c>
      <c r="E5" s="7">
        <v>29</v>
      </c>
      <c r="F5" s="7"/>
    </row>
    <row r="6" spans="1:11" x14ac:dyDescent="0.2">
      <c r="F6" s="7"/>
    </row>
    <row r="7" spans="1:11" x14ac:dyDescent="0.2">
      <c r="F7" s="7"/>
    </row>
    <row r="8" spans="1:11" x14ac:dyDescent="0.2">
      <c r="F8" s="7"/>
    </row>
    <row r="9" spans="1:11" x14ac:dyDescent="0.2">
      <c r="F9" s="7"/>
    </row>
    <row r="10" spans="1:11" x14ac:dyDescent="0.2">
      <c r="F10" s="7"/>
    </row>
    <row r="11" spans="1:11" x14ac:dyDescent="0.2">
      <c r="F11" s="7"/>
    </row>
    <row r="12" spans="1:11" x14ac:dyDescent="0.2">
      <c r="F12" s="7"/>
    </row>
    <row r="15" spans="1:11" x14ac:dyDescent="0.2">
      <c r="G15" s="4" t="s">
        <v>12</v>
      </c>
      <c r="H15" s="4" t="s">
        <v>11</v>
      </c>
      <c r="I15" s="4" t="s">
        <v>3</v>
      </c>
      <c r="J15" s="4" t="s">
        <v>5</v>
      </c>
      <c r="K15" s="4" t="s">
        <v>13</v>
      </c>
    </row>
    <row r="16" spans="1:11" s="8" customFormat="1" x14ac:dyDescent="0.2">
      <c r="G16" s="16">
        <f>D4</f>
        <v>44665</v>
      </c>
      <c r="H16" s="9">
        <f>GETPIVOTDATA("AGREEMENTNUMBER",$A$3,"DUE_DATE",DATE(YEAR(G16),MONTH(G16),DAY(G16)))</f>
        <v>29</v>
      </c>
      <c r="I16" s="9">
        <f>GETPIVOTDATA("AGREEMENTNUMBER",$D$3,"DUE_DATE",DATE(YEAR(G16),MONTH(G16),DAY(G16)))</f>
        <v>29</v>
      </c>
      <c r="J16" s="15" t="str">
        <f>IF(H16=I16,"-","Selisih")</f>
        <v>-</v>
      </c>
      <c r="K16" s="11" t="str">
        <f>IF(H16=I16,"Tidak ada selisih","Selisih")</f>
        <v>Tidak ada selisih</v>
      </c>
    </row>
    <row r="17" spans="7:11" x14ac:dyDescent="0.2">
      <c r="G17" s="12" t="s">
        <v>1</v>
      </c>
      <c r="H17" s="13">
        <f>SUM(H16:H16)</f>
        <v>29</v>
      </c>
      <c r="I17" s="13">
        <f>SUM(I16:I16)</f>
        <v>29</v>
      </c>
      <c r="J17" s="17" t="str">
        <f t="shared" ref="J17" si="0">IF(H17=I17,"-","Selisih")</f>
        <v>-</v>
      </c>
      <c r="K17" s="14" t="str">
        <f>IF(H17=I17,"Tidak ada selisih","Selisih")</f>
        <v>Tidak ada selisih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DATA_MFAPPL</vt:lpstr>
      <vt:lpstr>DATA_OLSS</vt:lpstr>
      <vt:lpstr>SumBill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 Zah Putra</dc:creator>
  <cp:lastModifiedBy>Aryo Budi Dwi Prasetyo</cp:lastModifiedBy>
  <dcterms:created xsi:type="dcterms:W3CDTF">2018-09-07T11:49:49Z</dcterms:created>
  <dcterms:modified xsi:type="dcterms:W3CDTF">2022-04-14T00:55:10Z</dcterms:modified>
</cp:coreProperties>
</file>