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Daily Activity/"/>
    </mc:Choice>
  </mc:AlternateContent>
  <xr:revisionPtr revIDLastSave="7" documentId="8_{70FEF801-0EB6-481C-A5B5-7ECE9B63395D}" xr6:coauthVersionLast="47" xr6:coauthVersionMax="47" xr10:uidLastSave="{9026EC36-872B-4738-86C9-3B27529DBD3C}"/>
  <bookViews>
    <workbookView xWindow="-120" yWindow="-120" windowWidth="29040" windowHeight="15720" xr2:uid="{ED7CD3D4-7857-4C3F-864B-E66C3A0C3B01}"/>
  </bookViews>
  <sheets>
    <sheet name="001 (2)" sheetId="2" r:id="rId1"/>
    <sheet name="001" sheetId="1" r:id="rId2"/>
    <sheet name="TEMPLATES" sheetId="3" r:id="rId3"/>
    <sheet name="Transparant Background Colo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243" i="2" l="1"/>
  <c r="V5215" i="2"/>
  <c r="E5221" i="2" s="1"/>
  <c r="E5145" i="2"/>
  <c r="E5144" i="2"/>
  <c r="V5115" i="2"/>
  <c r="E5122" i="2" s="1"/>
  <c r="V5114" i="2"/>
  <c r="E5121" i="2" s="1"/>
  <c r="E5042" i="2"/>
  <c r="V5014" i="2"/>
  <c r="E5020" i="2" s="1"/>
  <c r="E4988" i="2"/>
  <c r="V4960" i="2"/>
  <c r="E4966" i="2" s="1"/>
  <c r="E4828" i="2"/>
  <c r="Y4800" i="2"/>
  <c r="E4806" i="2" s="1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Y4598" i="2"/>
  <c r="E4633" i="2" s="1"/>
  <c r="Y4597" i="2"/>
  <c r="E4632" i="2" s="1"/>
  <c r="Y4596" i="2"/>
  <c r="E4631" i="2" s="1"/>
  <c r="Y4595" i="2"/>
  <c r="E4630" i="2" s="1"/>
  <c r="Y4594" i="2"/>
  <c r="E4629" i="2" s="1"/>
  <c r="Y4593" i="2"/>
  <c r="E4628" i="2" s="1"/>
  <c r="Y4592" i="2"/>
  <c r="E4627" i="2" s="1"/>
  <c r="E4512" i="2"/>
  <c r="E4511" i="2"/>
  <c r="E4510" i="2"/>
  <c r="Y4480" i="2"/>
  <c r="E4488" i="2" s="1"/>
  <c r="Y4479" i="2"/>
  <c r="E4487" i="2" s="1"/>
  <c r="Y4478" i="2"/>
  <c r="E4486" i="2" s="1"/>
  <c r="E4354" i="2"/>
  <c r="E4353" i="2"/>
  <c r="Y4324" i="2"/>
  <c r="E4331" i="2" s="1"/>
  <c r="Y4323" i="2"/>
  <c r="E4330" i="2" s="1"/>
  <c r="E4211" i="2"/>
  <c r="Y4183" i="2"/>
  <c r="E4189" i="2" s="1"/>
  <c r="E4017" i="2"/>
  <c r="E4016" i="2"/>
  <c r="E4015" i="2"/>
  <c r="E4013" i="2"/>
  <c r="E4012" i="2"/>
  <c r="E4011" i="2"/>
  <c r="Y3977" i="2"/>
  <c r="E3989" i="2" s="1"/>
  <c r="Y3976" i="2"/>
  <c r="E3988" i="2" s="1"/>
  <c r="Y3975" i="2"/>
  <c r="E3987" i="2" s="1"/>
  <c r="Y3973" i="2"/>
  <c r="E3985" i="2" s="1"/>
  <c r="Y3972" i="2"/>
  <c r="E3984" i="2" s="1"/>
  <c r="Y3971" i="2"/>
  <c r="E3983" i="2" s="1"/>
  <c r="E3890" i="2"/>
  <c r="E3889" i="2"/>
  <c r="E3888" i="2"/>
  <c r="Y3858" i="2"/>
  <c r="E3866" i="2" s="1"/>
  <c r="Y3857" i="2"/>
  <c r="E3865" i="2" s="1"/>
  <c r="Y3856" i="2"/>
  <c r="E3864" i="2" s="1"/>
  <c r="AY3487" i="2"/>
  <c r="AY3486" i="2"/>
  <c r="AY3485" i="2"/>
  <c r="AW3103" i="2"/>
  <c r="E3132" i="2" s="1"/>
  <c r="E2261" i="2"/>
  <c r="E2256" i="2"/>
  <c r="E2251" i="2"/>
  <c r="E2246" i="2"/>
  <c r="E2241" i="2"/>
  <c r="E2236" i="2"/>
  <c r="E2231" i="2"/>
  <c r="E2226" i="2"/>
  <c r="E2221" i="2"/>
  <c r="E2216" i="2"/>
  <c r="AA2175" i="2"/>
  <c r="AA2174" i="2"/>
  <c r="AA2173" i="2"/>
  <c r="AA2172" i="2"/>
  <c r="AA2171" i="2"/>
  <c r="AA2170" i="2"/>
  <c r="AA2169" i="2"/>
  <c r="AA2168" i="2"/>
  <c r="AA2167" i="2"/>
  <c r="AA2166" i="2"/>
  <c r="AC1364" i="2"/>
  <c r="AC1363" i="2"/>
  <c r="AZ1236" i="2"/>
  <c r="AZ1235" i="2"/>
  <c r="AZ1234" i="2"/>
  <c r="BH1153" i="2"/>
  <c r="BH1152" i="2"/>
  <c r="CJ672" i="2"/>
  <c r="CB672" i="2"/>
  <c r="CJ671" i="2"/>
  <c r="CB671" i="2"/>
  <c r="CJ670" i="2"/>
  <c r="CB670" i="2"/>
  <c r="CJ669" i="2"/>
  <c r="CB669" i="2"/>
  <c r="CJ668" i="2"/>
  <c r="CB668" i="2"/>
  <c r="CJ667" i="2"/>
  <c r="CB667" i="2"/>
  <c r="CJ666" i="2"/>
  <c r="CB666" i="2"/>
  <c r="CJ664" i="2"/>
  <c r="CB664" i="2"/>
  <c r="CJ663" i="2"/>
  <c r="CB663" i="2"/>
  <c r="CJ662" i="2"/>
  <c r="CB662" i="2"/>
  <c r="CJ661" i="2"/>
  <c r="CB661" i="2"/>
  <c r="CJ660" i="2"/>
  <c r="CB660" i="2"/>
  <c r="CJ659" i="2"/>
  <c r="CB659" i="2"/>
  <c r="CJ658" i="2"/>
  <c r="CB658" i="2"/>
  <c r="CJ657" i="2"/>
  <c r="CB657" i="2"/>
  <c r="CJ656" i="2"/>
  <c r="CB656" i="2"/>
  <c r="CJ655" i="2"/>
  <c r="CB655" i="2"/>
  <c r="CJ654" i="2"/>
  <c r="CB654" i="2"/>
  <c r="DG633" i="2"/>
  <c r="DG625" i="2"/>
  <c r="DG617" i="2"/>
  <c r="DG609" i="2"/>
  <c r="DG601" i="2"/>
  <c r="DG592" i="2"/>
  <c r="DG583" i="2"/>
  <c r="DG575" i="2"/>
  <c r="AC573" i="2"/>
  <c r="AC572" i="2"/>
  <c r="AC571" i="2"/>
  <c r="AC570" i="2"/>
  <c r="AC569" i="2"/>
  <c r="AC568" i="2"/>
  <c r="AC567" i="2"/>
  <c r="E38" i="2" a="1"/>
  <c r="E38" i="2" s="1"/>
  <c r="E3111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<sst xmlns="http://schemas.openxmlformats.org/spreadsheetml/2006/main" count="2381" uniqueCount="912">
  <si>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</si>
  <si>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</si>
  <si>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</si>
  <si>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</si>
  <si>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</si>
  <si>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</si>
  <si>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</si>
  <si>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</si>
  <si>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</si>
  <si>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</si>
  <si>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</si>
  <si>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</si>
  <si>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</si>
  <si>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</si>
  <si>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</si>
  <si>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r>
      <rPr>
        <b/>
        <sz val="11"/>
        <color rgb="FFFF0000"/>
        <rFont val="Calibri"/>
        <family val="2"/>
        <scheme val="minor"/>
      </rPr>
      <t>20231215</t>
    </r>
    <r>
      <rPr>
        <b/>
        <sz val="11"/>
        <color rgb="FF0000FF"/>
        <rFont val="Calibri"/>
        <family val="2"/>
        <scheme val="minor"/>
      </rPr>
      <t>FRI</t>
    </r>
  </si>
  <si>
    <t>Data Maintenance</t>
  </si>
  <si>
    <t>Client MAKHARYA PERKASA TRANSSINDO, PT</t>
  </si>
  <si>
    <t>INV: 00116/INV/2003/11/2023</t>
  </si>
  <si>
    <t>AGR: 0000183/4/03/01/2023</t>
  </si>
  <si>
    <t>Request data maintenance untuk update nominal, karena client tidak potong PPH (billing setting sudah dilakukan).</t>
  </si>
  <si>
    <t>Invoice sudah dipost dan user tidak berkenan cancel karena akan menerbitkan invoice &amp; faktur baru.</t>
  </si>
  <si>
    <t>Script: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</si>
  <si>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SCRIPT POTONG PPH</t>
    </r>
    <r>
      <rPr>
        <sz val="11"/>
        <color rgb="FF0000FF"/>
        <rFont val="Calibri"/>
        <family val="2"/>
        <scheme val="minor"/>
      </rPr>
      <t>.sql</t>
    </r>
  </si>
  <si>
    <t>BEGIN TRANSACTION</t>
  </si>
  <si>
    <t xml:space="preserve"> </t>
  </si>
  <si>
    <t>-- SYARAT</t>
  </si>
  <si>
    <t>-- script invoice potong / tidak potong pph dengan syarat : - pada menu cashier receipt status = NEW / HOLD</t>
  </si>
  <si>
    <t>--                                                          - nilai billing_amount / nilai ppn amount / nilai pph amount tidak bergerak (tidak berubah)</t>
  </si>
  <si>
    <t>--                                                          -</t>
  </si>
  <si>
    <t>exec dbo.xsp_mtn_invoice_pph @p_invoice_no                    = N'01475.INV.2001.11.2023'               -- nomor invoice</t>
  </si>
  <si>
    <t xml:space="preserve">                             ,@p_is_invoice_deduct_pph        = N'1'                                    -- isi 1 jika invoice potong pph | isi 0 jika invoice tidak potong pph</t>
  </si>
  <si>
    <t xml:space="preserve">                             ,@p_mtn_remark                   = N'Seharusnya invoice ini potong PPH'    -- perubahan yg terjadi</t>
  </si>
  <si>
    <t xml:space="preserve">                             ,@p_mtn_cre_by                   = N'Ari Wibowo'                           -- PIC maintenance</t>
  </si>
  <si>
    <t>ROLLBACK TRANSACTION</t>
  </si>
  <si>
    <r>
      <rPr>
        <b/>
        <sz val="11"/>
        <color rgb="FFFF0000"/>
        <rFont val="Calibri"/>
        <family val="2"/>
        <scheme val="minor"/>
      </rPr>
      <t>20240115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</si>
  <si>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1935</t>
    </r>
  </si>
  <si>
    <t>Agreement:</t>
  </si>
  <si>
    <t>select a.AGREEMENT_NO, a.INVOICE_NO</t>
  </si>
  <si>
    <t>0001066/4/08/07/2023</t>
  </si>
  <si>
    <t>from IFINFIN.dbo.CASHIER_RECEIVED_REQUEST a</t>
  </si>
  <si>
    <t>Invoice:</t>
  </si>
  <si>
    <t>where a.CODE = '2008.OPLICR.2311.000089'</t>
  </si>
  <si>
    <t>01075/INV/2008/11/2023</t>
  </si>
  <si>
    <t>AMARTHA MANUNGGAL PRIMA</t>
  </si>
  <si>
    <r>
      <t xml:space="preserve">nominal invoice belum sesuai, seharusnya potong </t>
    </r>
    <r>
      <rPr>
        <b/>
        <sz val="11"/>
        <color theme="1"/>
        <rFont val="Calibri"/>
        <family val="2"/>
        <scheme val="minor"/>
      </rPr>
      <t>Pph</t>
    </r>
    <r>
      <rPr>
        <sz val="11"/>
        <color theme="1"/>
        <rFont val="Calibri"/>
        <family val="2"/>
        <scheme val="minor"/>
      </rPr>
      <t xml:space="preserve"> = Rp </t>
    </r>
    <r>
      <rPr>
        <b/>
        <sz val="11"/>
        <color theme="1"/>
        <rFont val="Calibri"/>
        <family val="2"/>
        <scheme val="minor"/>
      </rPr>
      <t>7.194.000</t>
    </r>
  </si>
  <si>
    <t>QUERY CHECK:</t>
  </si>
  <si>
    <t>select a.*</t>
  </si>
  <si>
    <t>from IFINOPL.dbo.INVOICE a</t>
  </si>
  <si>
    <t>where a.INVOICE_NO = replace('01075/INV/2008/11/2023', '/', '.');</t>
  </si>
  <si>
    <r>
      <t>C:\Cloud Storages\OneDrive\OneDrive - PT. Berlian Sistem Informasi\iFin-Notes\Maintenance\</t>
    </r>
    <r>
      <rPr>
        <b/>
        <sz val="11"/>
        <color rgb="FF0000FF"/>
        <rFont val="Calibri"/>
        <family val="2"/>
        <scheme val="minor"/>
      </rPr>
      <t>2. Maintenance Invoice yang seharusnya potong PPH atau tidak potong PPH</t>
    </r>
    <r>
      <rPr>
        <sz val="11"/>
        <color rgb="FF0000FF"/>
        <rFont val="Calibri"/>
        <family val="2"/>
        <scheme val="minor"/>
      </rPr>
      <t>.sql</t>
    </r>
  </si>
  <si>
    <t>begin transaction</t>
  </si>
  <si>
    <t>--               - nilai billing_amount / nilai ppn amount / nilai pph amount tidak bergerak (tidak berubah)</t>
  </si>
  <si>
    <t>--               -</t>
  </si>
  <si>
    <t>/*</t>
  </si>
  <si>
    <t>PD MENU CASHIER RECEIVED STATUS = NEW/HOLD</t>
  </si>
  <si>
    <t>*/</t>
  </si>
  <si>
    <t>exec  IFINOPL.dbo.XSP_MTN_INVOICE_PPH   @p_invoice_no             = N'01075.INV.2008.11.2023' -- nomor invoice</t>
  </si>
  <si>
    <t xml:space="preserve">                                       ,@p_is_invoice_deduct_pph  = N'1' -- isi 1 jika invoice potong pph | isi 0 jika invoice tidak potong pph</t>
  </si>
  <si>
    <t xml:space="preserve">                                       ,@p_mtn_remark             = N'Issue #1935' -- perubahan yg terjadi</t>
  </si>
  <si>
    <t xml:space="preserve">                                       ,@p_mtn_cre_by             = N'Aryo Budi D.P.' -- PIC maintenance</t>
  </si>
  <si>
    <t>rollback transaction</t>
  </si>
  <si>
    <r>
      <rPr>
        <b/>
        <sz val="11"/>
        <color rgb="FFFF0000"/>
        <rFont val="Calibri"/>
        <family val="2"/>
        <scheme val="minor"/>
      </rPr>
      <t>20240116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</si>
  <si>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1985</t>
    </r>
  </si>
  <si>
    <t>select x.*, y.INVOICE_NO, y.IS_INVOICE_DEDUCT_PPH</t>
  </si>
  <si>
    <t>from</t>
  </si>
  <si>
    <t>(</t>
  </si>
  <si>
    <t>select '00673/INV/2008/11/2023' INVOICE_NO union all</t>
  </si>
  <si>
    <t>select '00758/INV/2008/11/2023' INVOICE_NO union all</t>
  </si>
  <si>
    <t>select '01430/INV/2008/11/2023' INVOICE_NO union all</t>
  </si>
  <si>
    <t>select '01072/INV/2008/11/2023' INVOICE_NO union all</t>
  </si>
  <si>
    <t>select '00937/INV/2008/11/2023' INVOICE_NO union all</t>
  </si>
  <si>
    <t>select '01059/INV/2008/11/2023' INVOICE_NO union all</t>
  </si>
  <si>
    <t>select '01055/INV/2008/11/2023' INVOICE_NO union all</t>
  </si>
  <si>
    <t>select '01058/INV/2008/11/2023' INVOICE_NO union all</t>
  </si>
  <si>
    <t>select '01074/INV/2008/11/2023' INVOICE_NO union all</t>
  </si>
  <si>
    <t>select '01140/INV/2008/11/2023' INVOICE_NO union all</t>
  </si>
  <si>
    <t>select '00364/INV/2008/11/2023' INVOICE_NO union all</t>
  </si>
  <si>
    <t>exec  IFINOPL.dbo.XSP_MTN_INVOICE_PPH   @p_invoice_no             = N'00654/INV/2008/11/2023' -- nomor invoice</t>
  </si>
  <si>
    <t>select '00386/INV/2008/11/2023' INVOICE_NO union all</t>
  </si>
  <si>
    <t>select '00359/INV/2008/11/2023' INVOICE_NO union all</t>
  </si>
  <si>
    <t xml:space="preserve">                                       ,@p_mtn_remark             = N'Issue #1985' -- perubahan yg terjadi</t>
  </si>
  <si>
    <t>select '00654/INV/2008/11/2023' INVOICE_NO</t>
  </si>
  <si>
    <t>) x</t>
  </si>
  <si>
    <t>left join IFINOPL.dbo.INVOICE y</t>
  </si>
  <si>
    <t>on replace(x.INVOICE_NO, '/', '.') = y.INVOICE_NO</t>
  </si>
  <si>
    <r>
      <rPr>
        <b/>
        <sz val="11"/>
        <color rgb="FFFF0000"/>
        <rFont val="Calibri"/>
        <family val="2"/>
        <scheme val="minor"/>
      </rPr>
      <t>20240119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</si>
  <si>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2076</t>
    </r>
  </si>
  <si>
    <t>JALANIN KE RENTED LG</t>
  </si>
  <si>
    <t>UNIT DIPAKAI AGREEMENT LAIN GAK?  JALANIN SCRIPT GANTI/PINDAH ASSET</t>
  </si>
  <si>
    <t>ASSET GTS</t>
  </si>
  <si>
    <t>AGREEMENT_NO</t>
  </si>
  <si>
    <t>0001203/4/01/12/2022</t>
  </si>
  <si>
    <t>B9060PCV</t>
  </si>
  <si>
    <t>B9058PCV</t>
  </si>
  <si>
    <t>B9028PCW</t>
  </si>
  <si>
    <t>select</t>
  </si>
  <si>
    <t>FA_REFF_NO_02, -- chassis no</t>
  </si>
  <si>
    <t>AGREEMENT_NO,</t>
  </si>
  <si>
    <t>FA_CODE,       -- asset code</t>
  </si>
  <si>
    <t>ASSET_STATUS</t>
  </si>
  <si>
    <t>FA_CODE,       -- ASSET CODE --&gt; RETURN</t>
  </si>
  <si>
    <t>from IFINOPL.dbo.AGREEMENT_ASSET</t>
  </si>
  <si>
    <t>where AGREEMENT_NO = replace('0001203/4/01/12/2022', '/', '.')</t>
  </si>
  <si>
    <t>and FA_REFF_NO_01 = 'B9028PCW' -- plat no</t>
  </si>
  <si>
    <t>where FA_REFF_NO_01 = 'B9058PCV' -- plat no</t>
  </si>
  <si>
    <t>AGREEMENT_NO, --&gt; BLANK</t>
  </si>
  <si>
    <t>AGREEMENT_EXTERNAL_NO,</t>
  </si>
  <si>
    <t>AGREEMENT_EXTERNAL_NO, --&gt; BLANK</t>
  </si>
  <si>
    <t>CLIENT_NO,</t>
  </si>
  <si>
    <t>CLIENT_NO, --&gt; BLANK</t>
  </si>
  <si>
    <t>CLIENT_NAME,</t>
  </si>
  <si>
    <t>CLIENT_NAME, --&gt; BLANK</t>
  </si>
  <si>
    <t>STATUS,</t>
  </si>
  <si>
    <t>[STATUS], --&gt; STOCK/ REPLACEMENT</t>
  </si>
  <si>
    <t>FISICAL_STATUS</t>
  </si>
  <si>
    <t>FISICAL_STATUS --&gt; ON HAND</t>
  </si>
  <si>
    <t>from IFINAMS.dbo.ASSET</t>
  </si>
  <si>
    <t>where CODE = '4120043216' -- asset code</t>
  </si>
  <si>
    <t>where CODE = '4120043216' -- ASSET CODE</t>
  </si>
  <si>
    <t>exec  IFINOPL.dbo.XSP_MTN_RENTED_RETURN_ASSET   @p_AGREEMENT_NO = N'0001203/4/01/12/2022' -- nvarchar(50)</t>
  </si>
  <si>
    <t>exec  IFINOPL.dbo.XSP_MTN_RETURN_RENTED_ASSET   @p_AGREEMENT_NO = N'0001203.4.01.12.2022' -- no agreement</t>
  </si>
  <si>
    <t xml:space="preserve">                                               ,@p_plat_no      = N'B9028PCW'  -- nvarchar(50)</t>
  </si>
  <si>
    <t xml:space="preserve">                                               ,@p_plat_no = N'B9058PCV'     -- plat no</t>
  </si>
  <si>
    <t xml:space="preserve">                                               ,@p_chassis_no   = N'PAEL67MKNNB014494' -- nvarchar(50)</t>
  </si>
  <si>
    <t xml:space="preserve">                                               ,@p_chassis_no = N'PAEL67MKNNB014494'  -- chassis no</t>
  </si>
  <si>
    <t xml:space="preserve">                                               ,@p_mtn_remark   = N'Issue #2076' -- nvarchar(4000)</t>
  </si>
  <si>
    <t xml:space="preserve">                                               ,@p_mtn_remark = N'Issue #2076' </t>
  </si>
  <si>
    <t xml:space="preserve">                                               ,@p_mtn_cre_by   = N'Aryo Budi D.P.' -- nvarchar(250)</t>
  </si>
  <si>
    <t xml:space="preserve">                                               ,@p_mtn_cre_by = N'Aryo Budi D.P.' </t>
  </si>
  <si>
    <t>update IFINOPL.dbo.AGREEMENT_ASSET</t>
  </si>
  <si>
    <t>set FA_REFF_NO_01 = 'B9058PCV' -- B9028PCW</t>
  </si>
  <si>
    <t>[STATUS],</t>
  </si>
  <si>
    <t>FISICAL_STATUS --&gt; ON CUSTOMER</t>
  </si>
  <si>
    <t>FA_CODE, -- ASSET CODE --&gt; RENTED</t>
  </si>
  <si>
    <t>where AGREEMENT_NO = '0001203.4.01.12.2022' -- agreement no</t>
  </si>
  <si>
    <t>and  FA_REFF_NO_01 = 'B9058PCV' -- plat no</t>
  </si>
  <si>
    <t>rollback transaction;</t>
  </si>
  <si>
    <t>and FA_REFF_NO_01 = 'B9058PCV' -- plat no</t>
  </si>
  <si>
    <t>begin tran;</t>
  </si>
  <si>
    <t>set FA_REFF_NO_01 = 'B9028PCW'</t>
  </si>
  <si>
    <t>and FA_REFF_NO_01 = 'B9058PCV';</t>
  </si>
  <si>
    <t>rollback tran;</t>
  </si>
  <si>
    <t>SUDAH DIBALIKIN…!!!</t>
  </si>
  <si>
    <r>
      <t xml:space="preserve">QUERY CARI </t>
    </r>
    <r>
      <rPr>
        <b/>
        <sz val="11"/>
        <color theme="1"/>
        <rFont val="Calibri"/>
        <family val="2"/>
        <scheme val="minor"/>
      </rPr>
      <t>ASSET_CODE</t>
    </r>
  </si>
  <si>
    <t>select a.ASSET_CODE, a.PLAT_NO, a.*</t>
  </si>
  <si>
    <t>from IFINAMS.dbo.ASSET_VEHICLE a</t>
  </si>
  <si>
    <t>where a.PLAT_NO in ('B9028PCW', 'B9058PCV')</t>
  </si>
  <si>
    <t>or a.ASSET_CODE = '4120042311'</t>
  </si>
  <si>
    <t>order by a.ASSET_CODE;</t>
  </si>
  <si>
    <t>select a.CODE, a.AGREEMENT_EXTERNAL_NO, a.*</t>
  </si>
  <si>
    <t>from IFINAMS.dbo.ASSET a</t>
  </si>
  <si>
    <t>where a.AGREEMENT_EXTERNAL_NO = '0001203/4/01/12/2022'</t>
  </si>
  <si>
    <t>order by a.CODE;</t>
  </si>
  <si>
    <t>select a.FA_CODE, a.*</t>
  </si>
  <si>
    <t>from IFINOPL.dbo.AGREEMENT_ASSET a</t>
  </si>
  <si>
    <t>where a.AGREEMENT_NO = replace('0001203/4/01/12/2022', '/', '.')</t>
  </si>
  <si>
    <t>order by a.FA_CODE;</t>
  </si>
  <si>
    <t>update IFINAMS.dbo.ASSET</t>
  </si>
  <si>
    <t>set</t>
  </si>
  <si>
    <t>AGREEMENT_NO = null, -- 0001203.4.01.12.2022</t>
  </si>
  <si>
    <t>AGREEMENT_EXTERNAL_NO = null -- 0001203/4/01/12/2022</t>
  </si>
  <si>
    <t>where CODE = '4120042310'</t>
  </si>
  <si>
    <t>and AGREEMENT_EXTERNAL_NO = '0001203/4/01/12/2022'</t>
  </si>
  <si>
    <t>exec  IFINOPL.dbo.XSP_MTN_CHANGE_ASSET_GTS_TO_ASSET_UTAMA   @p_agreement_no   = N'0001203/4/01/12/2022' -- AGREEMENT NO</t>
  </si>
  <si>
    <t xml:space="preserve">                                                           ,@p_asset_code_new = N'4120042310'           -- CODE ASSET UTAMA </t>
  </si>
  <si>
    <t xml:space="preserve">                                                           ,@p_asset_code_gts = N'4120043216'           -- CODE ASSET GTS </t>
  </si>
  <si>
    <t xml:space="preserve">                                                           ,@p_mtn_remark     = N'Issue #2076'          -- KETERANGAN MAINTENANCE </t>
  </si>
  <si>
    <t xml:space="preserve">                                                           ,@p_mtn_cre_by     = N'Aryo Budi'            -- PIC MAINTENANCE  </t>
  </si>
  <si>
    <r>
      <t>#</t>
    </r>
    <r>
      <rPr>
        <b/>
        <sz val="11"/>
        <color theme="1"/>
        <rFont val="Calibri"/>
        <family val="2"/>
        <scheme val="minor"/>
      </rPr>
      <t>2082</t>
    </r>
  </si>
  <si>
    <t>INVOICE_NO</t>
  </si>
  <si>
    <t>0001549/4/01/10/2023</t>
  </si>
  <si>
    <t>00160.INV.2001.01.2024</t>
  </si>
  <si>
    <t>select a.AGREEMENT_NO, a.INVOICE_NO, b.IS_INVOICE_DEDUCT_PPH, b.CRE_DATE, b.*</t>
  </si>
  <si>
    <t>join IFINOPL.dbo.INVOICE b</t>
  </si>
  <si>
    <t>on a.INVOICE_NO = b.INVOICE_NO</t>
  </si>
  <si>
    <t>where a.AGREEMENT_NO = replace('0001549/4/01/10/2023', '/', '.')</t>
  </si>
  <si>
    <t>exec  IFINOPL.dbo.XSP_MTN_INVOICE_PPH   @p_invoice_no             = N'00160.INV.2001.01.2024' -- nomor invoice</t>
  </si>
  <si>
    <t xml:space="preserve">                                       ,@p_is_invoice_deduct_pph  = N'0' -- isi 1 jika invoice potong pph | isi 0 jika invoice tidak potong pph</t>
  </si>
  <si>
    <t xml:space="preserve">                                       ,@p_mtn_remark             = N'Issue #2082' -- perubahan yg terjadi</t>
  </si>
  <si>
    <t>SETELAH EKSEKUSI SP DI ATAS --&gt; TUNGGU +/- 10 DETIK UTK JOB-NYA…!!!</t>
  </si>
  <si>
    <t>exec  IFINOPL.dbo.XSP_MTN_INVOICE_PPH   @p_invoice_no             = N'03296.INV.2001.12.2023' -- nomor invoice</t>
  </si>
  <si>
    <r>
      <rPr>
        <b/>
        <sz val="11"/>
        <color rgb="FFFF0000"/>
        <rFont val="Calibri"/>
        <family val="2"/>
        <scheme val="minor"/>
      </rPr>
      <t>20240123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</si>
  <si>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20240122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</si>
  <si>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2097</t>
    </r>
  </si>
  <si>
    <t>[Billing]Perbaikan nominal pot PPh Agreement - AMARTHA MANUNGGAL PRIMA</t>
  </si>
  <si>
    <t>Agreement</t>
  </si>
  <si>
    <t>pot PPh</t>
  </si>
  <si>
    <t>869/4/08</t>
  </si>
  <si>
    <t>3597000</t>
  </si>
  <si>
    <t>0000869/4/08/12/2022</t>
  </si>
  <si>
    <t>1101/4/08</t>
  </si>
  <si>
    <t>0001101/4/08/08/2023</t>
  </si>
  <si>
    <t>1063/4/08</t>
  </si>
  <si>
    <t>3488000</t>
  </si>
  <si>
    <t>0001063/4/08/07/2023</t>
  </si>
  <si>
    <t>908/4/08</t>
  </si>
  <si>
    <t>3760500</t>
  </si>
  <si>
    <t>0000908/4/08/12/2022</t>
  </si>
  <si>
    <t>1040/4/08</t>
  </si>
  <si>
    <t>31392000</t>
  </si>
  <si>
    <t>0001040/4/08/06/2023</t>
  </si>
  <si>
    <t>1051/4/08</t>
  </si>
  <si>
    <t>0001051/4/08/06/2023</t>
  </si>
  <si>
    <t>907/4/08</t>
  </si>
  <si>
    <t>7521000</t>
  </si>
  <si>
    <t>0000907/4/08/12/2022</t>
  </si>
  <si>
    <t>INVOICE_AMOUNT</t>
  </si>
  <si>
    <t>PPN</t>
  </si>
  <si>
    <t>PPH</t>
  </si>
  <si>
    <t>AMOUNT</t>
  </si>
  <si>
    <t>01200/INV/2008/11/2023</t>
  </si>
  <si>
    <t>0001103/4/08/08/2023</t>
  </si>
  <si>
    <t>3300000</t>
  </si>
  <si>
    <t>363000</t>
  </si>
  <si>
    <t>66000</t>
  </si>
  <si>
    <t>3663000</t>
  </si>
  <si>
    <t>01073/INV/2007/11/2023</t>
  </si>
  <si>
    <t>3200000</t>
  </si>
  <si>
    <t>352000</t>
  </si>
  <si>
    <t>64000</t>
  </si>
  <si>
    <t>3552000</t>
  </si>
  <si>
    <t>01246/INV/2008/11/2023</t>
  </si>
  <si>
    <t>3450000</t>
  </si>
  <si>
    <t>379500</t>
  </si>
  <si>
    <t>69000</t>
  </si>
  <si>
    <t>3829500</t>
  </si>
  <si>
    <t>02897/INV/2008/12/2023</t>
  </si>
  <si>
    <t>28800000</t>
  </si>
  <si>
    <t>3168000</t>
  </si>
  <si>
    <t>576000</t>
  </si>
  <si>
    <t>31968000</t>
  </si>
  <si>
    <t>01611/INV/2008/11/2023</t>
  </si>
  <si>
    <t>01605/INV/2008/11/2023</t>
  </si>
  <si>
    <t>0000867/4/08/12/2022</t>
  </si>
  <si>
    <t>02350/INV/2008/11/2023</t>
  </si>
  <si>
    <t>6900000</t>
  </si>
  <si>
    <t>759000</t>
  </si>
  <si>
    <t>138000</t>
  </si>
  <si>
    <t>7659000</t>
  </si>
  <si>
    <t>01056/INV/2008/11/2023</t>
  </si>
  <si>
    <t>select '0000867/4/08/12/2022' AGREEMENT_NO, '01605/INV/2008/11/2023' INVOICE_NO, 3200000 INVOICE_AMOUNT, 352000 PPN, 64000 PPH, 3552000 AMOUNT union all</t>
  </si>
  <si>
    <t>select '0000869/4/08/12/2022' AGREEMENT_NO, '01056/INV/2008/11/2023' INVOICE_NO, 3300000 INVOICE_AMOUNT, 363000 PPN, 66000 PPH, 3663000 AMOUNT union all</t>
  </si>
  <si>
    <t>select '0000907/4/08/12/2022' AGREEMENT_NO, '02350/INV/2008/11/2023' INVOICE_NO, 6900000 INVOICE_AMOUNT, 759000 PPN, 138000 PPH, 7659000 AMOUNT union all</t>
  </si>
  <si>
    <t>select '0000908/4/08/12/2022' AGREEMENT_NO, '01246/INV/2008/11/2023' INVOICE_NO, 3450000 INVOICE_AMOUNT, 379500 PPN, 69000 PPH, 3829500 AMOUNT union all</t>
  </si>
  <si>
    <t>select '0001040/4/08/06/2023' AGREEMENT_NO, '02897/INV/2008/12/2023' INVOICE_NO, 28800000 INVOICE_AMOUNT, 3168000 PPN, 576000 PPH, 31968000 AMOUNT union all</t>
  </si>
  <si>
    <t>select '0001051/4/08/06/2023' AGREEMENT_NO, '01611/INV/2008/11/2023' INVOICE_NO, 3300000 INVOICE_AMOUNT, 363000 PPN, 66000 PPH, 3663000 AMOUNT union all</t>
  </si>
  <si>
    <t>select '0001063/4/08/07/2023' AGREEMENT_NO, '01073/INV/2007/11/2023' INVOICE_NO, 3200000 INVOICE_AMOUNT, 352000 PPN, 64000 PPH, 3552000 AMOUNT union all</t>
  </si>
  <si>
    <t>select '0001103/4/08/08/2023' AGREEMENT_NO, '01200/INV/2008/11/2023' INVOICE_NO, 3300000 INVOICE_AMOUNT, 363000 PPN, 66000 PPH, 3663000 AMOUNT union all</t>
  </si>
  <si>
    <t>TGL UANG MASUK</t>
  </si>
  <si>
    <t>NO OPL</t>
  </si>
  <si>
    <t>CUSTOMER</t>
  </si>
  <si>
    <t>NILAI SEWA</t>
  </si>
  <si>
    <t>PPN 11% </t>
  </si>
  <si>
    <t>TOTAL </t>
  </si>
  <si>
    <t>PPh 2%</t>
  </si>
  <si>
    <t>Nominal seharusnya</t>
  </si>
  <si>
    <t>KET</t>
  </si>
  <si>
    <t>NO INVOICE</t>
  </si>
  <si>
    <t>2024/01/19</t>
  </si>
  <si>
    <t>PT. AMARTHA MANUNGGAL PRIMA</t>
  </si>
  <si>
    <t>3.300.000 </t>
  </si>
  <si>
    <t>363.000 </t>
  </si>
  <si>
    <t>3.663.000 </t>
  </si>
  <si>
    <t>66.000 </t>
  </si>
  <si>
    <t>3.597.000</t>
  </si>
  <si>
    <t>Di Ifin tdk potong Pph - Belum input</t>
  </si>
  <si>
    <t>3.200.000 </t>
  </si>
  <si>
    <t>352.000 </t>
  </si>
  <si>
    <t>3.552.000 </t>
  </si>
  <si>
    <t>64.000 </t>
  </si>
  <si>
    <t>3.488.000</t>
  </si>
  <si>
    <t>01073/INV/2008/11/2023</t>
  </si>
  <si>
    <t>3.450.000 </t>
  </si>
  <si>
    <t>379.500 </t>
  </si>
  <si>
    <t>3.829.500 </t>
  </si>
  <si>
    <t>69.000 </t>
  </si>
  <si>
    <t>3.760.500</t>
  </si>
  <si>
    <t>28.800.000 </t>
  </si>
  <si>
    <t>3.168.000 </t>
  </si>
  <si>
    <t>31.968.000 </t>
  </si>
  <si>
    <t>576.000 </t>
  </si>
  <si>
    <t>31.392.000</t>
  </si>
  <si>
    <t>6.900.000 </t>
  </si>
  <si>
    <t>759.000 </t>
  </si>
  <si>
    <t>7.659.000 </t>
  </si>
  <si>
    <t>138.000 </t>
  </si>
  <si>
    <t>7.521.000</t>
  </si>
  <si>
    <t>0000609/4/10/12/2022</t>
  </si>
  <si>
    <t>PT. TRUCKKING LINTAS SARANA</t>
  </si>
  <si>
    <t>11.500.000 </t>
  </si>
  <si>
    <t>1.265.000 </t>
  </si>
  <si>
    <t>12.765.000 </t>
  </si>
  <si>
    <t>230.000 </t>
  </si>
  <si>
    <t>12.535.000</t>
  </si>
  <si>
    <t>Di Ifin nilai tdk sesuai - Belum input</t>
  </si>
  <si>
    <t>04602/INV/2010/12/2023</t>
  </si>
  <si>
    <t>0001693/4/08/11/2023</t>
  </si>
  <si>
    <t>PT. SUPER ELEKTRONIK MANDIRI</t>
  </si>
  <si>
    <t>4.100.000 </t>
  </si>
  <si>
    <t>451.000 </t>
  </si>
  <si>
    <t>4.551.000 </t>
  </si>
  <si>
    <t>82.000 </t>
  </si>
  <si>
    <t>4.469.000</t>
  </si>
  <si>
    <t>Mau proceed ada Warning di IFIN</t>
  </si>
  <si>
    <t>04780/INV/2008/12/2023</t>
  </si>
  <si>
    <t>0001575/4/08/12/2023</t>
  </si>
  <si>
    <t>KEMAS RUDY IRAWAN</t>
  </si>
  <si>
    <t>19.170.000 </t>
  </si>
  <si>
    <t>2.108.700 </t>
  </si>
  <si>
    <t>21.278.700 </t>
  </si>
  <si>
    <t>0</t>
  </si>
  <si>
    <t>21.278.700</t>
  </si>
  <si>
    <t>Di Ifin potong Pph - Belum input</t>
  </si>
  <si>
    <t>00171/INV/2008/01/2024</t>
  </si>
  <si>
    <t>0000962/4/08/02/2023</t>
  </si>
  <si>
    <t>3651500</t>
  </si>
  <si>
    <t>02970/INV/2008/12/2023</t>
  </si>
  <si>
    <t>0000839/4/08/11/2022</t>
  </si>
  <si>
    <t>11445000</t>
  </si>
  <si>
    <t>00753/INV/2008/11/2023</t>
  </si>
  <si>
    <t>0001069/4/08/07/2023</t>
  </si>
  <si>
    <t>00844/INV/2008/11/2023</t>
  </si>
  <si>
    <t>0001181/4/08/10/2023</t>
  </si>
  <si>
    <t>10791000</t>
  </si>
  <si>
    <t>03312/INV/2008/12/2023</t>
  </si>
  <si>
    <t>0001067/4/08/07/2023</t>
  </si>
  <si>
    <t>00895/INV/2008/11/2023</t>
  </si>
  <si>
    <t>0001003/4/08/04/2023</t>
  </si>
  <si>
    <t>00891/INV/2008/11/2023</t>
  </si>
  <si>
    <t>0000919/4/08/01/2023</t>
  </si>
  <si>
    <t>6976000</t>
  </si>
  <si>
    <t>00889/INV/2008/11/2023</t>
  </si>
  <si>
    <t>CONTOH MENU/SCREEN</t>
  </si>
  <si>
    <r>
      <rPr>
        <b/>
        <sz val="11"/>
        <color rgb="FFFF0000"/>
        <rFont val="Calibri"/>
        <family val="2"/>
        <scheme val="minor"/>
      </rPr>
      <t>20240124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</si>
  <si>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2140</t>
    </r>
  </si>
  <si>
    <t>00171.INV.2008.01.2024</t>
  </si>
  <si>
    <r>
      <t xml:space="preserve">Amount seharusnya Rp </t>
    </r>
    <r>
      <rPr>
        <b/>
        <sz val="11"/>
        <color theme="1"/>
        <rFont val="Calibri"/>
        <family val="2"/>
        <scheme val="minor"/>
      </rPr>
      <t>21.278.700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>)</t>
    </r>
  </si>
  <si>
    <t>a.IS_INVOICE_DEDUCT_PPH,</t>
  </si>
  <si>
    <t>a.TOTAL_BILLING_AMOUNT,</t>
  </si>
  <si>
    <t>a.TOTAL_PPN_AMOUNT,</t>
  </si>
  <si>
    <t>a.TOTAL_PPH_AMOUNT,</t>
  </si>
  <si>
    <t>a.*</t>
  </si>
  <si>
    <t>where a.INVOICE_NO = '00171.INV.2008.01.2024';</t>
  </si>
  <si>
    <t>exec  IFINOPL.dbo.XSP_MTN_INVOICE_PPH   @p_invoice_no             = N'00171.INV.2008.01.2024' -- nomor invoice</t>
  </si>
  <si>
    <t xml:space="preserve">                                       ,@p_mtn_remark             = N'Issue #2140' -- perubahan yg terjadi</t>
  </si>
  <si>
    <r>
      <t>#</t>
    </r>
    <r>
      <rPr>
        <b/>
        <sz val="11"/>
        <color theme="1"/>
        <rFont val="Calibri"/>
        <family val="2"/>
        <scheme val="minor"/>
      </rPr>
      <t>2189</t>
    </r>
  </si>
  <si>
    <t>0000221/4/03/10/2023</t>
  </si>
  <si>
    <t>02846/INV/2003/12/2023</t>
  </si>
  <si>
    <t>02846.INV.2003.12.2023</t>
  </si>
  <si>
    <r>
      <rPr>
        <b/>
        <sz val="11"/>
        <color rgb="FFFF0000"/>
        <rFont val="Calibri"/>
        <family val="2"/>
        <scheme val="minor"/>
      </rPr>
      <t>20240125</t>
    </r>
    <r>
      <rPr>
        <b/>
        <sz val="11"/>
        <color rgb="FF0000FF"/>
        <rFont val="Calibri"/>
        <family val="2"/>
        <scheme val="minor"/>
      </rPr>
      <t>THU</t>
    </r>
  </si>
  <si>
    <t>where a.INVOICE_NO = replace('02846/INV/2003/12/2023', '/', '.');</t>
  </si>
  <si>
    <t>exec  IFINOPL.dbo.XSP_MTN_INVOICE_PPH   @p_invoice_no             = N'02846.INV.2003.12.2023' -- nomor invoice</t>
  </si>
  <si>
    <t xml:space="preserve">                                       ,@p_mtn_remark             = N'Issue #2189' -- perubahan yg terjadi</t>
  </si>
  <si>
    <r>
      <rPr>
        <b/>
        <sz val="11"/>
        <color rgb="FFFF0000"/>
        <rFont val="Calibri"/>
        <family val="2"/>
        <scheme val="minor"/>
      </rPr>
      <t>20240126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</si>
  <si>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2217</t>
    </r>
  </si>
  <si>
    <t>0000976/4/08/02/2023</t>
  </si>
  <si>
    <t>01064/INV/2008/11/2023</t>
  </si>
  <si>
    <r>
      <t xml:space="preserve">Nominal ini seharusnya Rp </t>
    </r>
    <r>
      <rPr>
        <b/>
        <sz val="11"/>
        <color theme="1"/>
        <rFont val="Calibri"/>
        <family val="2"/>
        <scheme val="minor"/>
      </rPr>
      <t>6,758,000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>)</t>
    </r>
  </si>
  <si>
    <r>
      <t>#</t>
    </r>
    <r>
      <rPr>
        <b/>
        <sz val="11"/>
        <color theme="1"/>
        <rFont val="Calibri"/>
        <family val="2"/>
        <scheme val="minor"/>
      </rPr>
      <t>2249</t>
    </r>
  </si>
  <si>
    <t>0001466/4/01/08/2023</t>
  </si>
  <si>
    <t>04508/INV/2001/12/2023</t>
  </si>
  <si>
    <r>
      <t xml:space="preserve">seharusnya Rp </t>
    </r>
    <r>
      <rPr>
        <b/>
        <sz val="11"/>
        <color theme="1"/>
        <rFont val="Calibri"/>
        <family val="2"/>
        <scheme val="minor"/>
      </rPr>
      <t>3.379.000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>)</t>
    </r>
  </si>
  <si>
    <r>
      <t>where a.INVOICE_NO = replace('</t>
    </r>
    <r>
      <rPr>
        <b/>
        <sz val="11"/>
        <color theme="1"/>
        <rFont val="Consolas"/>
        <family val="3"/>
      </rPr>
      <t>04508/INV/2001/12/2023</t>
    </r>
    <r>
      <rPr>
        <sz val="11"/>
        <color theme="1"/>
        <rFont val="Consolas"/>
        <family val="3"/>
      </rPr>
      <t>', '/', '.');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</si>
  <si>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04508.INV.2001.12.2023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</si>
  <si>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</si>
  <si>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#2249</t>
    </r>
    <r>
      <rPr>
        <sz val="11"/>
        <color theme="1"/>
        <rFont val="Consolas"/>
        <family val="3"/>
      </rPr>
      <t>' -- perubahan yg terjadi</t>
    </r>
  </si>
  <si>
    <r>
      <t xml:space="preserve">                                       ,@p_mtn_cre_by        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-- PIC maintenance</t>
    </r>
  </si>
  <si>
    <r>
      <rPr>
        <b/>
        <sz val="11"/>
        <color rgb="FFFF0000"/>
        <rFont val="Calibri"/>
        <family val="2"/>
        <scheme val="minor"/>
      </rPr>
      <t>20240130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</si>
  <si>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2274</t>
    </r>
  </si>
  <si>
    <t>APPLICATION_NO</t>
  </si>
  <si>
    <t>0000764/4/08/01/2024</t>
  </si>
  <si>
    <t>ASSET_NO</t>
  </si>
  <si>
    <t>2008.OPLAA.2401.000412</t>
  </si>
  <si>
    <r>
      <rPr>
        <b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>%</t>
    </r>
  </si>
  <si>
    <t>begin</t>
  </si>
  <si>
    <t>a.ASSET_RV_PCT,</t>
  </si>
  <si>
    <t>a.ASSET_RV_AMOUNT,</t>
  </si>
  <si>
    <t>from IFINOPL.dbo.APPLICATION_ASSET a</t>
  </si>
  <si>
    <t>where a.APPLICATION_NO = replace('0000764/4/08/01/2024', '/', '.')</t>
  </si>
  <si>
    <t>and a.ASSET_NO = '2008.OPLAA.2401.000412';</t>
  </si>
  <si>
    <t>--update IFINOPL.dbo.APPLICATION_ASSET</t>
  </si>
  <si>
    <t>--set</t>
  </si>
  <si>
    <r>
      <t xml:space="preserve">--ASSET_RV_PCT = </t>
    </r>
    <r>
      <rPr>
        <b/>
        <sz val="11"/>
        <color theme="1"/>
        <rFont val="Consolas"/>
        <family val="3"/>
      </rPr>
      <t>67</t>
    </r>
    <r>
      <rPr>
        <sz val="11"/>
        <color theme="1"/>
        <rFont val="Consolas"/>
        <family val="3"/>
      </rPr>
      <t>, -- 64</t>
    </r>
  </si>
  <si>
    <r>
      <t xml:space="preserve">--ASSET_RV_AMOUNT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-- 0</t>
    </r>
  </si>
  <si>
    <r>
      <t>--where APPLICATION_NO = replace('</t>
    </r>
    <r>
      <rPr>
        <b/>
        <sz val="11"/>
        <color theme="1"/>
        <rFont val="Consolas"/>
        <family val="3"/>
      </rPr>
      <t>0000764/4/08/01/2024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</si>
  <si>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2008.OPLAA.2401.000412</t>
    </r>
    <r>
      <rPr>
        <sz val="11"/>
        <color theme="1"/>
        <rFont val="Consolas"/>
        <family val="3"/>
      </rPr>
      <t>';</t>
    </r>
  </si>
  <si>
    <t>--commit tran;</t>
  </si>
  <si>
    <t>end;</t>
  </si>
  <si>
    <r>
      <t>#</t>
    </r>
    <r>
      <rPr>
        <b/>
        <sz val="11"/>
        <color theme="1"/>
        <rFont val="Calibri"/>
        <family val="2"/>
        <scheme val="minor"/>
      </rPr>
      <t>2283</t>
    </r>
  </si>
  <si>
    <t>seharusnya potong PPh mba :</t>
  </si>
  <si>
    <r>
      <t xml:space="preserve">1. Invoice </t>
    </r>
    <r>
      <rPr>
        <b/>
        <sz val="11"/>
        <color theme="1"/>
        <rFont val="Calibri"/>
        <family val="2"/>
        <scheme val="minor"/>
      </rPr>
      <t>01623/INV/1000/11/2023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0000786/4/08/10/2022</t>
    </r>
    <r>
      <rPr>
        <sz val="11"/>
        <color theme="1"/>
        <rFont val="Calibri"/>
        <family val="2"/>
        <scheme val="minor"/>
      </rPr>
      <t xml:space="preserve"> Client KRAMA YUDHA TIGA BERLIAN MOTORS. PT (seharusnya Rp </t>
    </r>
    <r>
      <rPr>
        <b/>
        <sz val="11"/>
        <color theme="1"/>
        <rFont val="Calibri"/>
        <family val="2"/>
        <scheme val="minor"/>
      </rPr>
      <t>17,587,071</t>
    </r>
    <r>
      <rPr>
        <sz val="11"/>
        <color theme="1"/>
        <rFont val="Calibri"/>
        <family val="2"/>
        <scheme val="minor"/>
      </rPr>
      <t>)</t>
    </r>
  </si>
  <si>
    <r>
      <t xml:space="preserve">2. Invoice </t>
    </r>
    <r>
      <rPr>
        <b/>
        <sz val="11"/>
        <color theme="1"/>
        <rFont val="Calibri"/>
        <family val="2"/>
        <scheme val="minor"/>
      </rPr>
      <t>01624/INV/1000/11/2023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0000847/4/08/11/2022</t>
    </r>
    <r>
      <rPr>
        <sz val="11"/>
        <color theme="1"/>
        <rFont val="Calibri"/>
        <family val="2"/>
        <scheme val="minor"/>
      </rPr>
      <t xml:space="preserve"> Client KRAMA YUDHA TIGA BERLIAN MOTORS. PT (seharusnya Rp </t>
    </r>
    <r>
      <rPr>
        <b/>
        <sz val="11"/>
        <color theme="1"/>
        <rFont val="Calibri"/>
        <family val="2"/>
        <scheme val="minor"/>
      </rPr>
      <t>10.015.514</t>
    </r>
    <r>
      <rPr>
        <sz val="11"/>
        <color theme="1"/>
        <rFont val="Calibri"/>
        <family val="2"/>
        <scheme val="minor"/>
      </rPr>
      <t>)</t>
    </r>
  </si>
  <si>
    <t>SEHARUSNYA</t>
  </si>
  <si>
    <t>0000786/4/08/10/2022</t>
  </si>
  <si>
    <t>01623/INV/1000/11/2023</t>
  </si>
  <si>
    <t>17,587,071</t>
  </si>
  <si>
    <t>1</t>
  </si>
  <si>
    <t>0000847/4/08/11/2022</t>
  </si>
  <si>
    <t>01624/INV/1000/11/2023</t>
  </si>
  <si>
    <t>10,015,514</t>
  </si>
  <si>
    <t>select x.*,</t>
  </si>
  <si>
    <t>--a.TOTAL_BILLING_AMOUNT,</t>
  </si>
  <si>
    <t>--a.TOTAL_PPN_AMOUNT,</t>
  </si>
  <si>
    <t>--a.TOTAL_PPH_AMOUNT,</t>
  </si>
  <si>
    <t>--'|' [|],</t>
  </si>
  <si>
    <t>a.CREDIT_BILLING_AMOUNT,</t>
  </si>
  <si>
    <t>a.TOTAL_DISCOUNT_AMOUNT,</t>
  </si>
  <si>
    <t>a.CREDIT_PPN_AMOUNT,</t>
  </si>
  <si>
    <t>a.CREDIT_PPH_AMOUNT,</t>
  </si>
  <si>
    <t>a.TOTAL_AMOUNT,</t>
  </si>
  <si>
    <t>a.TOTAL_BILLING_AMOUNT + a.TOTAL_PPN_AMOUNT,</t>
  </si>
  <si>
    <t>'|' [|],</t>
  </si>
  <si>
    <t>select '01623/INV/1000/11/2023' INVOICE_NO, 17587071 NOMINAL union all</t>
  </si>
  <si>
    <t>select '01624/INV/1000/11/2023' INVOICE_NO, 10015514 NOMINAL</t>
  </si>
  <si>
    <t>left join IFINOPL.dbo.INVOICE a</t>
  </si>
  <si>
    <t>on replace(x.INVOICE_NO, '/', '.') = a.INVOICE_NO</t>
  </si>
  <si>
    <t>Nominal Seharusnya</t>
  </si>
  <si>
    <t>2024-01-25</t>
  </si>
  <si>
    <t xml:space="preserve">PT. KRAMA YUDHA TIGA BERLIAN MOTORS </t>
  </si>
  <si>
    <t>23,271,500</t>
  </si>
  <si>
    <t>01053/INV/2008/11/2023</t>
  </si>
  <si>
    <t>0000437/4/08/01/2021</t>
  </si>
  <si>
    <t>8,698,200</t>
  </si>
  <si>
    <t>02859/INV/2008/12/2023</t>
  </si>
  <si>
    <t>0000508/4/08/05/2021</t>
  </si>
  <si>
    <t>16,633,400</t>
  </si>
  <si>
    <t>03143/INV/2008/12/2023</t>
  </si>
  <si>
    <t>select '01053/INV/2008/11/2023' INVOICE_NO, 23271500 NOMINAL union all</t>
  </si>
  <si>
    <t>select '02859/INV/2008/12/2023' INVOICE_NO, 8698200 NOMINAL union all</t>
  </si>
  <si>
    <t>select '03143/INV/2008/12/2023' INVOICE_NO, 16633400 NOMINAL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</si>
  <si>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01053.INV.2008.11.2023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</si>
  <si>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#2283</t>
    </r>
    <r>
      <rPr>
        <sz val="11"/>
        <color theme="1"/>
        <rFont val="Consolas"/>
        <family val="3"/>
      </rPr>
      <t>' -- perubahan yg terjadi</t>
    </r>
  </si>
  <si>
    <t>01053.INV.2008.11.2023</t>
  </si>
  <si>
    <t>02859.INV.2008.12.2023</t>
  </si>
  <si>
    <t>03143.INV.2008.12.2023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</si>
  <si>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02859.INV.2008.12.2023</t>
    </r>
    <r>
      <rPr>
        <sz val="11"/>
        <color theme="1"/>
        <rFont val="Consolas"/>
        <family val="3"/>
      </rPr>
      <t>' -- nomor invoice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</si>
  <si>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03143.INV.2008.12.2023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</si>
  <si>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20240131</t>
    </r>
    <r>
      <rPr>
        <b/>
        <sz val="11"/>
        <color rgb="FF0000FF"/>
        <rFont val="Calibri"/>
        <family val="2"/>
        <scheme val="minor"/>
      </rPr>
      <t>WED</t>
    </r>
  </si>
  <si>
    <t>01623.INV.1000.11.2023</t>
  </si>
  <si>
    <t>01624.INV.1000.11.2023</t>
  </si>
  <si>
    <t>select x.INVOICE_NO,</t>
  </si>
  <si>
    <t>FINANCE | CASHIER | CASHIER RECEIVED REQUEST</t>
  </si>
  <si>
    <t>--a.CREDIT_PPN_AMOUNT,</t>
  </si>
  <si>
    <t>--a.CREDIT_PPH_AMOUNT,</t>
  </si>
  <si>
    <t>x.NOMINAL,</t>
  </si>
  <si>
    <t>a.TOTAL_AMOUNT - x.NOMINAL [PPH]</t>
  </si>
  <si>
    <t>on replace(x.INVOICE_NO, '/', '.') = a.INVOICE_NO;</t>
  </si>
  <si>
    <t>update IFINOPL.dbo.INVOICE</t>
  </si>
  <si>
    <t>TOTAL_PPH_AMOUNT = 322699.00 -- 0</t>
  </si>
  <si>
    <t>where INVOICE_NO = replace('01623/INV/1000/11/2023', '/', '.')</t>
  </si>
  <si>
    <t>TOTAL_PPH_AMOUNT = 183771.00 -- 0</t>
  </si>
  <si>
    <t>where INVOICE_NO = replace('01624/INV/1000/11/2023', '/', '.')</t>
  </si>
  <si>
    <t>CARA CEK PILIHAN PPN &amp; PPH</t>
  </si>
  <si>
    <t>select top 10 b.*</t>
  </si>
  <si>
    <r>
      <t>from IFINOPL.dbo.</t>
    </r>
    <r>
      <rPr>
        <b/>
        <sz val="11"/>
        <color theme="1"/>
        <rFont val="Consolas"/>
        <family val="3"/>
      </rPr>
      <t>ADDITIONAL_INVOICE</t>
    </r>
    <r>
      <rPr>
        <sz val="11"/>
        <color theme="1"/>
        <rFont val="Consolas"/>
        <family val="3"/>
      </rPr>
      <t xml:space="preserve"> a</t>
    </r>
  </si>
  <si>
    <r>
      <t>join IFINOPL.dbo.</t>
    </r>
    <r>
      <rPr>
        <b/>
        <sz val="11"/>
        <color theme="1"/>
        <rFont val="Consolas"/>
        <family val="3"/>
      </rPr>
      <t>ADDITIONAL_INVOICE_DETAIL</t>
    </r>
    <r>
      <rPr>
        <sz val="11"/>
        <color theme="1"/>
        <rFont val="Consolas"/>
        <family val="3"/>
      </rPr>
      <t xml:space="preserve"> b</t>
    </r>
  </si>
  <si>
    <t>on a.CODE = b.ADDITIONAL_INVOICE_CODE</t>
  </si>
  <si>
    <t>join IFINFIN.dbo.CASHIER_RECEIVED_REQUEST c</t>
  </si>
  <si>
    <t>on b.AGREEMENT_NO = c.AGREEMENT_NO</t>
  </si>
  <si>
    <t>where c.INVOICE_NO in (</t>
  </si>
  <si>
    <t>replace('01623/INV/1000/11/2023', '/', '.'),</t>
  </si>
  <si>
    <t>replace('01624/INV/1000/11/2023', '/', '.')</t>
  </si>
  <si>
    <t>)</t>
  </si>
  <si>
    <t>order by b.AGREEMENT_NO, b.ADDITIONAL_INVOICE_CODE;</t>
  </si>
  <si>
    <t>Operating Lease --&gt; Billing --&gt; Billing Change Setting</t>
  </si>
  <si>
    <t>0000786.4.08.10.2022</t>
  </si>
  <si>
    <t>0000847.4.08.11.2022</t>
  </si>
  <si>
    <t>20240205MON</t>
  </si>
  <si>
    <r>
      <t>#</t>
    </r>
    <r>
      <rPr>
        <b/>
        <sz val="11"/>
        <color theme="1"/>
        <rFont val="Calibri"/>
        <family val="2"/>
        <scheme val="minor"/>
      </rPr>
      <t>2331</t>
    </r>
  </si>
  <si>
    <r>
      <t xml:space="preserve">seharusnya 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= Rp </t>
    </r>
    <r>
      <rPr>
        <b/>
        <sz val="11"/>
        <color theme="1"/>
        <rFont val="Calibri"/>
        <family val="2"/>
        <scheme val="minor"/>
      </rPr>
      <t>16.650.000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</si>
  <si>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02900/INV/2008/12/2023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0001110/4/08/08/2023</t>
    </r>
  </si>
  <si>
    <t>0001110/4/08/08/2023</t>
  </si>
  <si>
    <t>02900/INV/2008/12/2023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</si>
  <si>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02900.INV.2008.12.2023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</si>
  <si>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'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</si>
  <si>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#2331</t>
    </r>
    <r>
      <rPr>
        <sz val="11"/>
        <color theme="1"/>
        <rFont val="Consolas"/>
        <family val="3"/>
      </rPr>
      <t>' -- perubahan yg terjadi</t>
    </r>
  </si>
  <si>
    <t>where a.INVOICE_NO = replace('02900/INV/2008/12/2023', '/', '.');</t>
  </si>
  <si>
    <r>
      <rPr>
        <b/>
        <sz val="11"/>
        <color rgb="FFFF0000"/>
        <rFont val="Calibri"/>
        <family val="2"/>
        <scheme val="minor"/>
      </rPr>
      <t>20240202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</si>
  <si>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2360</t>
    </r>
  </si>
  <si>
    <t>0000904/4/08/12/2022</t>
  </si>
  <si>
    <t>01996/INV/2008/11/2023</t>
  </si>
  <si>
    <t>POTONG PPH</t>
  </si>
  <si>
    <t>0000987/4/08/03/2023</t>
  </si>
  <si>
    <t>0000993/4/08/03/2023</t>
  </si>
  <si>
    <t>0000853/4/08/11/2022</t>
  </si>
  <si>
    <t>0000958/4/08/02/2023</t>
  </si>
  <si>
    <t>0000963/4/08/02/2023</t>
  </si>
  <si>
    <t>0000835/4/08/11/2022</t>
  </si>
  <si>
    <t>0000837/4/08/11/2022</t>
  </si>
  <si>
    <t>0000840/4/08/11/2022</t>
  </si>
  <si>
    <t>0000965/4/08/02/2023</t>
  </si>
  <si>
    <t>select x.*, y.*</t>
  </si>
  <si>
    <t>select '0000904/4/08/12/2022' AGREEMENT_NO union all</t>
  </si>
  <si>
    <t>select '0000987/4/08/03/2023' AGREEMENT_NO union all</t>
  </si>
  <si>
    <t>select '0000993/4/08/03/2023' AGREEMENT_NO union all</t>
  </si>
  <si>
    <t>select '0000853/4/08/11/2022' AGREEMENT_NO union all</t>
  </si>
  <si>
    <t>select '0000958/4/08/02/2023' AGREEMENT_NO union all</t>
  </si>
  <si>
    <t>select '0000963/4/08/02/2023' AGREEMENT_NO union all</t>
  </si>
  <si>
    <t>select '0000835/4/08/11/2022' AGREEMENT_NO union all</t>
  </si>
  <si>
    <t>select '0000837/4/08/11/2022' AGREEMENT_NO union all</t>
  </si>
  <si>
    <t>select '0000840/4/08/11/2022' AGREEMENT_NO union all</t>
  </si>
  <si>
    <t>select '0000965/4/08/02/2023' AGREEMENT_NO</t>
  </si>
  <si>
    <t>left join</t>
  </si>
  <si>
    <t>select a.AGREEMENT_NO, a.INVOICE_NO,</t>
  </si>
  <si>
    <t>b.IS_INVOICE_DEDUCT_PPH,</t>
  </si>
  <si>
    <t>b.TOTAL_BILLING_AMOUNT,</t>
  </si>
  <si>
    <t>02666.INV.2008.12.2023</t>
  </si>
  <si>
    <t>b.TOTAL_PPN_AMOUNT,</t>
  </si>
  <si>
    <t>02779.INV.2008.12.2023</t>
  </si>
  <si>
    <t>b.TOTAL_PPH_AMOUNT</t>
  </si>
  <si>
    <t>01243.INV.2008.11.2023</t>
  </si>
  <si>
    <t>02225.INV.2008.11.2023</t>
  </si>
  <si>
    <t>01996.INV.2008.11.2023</t>
  </si>
  <si>
    <t>02353.INV.2008.11.2023</t>
  </si>
  <si>
    <t>) y</t>
  </si>
  <si>
    <t>02550.INV.2008.12.2023</t>
  </si>
  <si>
    <t>on replace(x.AGREEMENT_NO, '/', '.') = y.AGREEMENT_NO</t>
  </si>
  <si>
    <t>01432.INV.2008.11.2023</t>
  </si>
  <si>
    <t>where y.IS_INVOICE_DEDUCT_PPH = 0</t>
  </si>
  <si>
    <t>02033.INV.2008.11.2023</t>
  </si>
  <si>
    <t>order by y.AGREEMENT_NO, y.INVOICE_NO</t>
  </si>
  <si>
    <t>02036.INV.2008.11.2023</t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</si>
  <si>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</si>
  <si>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#2360</t>
    </r>
    <r>
      <rPr>
        <sz val="11"/>
        <color theme="1"/>
        <rFont val="Consolas"/>
        <family val="3"/>
      </rPr>
      <t>'            -- perubahan yg terjadi</t>
    </r>
  </si>
  <si>
    <r>
      <t xml:space="preserve">                                       ,@p_mtn_cre_by        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        -- PIC maintenance</t>
    </r>
  </si>
  <si>
    <r>
      <rPr>
        <b/>
        <sz val="11"/>
        <color rgb="FFFF0000"/>
        <rFont val="Calibri"/>
        <family val="2"/>
        <scheme val="minor"/>
      </rPr>
      <t>20240205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</si>
  <si>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2384</t>
    </r>
  </si>
  <si>
    <t>Similar Issue:</t>
  </si>
  <si>
    <t>01285/INV/1000/01/2024</t>
  </si>
  <si>
    <t>Request revisi nominal karena seharusnya memotong PPH tapi di cashier tidak potong PPh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</si>
  <si>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01285.INV.1000.01.2024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</si>
  <si>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#2384</t>
    </r>
    <r>
      <rPr>
        <sz val="11"/>
        <color theme="1"/>
        <rFont val="Consolas"/>
        <family val="3"/>
      </rPr>
      <t>' -- perubahan yg terjadi</t>
    </r>
  </si>
  <si>
    <t>BEFORE</t>
  </si>
  <si>
    <r>
      <t>from IFINOPL.dbo.</t>
    </r>
    <r>
      <rPr>
        <b/>
        <sz val="11"/>
        <color rgb="FFFF0000"/>
        <rFont val="Consolas"/>
        <family val="3"/>
      </rPr>
      <t>INVOICE</t>
    </r>
    <r>
      <rPr>
        <sz val="11"/>
        <color theme="1"/>
        <rFont val="Consolas"/>
        <family val="3"/>
      </rPr>
      <t xml:space="preserve"> a</t>
    </r>
  </si>
  <si>
    <r>
      <t>where a.INVOICE_NO = replace('</t>
    </r>
    <r>
      <rPr>
        <b/>
        <sz val="11"/>
        <color theme="1"/>
        <rFont val="Consolas"/>
        <family val="3"/>
      </rPr>
      <t>01285/INV/1000/01/2024</t>
    </r>
    <r>
      <rPr>
        <sz val="11"/>
        <color theme="1"/>
        <rFont val="Consolas"/>
        <family val="3"/>
      </rPr>
      <t>', '/', '.');</t>
    </r>
  </si>
  <si>
    <t>PROBLEM AKSES STORED PROCEDURE</t>
  </si>
  <si>
    <r>
      <t>replace('</t>
    </r>
    <r>
      <rPr>
        <b/>
        <sz val="11"/>
        <color theme="1"/>
        <rFont val="Consolas"/>
        <family val="3"/>
      </rPr>
      <t>01285/INV/1000/01/2024</t>
    </r>
    <r>
      <rPr>
        <sz val="11"/>
        <color theme="1"/>
        <rFont val="Consolas"/>
        <family val="3"/>
      </rPr>
      <t>', '/', '.')</t>
    </r>
  </si>
  <si>
    <t>20240206TUE</t>
  </si>
  <si>
    <r>
      <rPr>
        <b/>
        <sz val="11"/>
        <color rgb="FFFF0000"/>
        <rFont val="Calibri"/>
        <family val="2"/>
        <scheme val="minor"/>
      </rPr>
      <t>20240213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</si>
  <si>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2474</t>
    </r>
  </si>
  <si>
    <r>
      <t xml:space="preserve">Mohon dibantu update billing setting dan nominal invoice di cashier, cust seharusnya </t>
    </r>
    <r>
      <rPr>
        <b/>
        <sz val="11"/>
        <color theme="1"/>
        <rFont val="Calibri"/>
        <family val="2"/>
        <scheme val="minor"/>
      </rPr>
      <t>tdk potong PPh</t>
    </r>
  </si>
  <si>
    <r>
      <t xml:space="preserve">nominalnya seharusnya Rp </t>
    </r>
    <r>
      <rPr>
        <b/>
        <sz val="11"/>
        <color theme="1"/>
        <rFont val="Calibri"/>
        <family val="2"/>
        <scheme val="minor"/>
      </rPr>
      <t>21.278.700</t>
    </r>
    <r>
      <rPr>
        <sz val="11"/>
        <color theme="1"/>
        <rFont val="Calibri"/>
        <family val="2"/>
        <scheme val="minor"/>
      </rPr>
      <t>.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</si>
  <si>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02308/INV/2008/02/2024</t>
    </r>
  </si>
  <si>
    <t>02308/INV/2008/02/2024</t>
  </si>
  <si>
    <r>
      <t xml:space="preserve">Agreement </t>
    </r>
    <r>
      <rPr>
        <b/>
        <sz val="11"/>
        <color theme="1"/>
        <rFont val="Calibri"/>
        <family val="2"/>
        <scheme val="minor"/>
      </rPr>
      <t>0001575/4/08/12/2023</t>
    </r>
    <r>
      <rPr>
        <sz val="11"/>
        <color theme="1"/>
        <rFont val="Calibri"/>
        <family val="2"/>
        <scheme val="minor"/>
      </rPr>
      <t xml:space="preserve"> Client KEMAS RUDY IRAWAN</t>
    </r>
  </si>
  <si>
    <r>
      <t>where a.AGREEMENT_NO = replace('</t>
    </r>
    <r>
      <rPr>
        <b/>
        <sz val="11"/>
        <color theme="1"/>
        <rFont val="Consolas"/>
        <family val="3"/>
      </rPr>
      <t>0001575/4/08/12/2023</t>
    </r>
    <r>
      <rPr>
        <sz val="11"/>
        <color theme="1"/>
        <rFont val="Consolas"/>
        <family val="3"/>
      </rPr>
      <t>', '/', '.')</t>
    </r>
  </si>
  <si>
    <r>
      <t>or a.INVOICE_NO = replace('</t>
    </r>
    <r>
      <rPr>
        <b/>
        <sz val="11"/>
        <color theme="1"/>
        <rFont val="Consolas"/>
        <family val="3"/>
      </rPr>
      <t>02308/INV/2008/02/2024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</si>
  <si>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02308/INV/2008/02/2024</t>
    </r>
    <r>
      <rPr>
        <sz val="11"/>
        <color theme="1"/>
        <rFont val="Consolas"/>
        <family val="3"/>
      </rPr>
      <t>', '/', '.');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</si>
  <si>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02308.INV.2008.02.2024</t>
    </r>
    <r>
      <rPr>
        <sz val="11"/>
        <color theme="1"/>
        <rFont val="Consolas"/>
        <family val="3"/>
      </rPr>
      <t>' -- nomor invoice</t>
    </r>
  </si>
  <si>
    <t xml:space="preserve">                                       ,@p_mtn_remark             = N'Issue #2474' -- perubahan yg terjadi</t>
  </si>
  <si>
    <t>a</t>
  </si>
  <si>
    <r>
      <t>#</t>
    </r>
    <r>
      <rPr>
        <b/>
        <sz val="11"/>
        <color theme="1"/>
        <rFont val="Calibri"/>
        <family val="2"/>
        <scheme val="minor"/>
      </rPr>
      <t>2483</t>
    </r>
  </si>
  <si>
    <r>
      <t xml:space="preserve">cust ini pembayarannya 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(nominal cashier seharusnya Rp </t>
    </r>
    <r>
      <rPr>
        <b/>
        <sz val="11"/>
        <color theme="1"/>
        <rFont val="Calibri"/>
        <family val="2"/>
        <scheme val="minor"/>
      </rPr>
      <t>3.385.500</t>
    </r>
    <r>
      <rPr>
        <sz val="11"/>
        <color theme="1"/>
        <rFont val="Calibri"/>
        <family val="2"/>
        <scheme val="minor"/>
      </rPr>
      <t>), mohon dibantu ya mba.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</si>
  <si>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02495/INV/2001/02/2024</t>
    </r>
    <r>
      <rPr>
        <sz val="11"/>
        <color theme="1"/>
        <rFont val="Calibri"/>
        <family val="2"/>
        <scheme val="minor"/>
      </rPr>
      <t xml:space="preserve"> Agreement 0001549/4/01/10/2023 Client KONSUMEN AR RAHMAN LIMA LIMA TUJUH LAPAN</t>
    </r>
  </si>
  <si>
    <t>02495/INV/2001/02/2024</t>
  </si>
  <si>
    <r>
      <t>where a.INVOICE_NO = replace('</t>
    </r>
    <r>
      <rPr>
        <b/>
        <sz val="11"/>
        <color theme="1"/>
        <rFont val="Consolas"/>
        <family val="3"/>
      </rPr>
      <t>02495/INV/2001/02/2024</t>
    </r>
    <r>
      <rPr>
        <sz val="11"/>
        <color theme="1"/>
        <rFont val="Consolas"/>
        <family val="3"/>
      </rPr>
      <t>', '/', '.');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</si>
  <si>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02495.INV.2001.02.2024</t>
    </r>
    <r>
      <rPr>
        <sz val="11"/>
        <color theme="1"/>
        <rFont val="Consolas"/>
        <family val="3"/>
      </rPr>
      <t>' -- nomor invoice</t>
    </r>
  </si>
  <si>
    <t xml:space="preserve">                                       ,@p_mtn_remark             = N'Issue #2483' -- perubahan yg terjadi</t>
  </si>
  <si>
    <t>AFTER</t>
  </si>
  <si>
    <r>
      <rPr>
        <b/>
        <sz val="11"/>
        <color rgb="FFFF0000"/>
        <rFont val="Calibri"/>
        <family val="2"/>
        <scheme val="minor"/>
      </rPr>
      <t>20240215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</si>
  <si>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nominal cashiernya seharusnya 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(nominal seharusnya Rp </t>
    </r>
    <r>
      <rPr>
        <b/>
        <sz val="11"/>
        <color theme="1"/>
        <rFont val="Calibri"/>
        <family val="2"/>
        <scheme val="minor"/>
      </rPr>
      <t>3.385.500</t>
    </r>
    <r>
      <rPr>
        <sz val="11"/>
        <color theme="1"/>
        <rFont val="Calibri"/>
        <family val="2"/>
        <scheme val="minor"/>
      </rPr>
      <t>)</t>
    </r>
  </si>
  <si>
    <r>
      <t>#</t>
    </r>
    <r>
      <rPr>
        <b/>
        <sz val="11"/>
        <color theme="1"/>
        <rFont val="Calibri"/>
        <family val="2"/>
        <scheme val="minor"/>
      </rPr>
      <t>2460</t>
    </r>
  </si>
  <si>
    <t>ADDITIONAL INVOICE</t>
  </si>
  <si>
    <t>https://365dipostar.sharepoint.com/sites/PJ_NewOPLSystemImplementation/Shared%20Documents/Forms/AllItems.aspx?id=%2Fsites%2FPJ%5FNewOPLSystemImplementation%2FShared%20Documents%2FPost%20Go%20Live%2F07%2E%20Script%20Maintenance%2F15%2E%20SCRIPT%20MAINTENANCE%20UNTUK%20UPDATE%20POTONG%20PPH%20UNTUK%20INVOICE%20ADDITIONAL%2Esql&amp;parent=%2Fsites%2FPJ%5FNewOPLSystemImplementation%2FShared%20Documents%2FPost%20Go%20Live%2F07%2E%20Script%20Maintenance</t>
  </si>
  <si>
    <r>
      <t xml:space="preserve">CREATE PROCEDURE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XSP_SCRIPT_MAINTENANCE_FOR_ADDITIONAL_INVOICE_DEDUCT_PPH</t>
    </r>
  </si>
  <si>
    <t xml:space="preserve">    @invoice_no     NVARCHAR(50)    = ''</t>
  </si>
  <si>
    <t xml:space="preserve">    ,@is_pph        NVARCHAR(1)     = '1' -- isi 1 jika potong pph, isi 0 jika tidak</t>
  </si>
  <si>
    <t xml:space="preserve">    ,@pph_pct       DECIMAL(9,6)    = '2' -- isi dengan nominal persen potongan PPH, contoh = 2 untuk 2 persen</t>
  </si>
  <si>
    <t xml:space="preserve">    --</t>
  </si>
  <si>
    <t xml:space="preserve">    ,@p_mtn_remark  nvarchar(4000)  = ''</t>
  </si>
  <si>
    <t xml:space="preserve">    ,@p_mtn_cre_by  nvarchar(250)   = ''</t>
  </si>
  <si>
    <t>AS</t>
  </si>
  <si>
    <t>BEGIN</t>
  </si>
  <si>
    <t>begin try</t>
  </si>
  <si>
    <t>begin transaction ;</t>
  </si>
  <si>
    <t>DECLARE @msg NVARCHAR(250)</t>
  </si>
  <si>
    <t>IF EXISTS (SELECT 1 FROM dbo.INVOICE WHERE INVOICE_NO = REPLACE(@invoice_no,'/','') AND INVOICE_STATUS &lt;&gt; 'POST')</t>
  </si>
  <si>
    <t xml:space="preserve">    RAISERROR('tidak bisa dicancel karena status invoice bukan Post',16,1)</t>
  </si>
  <si>
    <t xml:space="preserve">    RETURN</t>
  </si>
  <si>
    <t>END</t>
  </si>
  <si>
    <t>IF EXISTS (SELECT 1 FROM dbo.AGREEMENT_ASSET_AMORTIZATION WHERE INVOICE_NO = REPLACE(@invoice_no,'/',''))</t>
  </si>
  <si>
    <t xml:space="preserve">    RAISERROR('tidak bisa dicancel karena ini invoice rental',16,1)</t>
  </si>
  <si>
    <t>DELETE dbo.INVOICE_PPH WHERE INVOICE_NO = @invoice_no</t>
  </si>
  <si>
    <t>IF(@is_pph = '1')</t>
  </si>
  <si>
    <t xml:space="preserve">        UPDATE dbo.INVOICE_DETAIL</t>
  </si>
  <si>
    <t xml:space="preserve">        SET        PPH_PCT            = @pph_pct</t>
  </si>
  <si>
    <t xml:space="preserve">                ,PPH_AMOUNT        = CEILING(BILLING_AMOUNT * (@pph_pct/100))</t>
  </si>
  <si>
    <t xml:space="preserve">                ,TOTAL_AMOUNT    = BILLING_AMOUNT + PPN_AMOUNT - CEILING(BILLING_AMOUNT * (@pph_pct/100))</t>
  </si>
  <si>
    <t xml:space="preserve">                ,MOD_DATE        = GETDATE()</t>
  </si>
  <si>
    <t xml:space="preserve">                ,MOD_BY            = @p_mtn_cre_by</t>
  </si>
  <si>
    <t xml:space="preserve">                ,MOD_IP_ADDRESS = 'UPDATE PPH'</t>
  </si>
  <si>
    <t xml:space="preserve">        WHERE INVOICE_NO = REPLACE(@invoice_no,'/','')</t>
  </si>
  <si>
    <t xml:space="preserve">        UPDATE dbo.INVOICE</t>
  </si>
  <si>
    <t xml:space="preserve">        SET        TOTAL_PPH_AMOUNT    = invd.tot_pph_amount</t>
  </si>
  <si>
    <t xml:space="preserve">                ,TOTAL_AMOUNT        = invd.tot_Amount</t>
  </si>
  <si>
    <t xml:space="preserve">                ,IS_INVOICE_DEDUCT_PPH = '0'--diupdate jadi 0 dulu, biar masuk ke sp xsp_mtn_invoice_pph, jadi 1</t>
  </si>
  <si>
    <t xml:space="preserve">        FROM dbo.INVOICE inv</t>
  </si>
  <si>
    <t xml:space="preserve">        OUTER APPLY (    SELECT  SUM(invd.PPH_AMOUNT)  'tot_pph_amount'</t>
  </si>
  <si>
    <t xml:space="preserve">                                ,SUM(invd.TOTAL_AMOUNT) 'tot_Amount'</t>
  </si>
  <si>
    <t xml:space="preserve">                        FROM    dbo.INVOICE_DETAIL invd</t>
  </si>
  <si>
    <t xml:space="preserve">                        WHERE    invd.INVOICE_NO = inv.invoice_no</t>
  </si>
  <si>
    <t xml:space="preserve">                    ) invd</t>
  </si>
  <si>
    <t>SET @invoice_no  =  REPLACE(@invoice_no,'/','')</t>
  </si>
  <si>
    <t>SET @p_mtn_remark = 'Revisi Tax Scheme PPH - ' + @p_mtn_remark</t>
  </si>
  <si>
    <t>EXEC dbo.xsp_mtn_invoice_pph @p_invoice_no = @invoice_no,            -- nvarchar(50)</t>
  </si>
  <si>
    <t xml:space="preserve">                             @p_is_invoice_deduct_pph = @is_pph, -- nvarchar(1)</t>
  </si>
  <si>
    <t xml:space="preserve">                             @p_mtn_remark = @p_mtn_remark,            -- nvarchar(4000)</t>
  </si>
  <si>
    <t xml:space="preserve">                             @p_mtn_cre_by = @p_mtn_cre_by             -- nvarchar(250)</t>
  </si>
  <si>
    <t>UPDATE    dbo.AGREEMENT_INVOICE_PPH</t>
  </si>
  <si>
    <t>SET        PPH_AMOUNT        = invd.PPH_AMOUNT</t>
  </si>
  <si>
    <t xml:space="preserve">        ,MOD_DATE        = GETDATE()</t>
  </si>
  <si>
    <t xml:space="preserve">        ,MOD_BY            = @p_mtn_cre_by</t>
  </si>
  <si>
    <t xml:space="preserve">        ,MOD_IP_ADDRESS = 'UPDATE PPH'</t>
  </si>
  <si>
    <t>FROM    dbo.AGREEMENT_INVOICE_PPH aph</t>
  </si>
  <si>
    <t>INNER JOIN dbo.INVOICE_DETAIL invd ON invd.AGREEMENT_NO = aph.AGREEMENT_NO AND invd.ASSET_NO = aph.ASSET_NO AND invd.BILLING_NO = aph.BILLING_NO AND invd.INVOICE_NO = aph.INVOICE_NO</t>
  </si>
  <si>
    <t>WHERE invd.INVOICE_NO = @invoice_no</t>
  </si>
  <si>
    <t>SELECT * FROM dbo.INVOICE WHERE INVOICE_NO = @invoice_no</t>
  </si>
  <si>
    <t>SELECT * FROM dbo.INVOICE_DETAIL WHERE INVOICE_NO = @invoice_no</t>
  </si>
  <si>
    <t>SELECT * FROM dbo.AGREEMENT_INVOICE_PPH WHERE INVOICE_NO = @invoice_no</t>
  </si>
  <si>
    <t>SELECT * FROM dbo.INVOICE_PPH WHERE INVOICE_NO = @invoice_no</t>
  </si>
  <si>
    <t xml:space="preserve">    if @@error = 0</t>
  </si>
  <si>
    <t xml:space="preserve">    begin</t>
  </si>
  <si>
    <t xml:space="preserve">        select 'SUCCESS'</t>
  </si>
  <si>
    <t xml:space="preserve">        commit transaction ;</t>
  </si>
  <si>
    <t xml:space="preserve">    end ;</t>
  </si>
  <si>
    <t xml:space="preserve">    else</t>
  </si>
  <si>
    <t xml:space="preserve">        select 'GAGAL PROCESS : ' + @msg</t>
  </si>
  <si>
    <t xml:space="preserve">        rollback transaction ;</t>
  </si>
  <si>
    <t xml:space="preserve">    end</t>
  </si>
  <si>
    <t>end try</t>
  </si>
  <si>
    <t>begin catch</t>
  </si>
  <si>
    <t xml:space="preserve">    select 'GAGAL PROCESS : ' + @msg</t>
  </si>
  <si>
    <t xml:space="preserve">    rollback transaction ;</t>
  </si>
  <si>
    <t>end catch ;</t>
  </si>
  <si>
    <t>GO</t>
  </si>
  <si>
    <r>
      <t xml:space="preserve">KTB invoice biaya gaji &amp; overtime cust bayar memotong </t>
    </r>
    <r>
      <rPr>
        <b/>
        <sz val="11"/>
        <color theme="1"/>
        <rFont val="Calibri"/>
        <family val="2"/>
        <scheme val="minor"/>
      </rPr>
      <t>PPh23</t>
    </r>
    <r>
      <rPr>
        <sz val="11"/>
        <color theme="1"/>
        <rFont val="Calibri"/>
        <family val="2"/>
        <scheme val="minor"/>
      </rPr>
      <t xml:space="preserve">, mohon di menu </t>
    </r>
    <r>
      <rPr>
        <b/>
        <sz val="11"/>
        <color theme="1"/>
        <rFont val="Calibri"/>
        <family val="2"/>
        <scheme val="minor"/>
      </rPr>
      <t>cashier</t>
    </r>
    <r>
      <rPr>
        <sz val="11"/>
        <color theme="1"/>
        <rFont val="Calibri"/>
        <family val="2"/>
        <scheme val="minor"/>
      </rPr>
      <t xml:space="preserve"> disesuaikan, seharusnya </t>
    </r>
    <r>
      <rPr>
        <b/>
        <sz val="11"/>
        <color theme="1"/>
        <rFont val="Calibri"/>
        <family val="2"/>
        <scheme val="minor"/>
      </rPr>
      <t>DPP</t>
    </r>
    <r>
      <rPr>
        <sz val="11"/>
        <color theme="1"/>
        <rFont val="Calibri"/>
        <family val="2"/>
        <scheme val="minor"/>
      </rPr>
      <t xml:space="preserve"> Rp </t>
    </r>
    <r>
      <rPr>
        <b/>
        <sz val="11"/>
        <color theme="1"/>
        <rFont val="Calibri"/>
        <family val="2"/>
        <scheme val="minor"/>
      </rPr>
      <t xml:space="preserve">8,557,837 </t>
    </r>
    <r>
      <rPr>
        <sz val="11"/>
        <color theme="1"/>
        <rFont val="Calibri"/>
        <family val="2"/>
        <scheme val="minor"/>
      </rPr>
      <t xml:space="preserve">+ </t>
    </r>
    <r>
      <rPr>
        <b/>
        <sz val="11"/>
        <color theme="1"/>
        <rFont val="Calibri"/>
        <family val="2"/>
        <scheme val="minor"/>
      </rPr>
      <t>PPn</t>
    </r>
    <r>
      <rPr>
        <sz val="11"/>
        <color theme="1"/>
        <rFont val="Calibri"/>
        <family val="2"/>
        <scheme val="minor"/>
      </rPr>
      <t xml:space="preserve"> Rp </t>
    </r>
    <r>
      <rPr>
        <b/>
        <sz val="11"/>
        <color theme="1"/>
        <rFont val="Calibri"/>
        <family val="2"/>
        <scheme val="minor"/>
      </rPr>
      <t xml:space="preserve">941,362 </t>
    </r>
    <r>
      <rPr>
        <sz val="11"/>
        <color theme="1"/>
        <rFont val="Calibri"/>
        <family val="2"/>
        <scheme val="minor"/>
      </rPr>
      <t xml:space="preserve">- </t>
    </r>
    <r>
      <rPr>
        <b/>
        <sz val="11"/>
        <color theme="1"/>
        <rFont val="Calibri"/>
        <family val="2"/>
        <scheme val="minor"/>
      </rPr>
      <t>PPh</t>
    </r>
    <r>
      <rPr>
        <sz val="11"/>
        <color theme="1"/>
        <rFont val="Calibri"/>
        <family val="2"/>
        <scheme val="minor"/>
      </rPr>
      <t xml:space="preserve"> Rp </t>
    </r>
    <r>
      <rPr>
        <b/>
        <sz val="11"/>
        <color theme="1"/>
        <rFont val="Calibri"/>
        <family val="2"/>
        <scheme val="minor"/>
      </rPr>
      <t>171,157</t>
    </r>
    <r>
      <rPr>
        <sz val="11"/>
        <color theme="1"/>
        <rFont val="Calibri"/>
        <family val="2"/>
        <scheme val="minor"/>
      </rPr>
      <t xml:space="preserve"> :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</si>
  <si>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04695/INV/1000/12/2023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0000847/4/08/11/2022</t>
    </r>
    <r>
      <rPr>
        <sz val="11"/>
        <color theme="1"/>
        <rFont val="Calibri"/>
        <family val="2"/>
        <scheme val="minor"/>
      </rPr>
      <t xml:space="preserve"> Client PT. KRAMA YUDHA TIGA BERLIAN MOTORS</t>
    </r>
  </si>
  <si>
    <t>13 feb: FU to IMS (tidak ada case lain yg serupa lagi)</t>
  </si>
  <si>
    <t>15 Feb: dari pak Aryo coba jalankan script dari IMS tapi masih error, FU to mba Sepria</t>
  </si>
  <si>
    <t>04695/INV/1000/12/2023</t>
  </si>
  <si>
    <t>select a.AGREEMENT_NO, a.INVOICE_NO, a.*</t>
  </si>
  <si>
    <r>
      <t xml:space="preserve">from </t>
    </r>
    <r>
      <rPr>
        <b/>
        <sz val="11"/>
        <color theme="1"/>
        <rFont val="Consolas"/>
        <family val="3"/>
      </rPr>
      <t>IFINFIN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CASHIER_RECEIVED_REQUEST</t>
    </r>
    <r>
      <rPr>
        <sz val="11"/>
        <color theme="1"/>
        <rFont val="Consolas"/>
        <family val="3"/>
      </rPr>
      <t xml:space="preserve"> a</t>
    </r>
  </si>
  <si>
    <r>
      <t>where a.AGREEMENT_NO = replace('</t>
    </r>
    <r>
      <rPr>
        <b/>
        <sz val="11"/>
        <color theme="1"/>
        <rFont val="Consolas"/>
        <family val="3"/>
      </rPr>
      <t>0000847/4/08/11/2022</t>
    </r>
    <r>
      <rPr>
        <sz val="11"/>
        <color theme="1"/>
        <rFont val="Consolas"/>
        <family val="3"/>
      </rPr>
      <t>', '/', '.')</t>
    </r>
  </si>
  <si>
    <r>
      <t>or a.INVOICE_NO = replace('</t>
    </r>
    <r>
      <rPr>
        <b/>
        <sz val="11"/>
        <color theme="1"/>
        <rFont val="Consolas"/>
        <family val="3"/>
      </rPr>
      <t>04695/INV/1000/12/2023</t>
    </r>
    <r>
      <rPr>
        <sz val="11"/>
        <color theme="1"/>
        <rFont val="Consolas"/>
        <family val="3"/>
      </rPr>
      <t>', '/', '.');</t>
    </r>
  </si>
  <si>
    <r>
      <t xml:space="preserve">from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INVOICE</t>
    </r>
    <r>
      <rPr>
        <sz val="11"/>
        <color theme="1"/>
        <rFont val="Consolas"/>
        <family val="3"/>
      </rPr>
      <t xml:space="preserve"> a</t>
    </r>
  </si>
  <si>
    <r>
      <t>where a.INVOICE_NO = replace('</t>
    </r>
    <r>
      <rPr>
        <b/>
        <sz val="11"/>
        <color theme="1"/>
        <rFont val="Consolas"/>
        <family val="3"/>
      </rPr>
      <t>04695/INV/1000/12/2023</t>
    </r>
    <r>
      <rPr>
        <sz val="11"/>
        <color theme="1"/>
        <rFont val="Consolas"/>
        <family val="3"/>
      </rPr>
      <t>', '/', '.');</t>
    </r>
  </si>
  <si>
    <r>
      <t xml:space="preserve">exec  </t>
    </r>
    <r>
      <rPr>
        <b/>
        <sz val="11"/>
        <rFont val="Consolas"/>
        <family val="3"/>
      </rPr>
      <t>IFINOPL</t>
    </r>
    <r>
      <rPr>
        <sz val="11"/>
        <rFont val="Consolas"/>
        <family val="3"/>
      </rPr>
      <t>.dbo.</t>
    </r>
    <r>
      <rPr>
        <b/>
        <sz val="11"/>
        <color rgb="FFFF0000"/>
        <rFont val="Consolas"/>
        <family val="3"/>
      </rPr>
      <t>XSP_SCRIPT_MAINTENANCE_FOR_ADDITIONAL_INVOICE_DEDUCT_PPH</t>
    </r>
  </si>
  <si>
    <r>
      <t xml:space="preserve">      @invoice_no   = N'</t>
    </r>
    <r>
      <rPr>
        <b/>
        <sz val="11"/>
        <color theme="1"/>
        <rFont val="Consolas"/>
        <family val="3"/>
      </rPr>
      <t>04695/INV/1000/12/2023</t>
    </r>
    <r>
      <rPr>
        <sz val="11"/>
        <color theme="1"/>
        <rFont val="Consolas"/>
        <family val="3"/>
      </rPr>
      <t>' -- nomor invoice</t>
    </r>
  </si>
  <si>
    <r>
      <t xml:space="preserve">     ,@is_pph     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</si>
  <si>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,@pph_pct      = N'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'</t>
    </r>
  </si>
  <si>
    <r>
      <t xml:space="preserve">     ,@p_mtn_remark = N'</t>
    </r>
    <r>
      <rPr>
        <b/>
        <sz val="11"/>
        <color theme="1"/>
        <rFont val="Consolas"/>
        <family val="3"/>
      </rPr>
      <t>Issue #2460</t>
    </r>
    <r>
      <rPr>
        <sz val="11"/>
        <color theme="1"/>
        <rFont val="Consolas"/>
        <family val="3"/>
      </rPr>
      <t>'            -- perubahan yg terjadi</t>
    </r>
  </si>
  <si>
    <r>
      <t xml:space="preserve">     ,@p_mtn_cre_by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        -- PIC maintenance</t>
    </r>
  </si>
  <si>
    <r>
      <rPr>
        <b/>
        <sz val="11"/>
        <color rgb="FFFF0000"/>
        <rFont val="Calibri"/>
        <family val="2"/>
        <scheme val="minor"/>
      </rPr>
      <t>20240220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</si>
  <si>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2542</t>
    </r>
  </si>
  <si>
    <r>
      <t xml:space="preserve">mohon bantuannya, ada nominal tdk sesuai di Ifin. Untuk Anugerah Berlian Motors, agree </t>
    </r>
    <r>
      <rPr>
        <b/>
        <sz val="11"/>
        <color theme="1"/>
        <rFont val="Calibri"/>
        <family val="2"/>
        <scheme val="minor"/>
      </rPr>
      <t>0000888/4/08/12/2022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02966/INV/2008/12/2023</t>
    </r>
    <r>
      <rPr>
        <sz val="11"/>
        <color theme="1"/>
        <rFont val="Calibri"/>
        <family val="2"/>
        <scheme val="minor"/>
      </rPr>
      <t xml:space="preserve"> dan agree</t>
    </r>
  </si>
  <si>
    <r>
      <rPr>
        <b/>
        <sz val="11"/>
        <color theme="1"/>
        <rFont val="Calibri"/>
        <family val="2"/>
        <scheme val="minor"/>
      </rPr>
      <t>0000916/4/08/01/2023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02967/INV/2008/12/2023</t>
    </r>
    <r>
      <rPr>
        <sz val="11"/>
        <color theme="1"/>
        <rFont val="Calibri"/>
        <family val="2"/>
        <scheme val="minor"/>
      </rPr>
      <t xml:space="preserve">. Di Ifin msh potong Pph, seharusnya </t>
    </r>
    <r>
      <rPr>
        <b/>
        <sz val="11"/>
        <color theme="1"/>
        <rFont val="Calibri"/>
        <family val="2"/>
        <scheme val="minor"/>
      </rPr>
      <t>tdk potong Pph</t>
    </r>
  </si>
  <si>
    <t>0000888/4/08/12/2022</t>
  </si>
  <si>
    <t>02966/INV/2008/12/2023</t>
  </si>
  <si>
    <t>0000916/4/08/01/2023</t>
  </si>
  <si>
    <t>02967/INV/2008/12/2023</t>
  </si>
  <si>
    <r>
      <t>where a.AGREEMENT_NO = replace('</t>
    </r>
    <r>
      <rPr>
        <b/>
        <sz val="11"/>
        <color theme="1"/>
        <rFont val="Consolas"/>
        <family val="3"/>
      </rPr>
      <t>0000888/4/08/12/2022</t>
    </r>
    <r>
      <rPr>
        <sz val="11"/>
        <color theme="1"/>
        <rFont val="Consolas"/>
        <family val="3"/>
      </rPr>
      <t>', '/', '.')</t>
    </r>
  </si>
  <si>
    <r>
      <t>where a.AGREEMENT_NO = replace('</t>
    </r>
    <r>
      <rPr>
        <b/>
        <sz val="11"/>
        <color theme="1"/>
        <rFont val="Consolas"/>
        <family val="3"/>
      </rPr>
      <t>0000916/4/08/01/2023</t>
    </r>
    <r>
      <rPr>
        <sz val="11"/>
        <color theme="1"/>
        <rFont val="Consolas"/>
        <family val="3"/>
      </rPr>
      <t>', '/', '.')</t>
    </r>
  </si>
  <si>
    <r>
      <t>and a.INVOICE_NO = replace('</t>
    </r>
    <r>
      <rPr>
        <b/>
        <sz val="11"/>
        <color theme="1"/>
        <rFont val="Consolas"/>
        <family val="3"/>
      </rPr>
      <t>02966/INV/2008/12/2023</t>
    </r>
    <r>
      <rPr>
        <sz val="11"/>
        <color theme="1"/>
        <rFont val="Consolas"/>
        <family val="3"/>
      </rPr>
      <t>', '/', '.');</t>
    </r>
  </si>
  <si>
    <r>
      <t>and a.INVOICE_NO = replace('</t>
    </r>
    <r>
      <rPr>
        <b/>
        <sz val="11"/>
        <color theme="1"/>
        <rFont val="Consolas"/>
        <family val="3"/>
      </rPr>
      <t>02967/INV/2008/12/2023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</si>
  <si>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02967/INV/2008/12/2023</t>
    </r>
    <r>
      <rPr>
        <sz val="11"/>
        <color theme="1"/>
        <rFont val="Consolas"/>
        <family val="3"/>
      </rPr>
      <t>', '/', '.');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</si>
  <si>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02966/INV/2008/12/2023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</si>
  <si>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</si>
  <si>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#2542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</si>
  <si>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02967/INV/2008/12/2023</t>
    </r>
    <r>
      <rPr>
        <sz val="11"/>
        <color theme="1"/>
        <rFont val="Consolas"/>
        <family val="3"/>
      </rPr>
      <t>' -- nomor invoice</t>
    </r>
  </si>
  <si>
    <r>
      <t>#</t>
    </r>
    <r>
      <rPr>
        <b/>
        <sz val="11"/>
        <color theme="1"/>
        <rFont val="Calibri"/>
        <family val="2"/>
        <scheme val="minor"/>
      </rPr>
      <t>2554</t>
    </r>
  </si>
  <si>
    <r>
      <t xml:space="preserve">mohon bantuan </t>
    </r>
    <r>
      <rPr>
        <b/>
        <sz val="11"/>
        <color theme="1"/>
        <rFont val="Calibri"/>
        <family val="2"/>
        <scheme val="minor"/>
      </rPr>
      <t>RV</t>
    </r>
    <r>
      <rPr>
        <sz val="11"/>
        <color theme="1"/>
        <rFont val="Calibri"/>
        <family val="2"/>
        <scheme val="minor"/>
      </rPr>
      <t xml:space="preserve"> aplikasi </t>
    </r>
    <r>
      <rPr>
        <b/>
        <sz val="11"/>
        <color theme="1"/>
        <rFont val="Calibri"/>
        <family val="2"/>
        <scheme val="minor"/>
      </rPr>
      <t>0000940/4/08/02/2024</t>
    </r>
    <r>
      <rPr>
        <sz val="11"/>
        <color theme="1"/>
        <rFont val="Calibri"/>
        <family val="2"/>
        <scheme val="minor"/>
      </rPr>
      <t xml:space="preserve"> disesuaikan dengan tahun pembeliaan, yaitu </t>
    </r>
    <r>
      <rPr>
        <b/>
        <sz val="11"/>
        <color theme="1"/>
        <rFont val="Calibri"/>
        <family val="2"/>
        <scheme val="minor"/>
      </rPr>
      <t>48%</t>
    </r>
  </si>
  <si>
    <r>
      <t xml:space="preserve">no asset </t>
    </r>
    <r>
      <rPr>
        <b/>
        <sz val="11"/>
        <color theme="1"/>
        <rFont val="Calibri"/>
        <family val="2"/>
        <scheme val="minor"/>
      </rPr>
      <t>2008.OPLAA.2402.000129</t>
    </r>
  </si>
  <si>
    <t>0000940/4/08/02/2024</t>
  </si>
  <si>
    <t>2008.OPLAA.2402.000129</t>
  </si>
  <si>
    <t>48%</t>
  </si>
  <si>
    <t>FE74L Box 69%RV</t>
  </si>
  <si>
    <t>261268800</t>
  </si>
  <si>
    <t>left join IFINOPL.dbo.APPLICATION_ASSET a</t>
  </si>
  <si>
    <t>on replace(x.APPLICATION_NO, '/', '.') = a.APPLICATION_NO</t>
  </si>
  <si>
    <t>and x.ASSET_NO = a.ASSET_NO;</t>
  </si>
  <si>
    <r>
      <t xml:space="preserve">--ASSET_RV_PCT = </t>
    </r>
    <r>
      <rPr>
        <b/>
        <sz val="11"/>
        <color theme="1"/>
        <rFont val="Consolas"/>
        <family val="3"/>
      </rPr>
      <t>48</t>
    </r>
    <r>
      <rPr>
        <sz val="11"/>
        <color theme="1"/>
        <rFont val="Consolas"/>
        <family val="3"/>
      </rPr>
      <t>, -- 45</t>
    </r>
  </si>
  <si>
    <r>
      <t>--where APPLICATION_NO = replace('</t>
    </r>
    <r>
      <rPr>
        <b/>
        <sz val="11"/>
        <color theme="1"/>
        <rFont val="Consolas"/>
        <family val="3"/>
      </rPr>
      <t>0000940/4/08/02/2024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</si>
  <si>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2008.OPLAA.2402.000129</t>
    </r>
    <r>
      <rPr>
        <sz val="11"/>
        <color theme="1"/>
        <rFont val="Consolas"/>
        <family val="3"/>
      </rPr>
      <t>';</t>
    </r>
  </si>
  <si>
    <r>
      <t>#</t>
    </r>
    <r>
      <rPr>
        <b/>
        <sz val="11"/>
        <color theme="1"/>
        <rFont val="Calibri"/>
        <family val="2"/>
        <scheme val="minor"/>
      </rPr>
      <t>2547</t>
    </r>
  </si>
  <si>
    <r>
      <t xml:space="preserve">Mohon bantuannya agree </t>
    </r>
    <r>
      <rPr>
        <b/>
        <sz val="11"/>
        <color theme="1"/>
        <rFont val="Calibri"/>
        <family val="2"/>
        <scheme val="minor"/>
      </rPr>
      <t>0000011/4/15/10/2023</t>
    </r>
    <r>
      <rPr>
        <sz val="11"/>
        <color theme="1"/>
        <rFont val="Calibri"/>
        <family val="2"/>
        <scheme val="minor"/>
      </rPr>
      <t xml:space="preserve"> inv </t>
    </r>
    <r>
      <rPr>
        <b/>
        <sz val="11"/>
        <color theme="1"/>
        <rFont val="Calibri"/>
        <family val="2"/>
        <scheme val="minor"/>
      </rPr>
      <t>04634/INV/2015/12/2023</t>
    </r>
    <r>
      <rPr>
        <sz val="11"/>
        <color theme="1"/>
        <rFont val="Calibri"/>
        <family val="2"/>
        <scheme val="minor"/>
      </rPr>
      <t xml:space="preserve">. di Ifin msh potong Pph, sebenarnya </t>
    </r>
    <r>
      <rPr>
        <b/>
        <sz val="11"/>
        <color theme="1"/>
        <rFont val="Calibri"/>
        <family val="2"/>
        <scheme val="minor"/>
      </rPr>
      <t>ga potong</t>
    </r>
  </si>
  <si>
    <t>0000011/4/15/10/2023</t>
  </si>
  <si>
    <t>04634/INV/2015/12/2023</t>
  </si>
  <si>
    <r>
      <t>where a.AGREEMENT_NO = replace('</t>
    </r>
    <r>
      <rPr>
        <b/>
        <sz val="11"/>
        <color theme="1"/>
        <rFont val="Consolas"/>
        <family val="3"/>
      </rPr>
      <t>0000011/4/15/10/2023</t>
    </r>
    <r>
      <rPr>
        <sz val="11"/>
        <color theme="1"/>
        <rFont val="Consolas"/>
        <family val="3"/>
      </rPr>
      <t>', '/', '.')</t>
    </r>
  </si>
  <si>
    <r>
      <t>and a.INVOICE_NO = replace('</t>
    </r>
    <r>
      <rPr>
        <b/>
        <sz val="11"/>
        <color theme="1"/>
        <rFont val="Consolas"/>
        <family val="3"/>
      </rPr>
      <t>04634/INV/2015/12/2023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</si>
  <si>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04634/INV/2015/12/2023</t>
    </r>
    <r>
      <rPr>
        <sz val="11"/>
        <color theme="1"/>
        <rFont val="Consolas"/>
        <family val="3"/>
      </rPr>
      <t>', '/', '.');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</si>
  <si>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04634/INV/2015/12/2023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</si>
  <si>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#2547</t>
    </r>
    <r>
      <rPr>
        <sz val="11"/>
        <color theme="1"/>
        <rFont val="Consolas"/>
        <family val="3"/>
      </rPr>
      <t>'            -- perubahan yg terjadi</t>
    </r>
  </si>
  <si>
    <r>
      <t>#</t>
    </r>
    <r>
      <rPr>
        <b/>
        <sz val="11"/>
        <color theme="1"/>
        <rFont val="Calibri"/>
        <family val="2"/>
        <scheme val="minor"/>
      </rPr>
      <t>2596</t>
    </r>
  </si>
  <si>
    <t>00170/INV/2008/01/2024</t>
  </si>
  <si>
    <r>
      <t>where a.AGREEMENT_NO = replace('</t>
    </r>
    <r>
      <rPr>
        <b/>
        <sz val="11"/>
        <color theme="1"/>
        <rFont val="Consolas"/>
        <family val="3"/>
      </rPr>
      <t>0001181/4/08/10/2023</t>
    </r>
    <r>
      <rPr>
        <sz val="11"/>
        <color theme="1"/>
        <rFont val="Consolas"/>
        <family val="3"/>
      </rPr>
      <t>', '/', '.')</t>
    </r>
  </si>
  <si>
    <r>
      <t>and a.INVOICE_NO = replace('</t>
    </r>
    <r>
      <rPr>
        <b/>
        <sz val="11"/>
        <color theme="1"/>
        <rFont val="Consolas"/>
        <family val="3"/>
      </rPr>
      <t>00170/INV/2008/01/2024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</si>
  <si>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00170/INV/2008/01/2024</t>
    </r>
    <r>
      <rPr>
        <sz val="11"/>
        <color theme="1"/>
        <rFont val="Consolas"/>
        <family val="3"/>
      </rPr>
      <t>', '/', '.');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</si>
  <si>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00170/INV/2008/01/2024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</si>
  <si>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#2596</t>
    </r>
    <r>
      <rPr>
        <sz val="11"/>
        <color theme="1"/>
        <rFont val="Consolas"/>
        <family val="3"/>
      </rPr>
      <t>'            -- perubahan yg terjadi</t>
    </r>
  </si>
  <si>
    <r>
      <rPr>
        <b/>
        <sz val="11"/>
        <color rgb="FFFF0000"/>
        <rFont val="Calibri"/>
        <family val="2"/>
        <scheme val="minor"/>
      </rPr>
      <t>20240226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</si>
  <si>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2577</t>
    </r>
  </si>
  <si>
    <r>
      <t xml:space="preserve">Mohon direvisi pada sistem atas kontrak </t>
    </r>
    <r>
      <rPr>
        <b/>
        <sz val="11"/>
        <color theme="1"/>
        <rFont val="Calibri"/>
        <family val="2"/>
        <scheme val="minor"/>
      </rPr>
      <t>0001503/4/01/09/2023</t>
    </r>
    <r>
      <rPr>
        <sz val="11"/>
        <color theme="1"/>
        <rFont val="Calibri"/>
        <family val="2"/>
        <scheme val="minor"/>
      </rPr>
      <t xml:space="preserve"> seharusnya tidak potong PPH</t>
    </r>
  </si>
  <si>
    <t>disistem sudah unceklis --&gt; attach image(4)</t>
  </si>
  <si>
    <t>0001503/4/01/09/2023</t>
  </si>
  <si>
    <t>00555.INV.2001.11.2023</t>
  </si>
  <si>
    <t>00555/INV/2001/11/2023</t>
  </si>
  <si>
    <t>02617.INV.2001.12.2023</t>
  </si>
  <si>
    <t>02617/INV/2001/12/2023</t>
  </si>
  <si>
    <t>00449.INV.2001.01.2024</t>
  </si>
  <si>
    <t>00449/INV/2001/01/2024</t>
  </si>
  <si>
    <r>
      <t>--and a.INVOICE_NO = replace('</t>
    </r>
    <r>
      <rPr>
        <b/>
        <sz val="11"/>
        <color theme="1"/>
        <rFont val="Consolas"/>
        <family val="3"/>
      </rPr>
      <t>00170/INV/2008/01/2024</t>
    </r>
    <r>
      <rPr>
        <sz val="11"/>
        <color theme="1"/>
        <rFont val="Consolas"/>
        <family val="3"/>
      </rPr>
      <t>', '/', '.');</t>
    </r>
  </si>
  <si>
    <t>a.IS_RECEIPT_DEDUCT_PPH,</t>
  </si>
  <si>
    <t>where a.INVOICE_NO in (</t>
  </si>
  <si>
    <r>
      <t>replace('</t>
    </r>
    <r>
      <rPr>
        <b/>
        <sz val="11"/>
        <color theme="1"/>
        <rFont val="Consolas"/>
        <family val="3"/>
      </rPr>
      <t>00555/INV/2001/11/2023</t>
    </r>
    <r>
      <rPr>
        <sz val="11"/>
        <color theme="1"/>
        <rFont val="Consolas"/>
        <family val="3"/>
      </rPr>
      <t>', '/', '.'),</t>
    </r>
  </si>
  <si>
    <r>
      <t>replace('</t>
    </r>
    <r>
      <rPr>
        <b/>
        <sz val="11"/>
        <color theme="1"/>
        <rFont val="Consolas"/>
        <family val="3"/>
      </rPr>
      <t>02617/INV/2001/12/2023</t>
    </r>
    <r>
      <rPr>
        <sz val="11"/>
        <color theme="1"/>
        <rFont val="Consolas"/>
        <family val="3"/>
      </rPr>
      <t>', '/', '.'),</t>
    </r>
  </si>
  <si>
    <r>
      <t>replace('</t>
    </r>
    <r>
      <rPr>
        <b/>
        <sz val="11"/>
        <color theme="1"/>
        <rFont val="Consolas"/>
        <family val="3"/>
      </rPr>
      <t>00449/INV/2001/01/2024</t>
    </r>
    <r>
      <rPr>
        <sz val="11"/>
        <color theme="1"/>
        <rFont val="Consolas"/>
        <family val="3"/>
      </rPr>
      <t>', '/', '.')</t>
    </r>
  </si>
  <si>
    <t>);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</si>
  <si>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00555/INV/2001/11/2023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</si>
  <si>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#2577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</si>
  <si>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02617/INV/2001/12/2023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</si>
  <si>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00449/INV/2001/01/2024</t>
    </r>
    <r>
      <rPr>
        <sz val="11"/>
        <color theme="1"/>
        <rFont val="Consolas"/>
        <family val="3"/>
      </rPr>
      <t>' -- nomor invoice</t>
    </r>
  </si>
  <si>
    <t>(1 row affected)</t>
  </si>
  <si>
    <t>(0 rows affected)</t>
  </si>
  <si>
    <t>Msg 266, Level 16, State 2, Procedure IFINOPL.dbo.XSP_MTN_INVOICE_PPH, Line 0 [Batch Start Line 0]</t>
  </si>
  <si>
    <t>Transaction count after EXECUTE indicates a mismatching number of BEGIN and COMMIT statements. Previous count = 1, current count = 0.</t>
  </si>
  <si>
    <t>Msg 3903, Level 16, State 1, Line 27</t>
  </si>
  <si>
    <t>The ROLLBACK TRANSACTION request has no corresponding BEGIN TRANSACTION.</t>
  </si>
  <si>
    <t>Completion time: 2024-02-26T14:14:45.1634725+07:00</t>
  </si>
  <si>
    <t>04694/INV/1000/12/2023</t>
  </si>
  <si>
    <t>SIMILAR WITH ISSUE</t>
  </si>
  <si>
    <r>
      <t xml:space="preserve">CARI DI ADDITIONAL INVOICE BERDASARKAN NAMA CUSTOMER = </t>
    </r>
    <r>
      <rPr>
        <b/>
        <sz val="11"/>
        <color theme="1"/>
        <rFont val="Calibri"/>
        <family val="2"/>
        <scheme val="minor"/>
      </rPr>
      <t>PT. KRAMA YUDHA TIGA BERLIAN MOTORS</t>
    </r>
  </si>
  <si>
    <t>SIMILAR ISSUE:</t>
  </si>
  <si>
    <r>
      <t>where a.INVOICE_NO = replace('</t>
    </r>
    <r>
      <rPr>
        <b/>
        <sz val="11"/>
        <color theme="1"/>
        <rFont val="Consolas"/>
        <family val="3"/>
      </rPr>
      <t>04694/INV/1000/12/2023</t>
    </r>
    <r>
      <rPr>
        <sz val="11"/>
        <color theme="1"/>
        <rFont val="Consolas"/>
        <family val="3"/>
      </rPr>
      <t>', '/', '.');</t>
    </r>
  </si>
  <si>
    <r>
      <t xml:space="preserve">from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ADDITIONAL_INVOICE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</si>
  <si>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ADDITIONAL_INVOICE_DETAIL</t>
    </r>
    <r>
      <rPr>
        <sz val="11"/>
        <color theme="1"/>
        <rFont val="Consolas"/>
        <family val="3"/>
      </rPr>
      <t xml:space="preserve"> b</t>
    </r>
  </si>
  <si>
    <r>
      <t xml:space="preserve">    replace('</t>
    </r>
    <r>
      <rPr>
        <b/>
        <sz val="11"/>
        <color theme="1"/>
        <rFont val="Consolas"/>
        <family val="3"/>
      </rPr>
      <t>04694/INV/1000/12/2023</t>
    </r>
    <r>
      <rPr>
        <sz val="11"/>
        <color theme="1"/>
        <rFont val="Consolas"/>
        <family val="3"/>
      </rPr>
      <t>', '/', '.')</t>
    </r>
  </si>
  <si>
    <r>
      <t xml:space="preserve">      @invoice_no   = N'</t>
    </r>
    <r>
      <rPr>
        <b/>
        <sz val="11"/>
        <color theme="1"/>
        <rFont val="Consolas"/>
        <family val="3"/>
      </rPr>
      <t>04694/INV/1000/12/2023</t>
    </r>
    <r>
      <rPr>
        <sz val="11"/>
        <color theme="1"/>
        <rFont val="Consolas"/>
        <family val="3"/>
      </rPr>
      <t>' -- nomor invoice</t>
    </r>
  </si>
  <si>
    <r>
      <t xml:space="preserve">     ,@p_mtn_remark = N'</t>
    </r>
    <r>
      <rPr>
        <b/>
        <sz val="11"/>
        <color theme="1"/>
        <rFont val="Consolas"/>
        <family val="3"/>
      </rPr>
      <t>Issue #2577</t>
    </r>
    <r>
      <rPr>
        <sz val="11"/>
        <color theme="1"/>
        <rFont val="Consolas"/>
        <family val="3"/>
      </rPr>
      <t>'            -- perubahan yg terjadi</t>
    </r>
  </si>
  <si>
    <r>
      <rPr>
        <b/>
        <sz val="11"/>
        <color rgb="FFFF0000"/>
        <rFont val="Calibri"/>
        <family val="2"/>
        <scheme val="minor"/>
      </rPr>
      <t>20240227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</si>
  <si>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2643</t>
    </r>
  </si>
  <si>
    <r>
      <t xml:space="preserve">Agree </t>
    </r>
    <r>
      <rPr>
        <b/>
        <sz val="11"/>
        <color theme="1"/>
        <rFont val="Calibri"/>
        <family val="2"/>
        <scheme val="minor"/>
      </rPr>
      <t>0000437/4/08/01/2021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00660/INV/2008/01/2024</t>
    </r>
  </si>
  <si>
    <r>
      <t xml:space="preserve">Agree </t>
    </r>
    <r>
      <rPr>
        <b/>
        <sz val="11"/>
        <color theme="1"/>
        <rFont val="Calibri"/>
        <family val="2"/>
        <scheme val="minor"/>
      </rPr>
      <t>0000508/4/08/05/2021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00747/INV/2008/01/2024</t>
    </r>
  </si>
  <si>
    <r>
      <t xml:space="preserve">Agree </t>
    </r>
    <r>
      <rPr>
        <b/>
        <sz val="11"/>
        <color theme="1"/>
        <rFont val="Calibri"/>
        <family val="2"/>
        <scheme val="minor"/>
      </rPr>
      <t>0000786/4/08/10/2022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04694/INV/1000/12/2023</t>
    </r>
  </si>
  <si>
    <t>00660/INV/2008/01/2024</t>
  </si>
  <si>
    <t>00747/INV/2008/01/2024</t>
  </si>
  <si>
    <t>and replace(x.INVOICE_NO, '/', '.') = y.INVOICE_NO;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</si>
  <si>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00660/INV/2008/01/2024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</si>
  <si>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#2643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</si>
  <si>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00747/INV/2008/01/2024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</si>
  <si>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04694/INV/1000/12/2023</t>
    </r>
    <r>
      <rPr>
        <sz val="11"/>
        <color theme="1"/>
        <rFont val="Consolas"/>
        <family val="3"/>
      </rPr>
      <t>' -- nomor invoice</t>
    </r>
  </si>
  <si>
    <t>Msg 266, Level 16, State 2, Procedure IFINOPL.dbo.XSP_MTN_INVOICE_PPH, Line 0 [Batch Start Line 40]</t>
  </si>
  <si>
    <t>Msg 3903, Level 16, State 1, Line 58</t>
  </si>
  <si>
    <t>Completion time: 2024-02-27T10:13:33.2872717+07:00</t>
  </si>
  <si>
    <r>
      <rPr>
        <b/>
        <sz val="11"/>
        <color rgb="FFFF0000"/>
        <rFont val="Calibri"/>
        <family val="2"/>
        <scheme val="minor"/>
      </rPr>
      <t>20240229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</si>
  <si>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2667</t>
    </r>
  </si>
  <si>
    <t>02832/INV/2038/12/2023</t>
  </si>
  <si>
    <t>00523/INV/2038/01/2024</t>
  </si>
  <si>
    <t>02589/INV/2038/02/2024</t>
  </si>
  <si>
    <t>03318/INV/2038/12/2023</t>
  </si>
  <si>
    <t>00891/INV/2038/01/2024</t>
  </si>
  <si>
    <t>03006/INV/2038/02/2024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</si>
  <si>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02832/INV/2038/12/2023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</si>
  <si>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#2667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</si>
  <si>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00523/INV/2038/01/2024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</si>
  <si>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02589/INV/2038/02/2024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</si>
  <si>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03318/INV/2038/12/2023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</si>
  <si>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00891/INV/2038/01/2024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</si>
  <si>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03006/INV/2038/02/2024</t>
    </r>
    <r>
      <rPr>
        <sz val="11"/>
        <color theme="1"/>
        <rFont val="Consolas"/>
        <family val="3"/>
      </rPr>
      <t>' -- nomor invoice</t>
    </r>
  </si>
  <si>
    <t>ONE OF EXAMPLE:</t>
  </si>
  <si>
    <r>
      <t>#</t>
    </r>
    <r>
      <rPr>
        <b/>
        <sz val="11"/>
        <color theme="1"/>
        <rFont val="Calibri"/>
        <family val="2"/>
        <scheme val="minor"/>
      </rPr>
      <t>2695</t>
    </r>
  </si>
  <si>
    <t>02260/INV/2008/02/2024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</si>
  <si>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02260/INV/2008/02/2024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</si>
  <si>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#2695</t>
    </r>
    <r>
      <rPr>
        <sz val="11"/>
        <color theme="1"/>
        <rFont val="Consolas"/>
        <family val="3"/>
      </rPr>
      <t>'            -- perubahan yg terjadi</t>
    </r>
  </si>
  <si>
    <r>
      <t>#</t>
    </r>
    <r>
      <rPr>
        <b/>
        <sz val="11"/>
        <color theme="1"/>
        <rFont val="Calibri"/>
        <family val="2"/>
        <scheme val="minor"/>
      </rPr>
      <t>2699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</si>
  <si>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00081/INV/2004/11/2023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0000135/4/04/04/2022</t>
    </r>
    <r>
      <rPr>
        <sz val="11"/>
        <color theme="1"/>
        <rFont val="Calibri"/>
        <family val="2"/>
        <scheme val="minor"/>
      </rPr>
      <t xml:space="preserve"> Client KINARYA SELARAS PIRANTI. PT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</si>
  <si>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00084/INV/2004/11/2023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0000143/4/04/04/2022</t>
    </r>
    <r>
      <rPr>
        <sz val="11"/>
        <color theme="1"/>
        <rFont val="Calibri"/>
        <family val="2"/>
        <scheme val="minor"/>
      </rPr>
      <t xml:space="preserve"> Client KINARYA SELARAS PIRANTI. PT</t>
    </r>
  </si>
  <si>
    <t>0000135/4/04/04/2022</t>
  </si>
  <si>
    <t>00081/INV/2004/11/2023</t>
  </si>
  <si>
    <t>0000143/4/04/04/2022</t>
  </si>
  <si>
    <t>00084/INV/2004/11/2023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</si>
  <si>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00081/INV/2004/11/2023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</si>
  <si>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#2699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</si>
  <si>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00084/INV/2004/11/2023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</si>
  <si>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20240301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</si>
  <si>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2677</t>
    </r>
  </si>
  <si>
    <t>Mohon bantuannya nominal cashier PT. GSD masih terdapat yang salah, seharusnya (sewa+ppn-pph):</t>
  </si>
  <si>
    <t>| NO | NO OPL | CUSTOMER | Nminal Cashier Seharusnya | NO INVOICE</t>
  </si>
  <si>
    <r>
      <t xml:space="preserve">16-Feb-24 | 1 | 0000104/4/04/10/2021 | PT. GRAHA SARANA DUTA | 5,450,000 | </t>
    </r>
    <r>
      <rPr>
        <b/>
        <sz val="11"/>
        <color theme="1"/>
        <rFont val="Calibri"/>
        <family val="2"/>
        <scheme val="minor"/>
      </rPr>
      <t>00070/INV/2004/11/2023</t>
    </r>
  </si>
  <si>
    <t>00070/INV/2004/11/2023</t>
  </si>
  <si>
    <r>
      <t xml:space="preserve">16-Feb-24 | 2 | 0000173/4/04/02/2023 | PT. GRAHA SARANA DUTA | 5,450,000 | </t>
    </r>
    <r>
      <rPr>
        <b/>
        <sz val="11"/>
        <color theme="1"/>
        <rFont val="Calibri"/>
        <family val="2"/>
        <scheme val="minor"/>
      </rPr>
      <t>00807/INV/2004/11/2023</t>
    </r>
  </si>
  <si>
    <t>00807/INV/2004/11/2023</t>
  </si>
  <si>
    <r>
      <t xml:space="preserve">23-Feb-24 | 3 | 0000104/4/04/10/2021 | PT. GRAHA SARANA DUTA | 5,450,000 | </t>
    </r>
    <r>
      <rPr>
        <b/>
        <sz val="11"/>
        <color theme="1"/>
        <rFont val="Calibri"/>
        <family val="2"/>
        <scheme val="minor"/>
      </rPr>
      <t>02498/INV/2004/12/2023</t>
    </r>
  </si>
  <si>
    <t>02498/INV/2004/12/2023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</si>
  <si>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00070/INV/2004/11/2023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</si>
  <si>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#2677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</si>
  <si>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00807/INV/2004/11/2023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</si>
  <si>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02498/INV/2004/12/2023</t>
    </r>
    <r>
      <rPr>
        <sz val="11"/>
        <color theme="1"/>
        <rFont val="Consolas"/>
        <family val="3"/>
      </rPr>
      <t>' -- nomor invoice</t>
    </r>
  </si>
  <si>
    <r>
      <t>#</t>
    </r>
    <r>
      <rPr>
        <b/>
        <sz val="11"/>
        <color theme="1"/>
        <rFont val="Calibri"/>
        <family val="2"/>
        <scheme val="minor"/>
      </rPr>
      <t>2706</t>
    </r>
  </si>
  <si>
    <t>Mohon bantuannya terkait kontrak sudah terminate PT. MITRA PURI ARMADA, untuk nominal dimenu cashier seharusnya tidak potong PPh:</t>
  </si>
  <si>
    <t xml:space="preserve">0000649/4/01/03/2021 </t>
  </si>
  <si>
    <t xml:space="preserve">0000650/4/01/03/2021 </t>
  </si>
  <si>
    <t>Invoice masih potong PPH yang seharusnya tidak potong PPH.</t>
  </si>
  <si>
    <t xml:space="preserve">0000651/4/01/03/2021 </t>
  </si>
  <si>
    <t xml:space="preserve">0000652/4/01/03/2021 </t>
  </si>
  <si>
    <t xml:space="preserve">0000653/4/01/03/2021 </t>
  </si>
  <si>
    <t xml:space="preserve">0000830/4/01/08/2021 </t>
  </si>
  <si>
    <t xml:space="preserve">0000831/4/01/08/2021 </t>
  </si>
  <si>
    <t>0000649/4/01/03/2021</t>
  </si>
  <si>
    <t>0000650/4/01/03/2021</t>
  </si>
  <si>
    <t>0000651/4/01/03/2021</t>
  </si>
  <si>
    <t>0000652/4/01/03/2021</t>
  </si>
  <si>
    <t>0000653/4/01/03/2021</t>
  </si>
  <si>
    <t>0000830/4/01/08/2021</t>
  </si>
  <si>
    <t>0000831/4/01/08/2021</t>
  </si>
  <si>
    <t>31467/INV/JKC/04/2022</t>
  </si>
  <si>
    <t>32721/INV/JKC/05/2022</t>
  </si>
  <si>
    <t>32722/INV/JKC/05/2022</t>
  </si>
  <si>
    <t>32723/INV/JKC/05/2022</t>
  </si>
  <si>
    <t>32724/INV/JKC/05/2022</t>
  </si>
  <si>
    <t>32725/INV/JKC/05/2022</t>
  </si>
  <si>
    <t>32730/INV/JKC/05/2022</t>
  </si>
  <si>
    <t>34032/INV/JKC/06/2022</t>
  </si>
  <si>
    <t>34033/INV/JKC/06/2022</t>
  </si>
  <si>
    <t>34034/INV/JKC/06/2022</t>
  </si>
  <si>
    <t>34035/INV/JKC/06/2022</t>
  </si>
  <si>
    <t>34036/INV/JKC/06/2022</t>
  </si>
  <si>
    <t>34041/INV/JKC/06/2022</t>
  </si>
  <si>
    <t>34042/INV/JKC/06/2022</t>
  </si>
  <si>
    <t>35415/INV/JKC/07/2022</t>
  </si>
  <si>
    <t>35416/INV/JKC/07/2022</t>
  </si>
  <si>
    <t>35417/INV/JKC/07/2022</t>
  </si>
  <si>
    <t>35418/INV/JKC/07/2022</t>
  </si>
  <si>
    <t>35419/INV/JKC/07/2022</t>
  </si>
  <si>
    <t>35424/INV/JKC/07/2022</t>
  </si>
  <si>
    <t>35425/INV/JKC/07/2022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</si>
  <si>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31467/INV/JKC/04/2022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</si>
  <si>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34032/INV/JKC/06/2022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</si>
  <si>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35415/INV/JKC/07/2022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</si>
  <si>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#2706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</si>
  <si>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32721/INV/JKC/05/2022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</si>
  <si>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34033/INV/JKC/06/2022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</si>
  <si>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35416/INV/JKC/07/2022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</si>
  <si>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32722/INV/JKC/05/2022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</si>
  <si>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34034/INV/JKC/06/2022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</si>
  <si>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35417/INV/JKC/07/2022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</si>
  <si>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32723/INV/JKC/05/2022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</si>
  <si>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34035/INV/JKC/06/2022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</si>
  <si>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35418/INV/JKC/07/2022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</si>
  <si>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32724/INV/JKC/05/2022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</si>
  <si>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34036/INV/JKC/06/2022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</si>
  <si>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35419/INV/JKC/07/2022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</si>
  <si>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32725/INV/JKC/05/2022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</si>
  <si>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34041/INV/JKC/06/2022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</si>
  <si>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35424/INV/JKC/07/2022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</si>
  <si>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32730/INV/JKC/05/2022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</si>
  <si>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34042/INV/JKC/06/2022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</si>
  <si>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35425/INV/JKC/07/2022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</si>
  <si>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20240312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</si>
  <si>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2809</t>
    </r>
  </si>
  <si>
    <r>
      <t xml:space="preserve">Mohon bantuannya untuk dilakukan perbaikan pada aggr : </t>
    </r>
    <r>
      <rPr>
        <b/>
        <sz val="11"/>
        <color theme="1"/>
        <rFont val="Calibri"/>
        <family val="2"/>
        <scheme val="minor"/>
      </rPr>
      <t>0001575/4/08/12/2023</t>
    </r>
    <r>
      <rPr>
        <sz val="11"/>
        <color theme="1"/>
        <rFont val="Calibri"/>
        <family val="2"/>
        <scheme val="minor"/>
      </rPr>
      <t xml:space="preserve"> KEMAS RUDY IRAWAN, Invoice 04810/INV/2008/03/2024, , seharusnya </t>
    </r>
    <r>
      <rPr>
        <b/>
        <sz val="11"/>
        <color rgb="FFFF0000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 xml:space="preserve"> Rp. </t>
    </r>
    <r>
      <rPr>
        <b/>
        <sz val="11"/>
        <color theme="1"/>
        <rFont val="Calibri"/>
        <family val="2"/>
        <scheme val="minor"/>
      </rPr>
      <t>21.278.700</t>
    </r>
    <r>
      <rPr>
        <sz val="11"/>
        <color theme="1"/>
        <rFont val="Calibri"/>
        <family val="2"/>
        <scheme val="minor"/>
      </rPr>
      <t>, tapi di IFIN pot PPh.</t>
    </r>
  </si>
  <si>
    <t>04810/INV/2008/03/2024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</si>
  <si>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04810/INV/2008/03/2024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</si>
  <si>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</si>
  <si>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#2809</t>
    </r>
    <r>
      <rPr>
        <sz val="11"/>
        <color theme="1"/>
        <rFont val="Consolas"/>
        <family val="3"/>
      </rPr>
      <t>'            -- perubahan yg terjadi</t>
    </r>
  </si>
  <si>
    <r>
      <rPr>
        <b/>
        <sz val="11"/>
        <color rgb="FFFF0000"/>
        <rFont val="Calibri"/>
        <family val="2"/>
        <scheme val="minor"/>
      </rPr>
      <t>20240313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</si>
  <si>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20240315</t>
    </r>
    <r>
      <rPr>
        <b/>
        <sz val="11"/>
        <color rgb="FF0000FF"/>
        <rFont val="Calibri"/>
        <family val="2"/>
        <scheme val="minor"/>
      </rPr>
      <t>FRI</t>
    </r>
  </si>
  <si>
    <t>#2845</t>
  </si>
  <si>
    <t>#2855</t>
  </si>
  <si>
    <t>#2863</t>
  </si>
  <si>
    <r>
      <t>#</t>
    </r>
    <r>
      <rPr>
        <b/>
        <sz val="11"/>
        <color theme="0"/>
        <rFont val="Calibri"/>
        <family val="2"/>
        <scheme val="minor"/>
      </rPr>
      <t>2845</t>
    </r>
  </si>
  <si>
    <r>
      <t xml:space="preserve">Mohon bantuan perbaikan untuk Aggr </t>
    </r>
    <r>
      <rPr>
        <b/>
        <sz val="11"/>
        <color theme="1"/>
        <rFont val="Calibri"/>
        <family val="2"/>
        <scheme val="minor"/>
      </rPr>
      <t>0001660/4/01/12/2023</t>
    </r>
    <r>
      <rPr>
        <sz val="11"/>
        <color theme="1"/>
        <rFont val="Calibri"/>
        <family val="2"/>
        <scheme val="minor"/>
      </rPr>
      <t xml:space="preserve"> PT. Karya Agung Retail inv : </t>
    </r>
    <r>
      <rPr>
        <b/>
        <sz val="11"/>
        <color theme="1"/>
        <rFont val="Calibri"/>
        <family val="2"/>
        <scheme val="minor"/>
      </rPr>
      <t>03645/INV/2001/02/2024</t>
    </r>
    <r>
      <rPr>
        <sz val="11"/>
        <color theme="1"/>
        <rFont val="Calibri"/>
        <family val="2"/>
        <scheme val="minor"/>
      </rPr>
      <t xml:space="preserve">. nominal di IFIN </t>
    </r>
    <r>
      <rPr>
        <b/>
        <sz val="11"/>
        <color theme="1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 xml:space="preserve">, seharusnya nominalnya Rp. </t>
    </r>
    <r>
      <rPr>
        <b/>
        <sz val="11"/>
        <color theme="1"/>
        <rFont val="Calibri"/>
        <family val="2"/>
        <scheme val="minor"/>
      </rPr>
      <t>4.414.500</t>
    </r>
    <r>
      <rPr>
        <sz val="11"/>
        <color theme="1"/>
        <rFont val="Calibri"/>
        <family val="2"/>
        <scheme val="minor"/>
      </rPr>
      <t>.</t>
    </r>
  </si>
  <si>
    <t>0001660/4/01/12/2023</t>
  </si>
  <si>
    <t>03645/INV/2001/02/2024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</si>
  <si>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03645/INV/2001/02/2024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</si>
  <si>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</si>
  <si>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#2845</t>
    </r>
    <r>
      <rPr>
        <sz val="11"/>
        <color theme="1"/>
        <rFont val="Consolas"/>
        <family val="3"/>
      </rPr>
      <t>'            -- perubahan yg terjadi</t>
    </r>
  </si>
  <si>
    <r>
      <t>#</t>
    </r>
    <r>
      <rPr>
        <b/>
        <sz val="11"/>
        <color theme="0"/>
        <rFont val="Calibri"/>
        <family val="2"/>
        <scheme val="minor"/>
      </rPr>
      <t>2855</t>
    </r>
  </si>
  <si>
    <r>
      <t xml:space="preserve">Mohon bantuannya perbaikan Aggr </t>
    </r>
    <r>
      <rPr>
        <b/>
        <sz val="11"/>
        <color theme="1"/>
        <rFont val="Calibri"/>
        <family val="2"/>
        <scheme val="minor"/>
      </rPr>
      <t>0000420/4/10/02/2022</t>
    </r>
    <r>
      <rPr>
        <sz val="11"/>
        <color theme="1"/>
        <rFont val="Calibri"/>
        <family val="2"/>
        <scheme val="minor"/>
      </rPr>
      <t xml:space="preserve"> PT.Novo Nordisk Retail inv : </t>
    </r>
    <r>
      <rPr>
        <b/>
        <sz val="11"/>
        <color theme="1"/>
        <rFont val="Calibri"/>
        <family val="2"/>
        <scheme val="minor"/>
      </rPr>
      <t>02667/INV/2010/02/2024</t>
    </r>
    <r>
      <rPr>
        <sz val="11"/>
        <color theme="1"/>
        <rFont val="Calibri"/>
        <family val="2"/>
        <scheme val="minor"/>
      </rPr>
      <t xml:space="preserve"> nominal di IFIN tdk pot PPH, seharusnya nominalnya </t>
    </r>
    <r>
      <rPr>
        <b/>
        <sz val="11"/>
        <color theme="1"/>
        <rFont val="Calibri"/>
        <family val="2"/>
        <scheme val="minor"/>
      </rPr>
      <t>Rp. 8.774.500</t>
    </r>
    <r>
      <rPr>
        <sz val="11"/>
        <color theme="1"/>
        <rFont val="Calibri"/>
        <family val="2"/>
        <scheme val="minor"/>
      </rPr>
      <t>.</t>
    </r>
  </si>
  <si>
    <t>0000420/4/10/02/2022</t>
  </si>
  <si>
    <t>02667/INV/2010/02/2024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</si>
  <si>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02667/INV/2010/02/2024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</si>
  <si>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#2855</t>
    </r>
    <r>
      <rPr>
        <sz val="11"/>
        <color theme="1"/>
        <rFont val="Consolas"/>
        <family val="3"/>
      </rPr>
      <t>'            -- perubahan yg terjadi</t>
    </r>
  </si>
  <si>
    <r>
      <t>#</t>
    </r>
    <r>
      <rPr>
        <b/>
        <sz val="11"/>
        <color theme="0"/>
        <rFont val="Calibri"/>
        <family val="2"/>
        <scheme val="minor"/>
      </rPr>
      <t>2863</t>
    </r>
  </si>
  <si>
    <r>
      <t xml:space="preserve">Mohon bantuannya untuk Aggr </t>
    </r>
    <r>
      <rPr>
        <b/>
        <sz val="11"/>
        <color theme="1"/>
        <rFont val="Calibri"/>
        <family val="2"/>
        <scheme val="minor"/>
      </rPr>
      <t>0000769/4/10/07/2023</t>
    </r>
    <r>
      <rPr>
        <sz val="11"/>
        <color theme="1"/>
        <rFont val="Calibri"/>
        <family val="2"/>
        <scheme val="minor"/>
      </rPr>
      <t xml:space="preserve"> PT. Jurong Enginering inv : </t>
    </r>
    <r>
      <rPr>
        <b/>
        <sz val="11"/>
        <color theme="1"/>
        <rFont val="Calibri"/>
        <family val="2"/>
        <scheme val="minor"/>
      </rPr>
      <t>03345/INV/2010/12/2023</t>
    </r>
    <r>
      <rPr>
        <sz val="11"/>
        <color theme="1"/>
        <rFont val="Calibri"/>
        <family val="2"/>
        <scheme val="minor"/>
      </rPr>
      <t xml:space="preserve"> nominal di IFIN tdk pot PPH, seharusnya nominalnya Rp. 7.848.000.</t>
    </r>
  </si>
  <si>
    <r>
      <rPr>
        <b/>
        <sz val="11"/>
        <color rgb="FFFF0000"/>
        <rFont val="Calibri"/>
        <family val="2"/>
        <scheme val="minor"/>
      </rPr>
      <t>20240318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</si>
  <si>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2891</t>
    </r>
  </si>
  <si>
    <r>
      <t xml:space="preserve">tolong dibantu revisi Pak, PT. Tirta Investama untuk aggr : </t>
    </r>
    <r>
      <rPr>
        <b/>
        <sz val="11"/>
        <color theme="1"/>
        <rFont val="Calibri"/>
        <family val="2"/>
        <scheme val="minor"/>
      </rPr>
      <t>0000741/4/10/07/2023</t>
    </r>
    <r>
      <rPr>
        <sz val="11"/>
        <color theme="1"/>
        <rFont val="Calibri"/>
        <family val="2"/>
        <scheme val="minor"/>
      </rPr>
      <t xml:space="preserve"> invoice : </t>
    </r>
    <r>
      <rPr>
        <b/>
        <sz val="11"/>
        <color theme="1"/>
        <rFont val="Calibri"/>
        <family val="2"/>
        <scheme val="minor"/>
      </rPr>
      <t>60241/INV/JKS/10/2023</t>
    </r>
    <r>
      <rPr>
        <sz val="11"/>
        <color theme="1"/>
        <rFont val="Calibri"/>
        <family val="2"/>
        <scheme val="minor"/>
      </rPr>
      <t>.</t>
    </r>
  </si>
  <si>
    <r>
      <t xml:space="preserve">nominalnya menjadi </t>
    </r>
    <r>
      <rPr>
        <b/>
        <sz val="11"/>
        <color theme="1"/>
        <rFont val="Calibri"/>
        <family val="2"/>
        <scheme val="minor"/>
      </rPr>
      <t>9.440.550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>)</t>
    </r>
  </si>
  <si>
    <r>
      <t xml:space="preserve">dan untuk aggr : </t>
    </r>
    <r>
      <rPr>
        <b/>
        <sz val="11"/>
        <color theme="1"/>
        <rFont val="Calibri"/>
        <family val="2"/>
        <scheme val="minor"/>
      </rPr>
      <t>0000516/4/10/08/2022</t>
    </r>
    <r>
      <rPr>
        <sz val="11"/>
        <color theme="1"/>
        <rFont val="Calibri"/>
        <family val="2"/>
        <scheme val="minor"/>
      </rPr>
      <t xml:space="preserve"> PT. Sarihusada no Invoice : </t>
    </r>
    <r>
      <rPr>
        <b/>
        <sz val="11"/>
        <color theme="1"/>
        <rFont val="Calibri"/>
        <family val="2"/>
        <scheme val="minor"/>
      </rPr>
      <t>60159/INV/JKS/10/2023</t>
    </r>
  </si>
  <si>
    <r>
      <t xml:space="preserve">nominalnya menjadi </t>
    </r>
    <r>
      <rPr>
        <b/>
        <sz val="11"/>
        <color theme="1"/>
        <rFont val="Calibri"/>
        <family val="2"/>
        <scheme val="minor"/>
      </rPr>
      <t>7.481.400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>)</t>
    </r>
  </si>
  <si>
    <t>0000741/4/10/07/2023</t>
  </si>
  <si>
    <t>60241/INV/JKS/10/2023</t>
  </si>
  <si>
    <t>TDK POTONG PPH</t>
  </si>
  <si>
    <t>9.440.550</t>
  </si>
  <si>
    <t>0000516/4/10/08/2022</t>
  </si>
  <si>
    <t>60159/INV/JKS/10/2023</t>
  </si>
  <si>
    <t>7.481.400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</si>
  <si>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60241/INV/JKS/10/2023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</si>
  <si>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#2891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</si>
  <si>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60159/INV/JKS/10/2023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</si>
  <si>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20240320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</si>
  <si>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2917</t>
    </r>
  </si>
  <si>
    <r>
      <t xml:space="preserve">tolong dibantu nominal di ifin tdk sesuai, seharusnya 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. agree </t>
    </r>
    <r>
      <rPr>
        <b/>
        <sz val="11"/>
        <color theme="1"/>
        <rFont val="Calibri"/>
        <family val="2"/>
        <scheme val="minor"/>
      </rPr>
      <t>0000506/4/08/04/2021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03847/INV/2008/12/2023</t>
    </r>
    <r>
      <rPr>
        <sz val="11"/>
        <color theme="1"/>
        <rFont val="Calibri"/>
        <family val="2"/>
        <scheme val="minor"/>
      </rPr>
      <t xml:space="preserve"> client PT. GRAHAPRIMA SUKSESMANDIRI TBK</t>
    </r>
  </si>
  <si>
    <t>0000506/4/08/04/2021</t>
  </si>
  <si>
    <t>03847/INV/2008/12/2023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</si>
  <si>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03847/INV/2008/12/2023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</si>
  <si>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#2917</t>
    </r>
    <r>
      <rPr>
        <sz val="11"/>
        <color theme="1"/>
        <rFont val="Consolas"/>
        <family val="3"/>
      </rPr>
      <t>'            -- perubahan yg terjadi</t>
    </r>
  </si>
  <si>
    <t>-- QUERY CHECK:</t>
  </si>
  <si>
    <r>
      <t>#</t>
    </r>
    <r>
      <rPr>
        <b/>
        <sz val="11"/>
        <color theme="1"/>
        <rFont val="Calibri"/>
        <family val="2"/>
        <scheme val="minor"/>
      </rPr>
      <t>2088</t>
    </r>
  </si>
  <si>
    <r>
      <rPr>
        <b/>
        <sz val="11"/>
        <color rgb="FFFF0000"/>
        <rFont val="Calibri"/>
        <family val="2"/>
        <scheme val="minor"/>
      </rPr>
      <t>20240118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</si>
  <si>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2041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</si>
</sst>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rgb="FF0000FF"/>
      <name val="Calibri"/>
      <family val="2"/>
      <scheme val="minor"/>
    </font>
    <font>
      <sz val="11"/>
      <color theme="1"/>
      <name val="Consolas"/>
      <family val="3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name val="Consolas"/>
      <family val="3"/>
    </font>
    <font>
      <sz val="11"/>
      <name val="Consolas"/>
      <family val="3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4" fillId="2" borderId="0" xfId="0" applyFont="1" applyFill="1" applyAlignment="1">
      <alignment horizontal="center" vertical="top"/>
    </xf>
    <xf numFmtId="0" fontId="5" fillId="0" borderId="0" xfId="0" applyFont="1" applyAlignment="1">
      <alignment vertical="top"/>
    </xf>
    <xf numFmtId="0" fontId="0" fillId="3" borderId="0" xfId="0" applyFill="1" applyAlignment="1">
      <alignment vertical="top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7" fillId="3" borderId="0" xfId="0" applyFont="1" applyFill="1" applyAlignment="1">
      <alignment vertical="top"/>
    </xf>
    <xf numFmtId="0" fontId="7" fillId="3" borderId="0" xfId="0" quotePrefix="1" applyFont="1" applyFill="1" applyAlignment="1">
      <alignment vertical="top"/>
    </xf>
    <xf numFmtId="0" fontId="7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7" fillId="6" borderId="0" xfId="0" quotePrefix="1" applyFont="1" applyFill="1" applyAlignment="1">
      <alignment vertical="top"/>
    </xf>
    <xf numFmtId="0" fontId="2" fillId="0" borderId="0" xfId="0" applyFont="1" applyAlignment="1">
      <alignment vertical="top"/>
    </xf>
    <xf numFmtId="0" fontId="0" fillId="0" borderId="0" xfId="0" quotePrefix="1" applyAlignment="1">
      <alignment vertical="top"/>
    </xf>
    <xf numFmtId="15" fontId="0" fillId="0" borderId="0" xfId="0" quotePrefix="1" applyNumberFormat="1" applyAlignment="1">
      <alignment vertical="top"/>
    </xf>
    <xf numFmtId="3" fontId="0" fillId="0" borderId="0" xfId="0" quotePrefix="1" applyNumberFormat="1" applyAlignment="1">
      <alignment vertical="top"/>
    </xf>
    <xf numFmtId="0" fontId="7" fillId="0" borderId="0" xfId="0" applyFont="1" applyAlignment="1">
      <alignment vertical="top"/>
    </xf>
    <xf numFmtId="0" fontId="7" fillId="10" borderId="0" xfId="0" applyFont="1" applyFill="1" applyAlignment="1">
      <alignment vertical="top"/>
    </xf>
    <xf numFmtId="0" fontId="0" fillId="10" borderId="0" xfId="0" applyFill="1" applyAlignment="1">
      <alignment vertical="top"/>
    </xf>
    <xf numFmtId="0" fontId="1" fillId="0" borderId="0" xfId="0" quotePrefix="1" applyFont="1" applyAlignment="1">
      <alignment vertical="top"/>
    </xf>
    <xf numFmtId="0" fontId="8" fillId="0" borderId="0" xfId="0" applyFont="1" applyAlignment="1">
      <alignment vertical="top"/>
    </xf>
    <xf numFmtId="0" fontId="9" fillId="2" borderId="0" xfId="0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12" Type="http://schemas.openxmlformats.org/officeDocument/2006/relationships/image" Target="../media/image12.jpe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jpe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jpe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jpe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190" Type="http://schemas.openxmlformats.org/officeDocument/2006/relationships/image" Target="../media/image190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Relationship Id="rId47" Type="http://schemas.openxmlformats.org/officeDocument/2006/relationships/image" Target="../media/image47.jpe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jpe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jpe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5.png"/><Relationship Id="rId1" Type="http://schemas.openxmlformats.org/officeDocument/2006/relationships/image" Target="../media/image20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5</xdr:row>
      <xdr:rowOff>0</xdr:rowOff>
    </xdr:from>
    <xdr:ext cx="12361905" cy="1180952"/>
    <xdr:pic>
      <xdr:nvPicPr>
        <xdr:cNvPr id="2" name="Picture 1">
          <a:extLst>
            <a:ext uri="{FF2B5EF4-FFF2-40B4-BE49-F238E27FC236}">
              <a16:creationId xmlns:a16="http://schemas.microsoft.com/office/drawing/2014/main" id="{39398EB4-1661-499E-9191-BE4D05EF7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1446657000"/>
          <a:ext cx="12361905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44</xdr:row>
      <xdr:rowOff>0</xdr:rowOff>
    </xdr:from>
    <xdr:ext cx="6504762" cy="2923809"/>
    <xdr:pic>
      <xdr:nvPicPr>
        <xdr:cNvPr id="3" name="Picture 2">
          <a:extLst>
            <a:ext uri="{FF2B5EF4-FFF2-40B4-BE49-F238E27FC236}">
              <a16:creationId xmlns:a16="http://schemas.microsoft.com/office/drawing/2014/main" id="{FEB52BD2-B3B2-441C-90D4-8F62F4ECD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2531364000"/>
          <a:ext cx="6504762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60</xdr:row>
      <xdr:rowOff>0</xdr:rowOff>
    </xdr:from>
    <xdr:ext cx="17314286" cy="1380952"/>
    <xdr:pic>
      <xdr:nvPicPr>
        <xdr:cNvPr id="4" name="Picture 3">
          <a:extLst>
            <a:ext uri="{FF2B5EF4-FFF2-40B4-BE49-F238E27FC236}">
              <a16:creationId xmlns:a16="http://schemas.microsoft.com/office/drawing/2014/main" id="{6E9DDDD9-F1EB-4ED1-9FF3-B9C5A8CD1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0" y="2534412000"/>
          <a:ext cx="17314286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81</xdr:row>
      <xdr:rowOff>0</xdr:rowOff>
    </xdr:from>
    <xdr:ext cx="11523809" cy="1514286"/>
    <xdr:pic>
      <xdr:nvPicPr>
        <xdr:cNvPr id="5" name="Picture 4">
          <a:extLst>
            <a:ext uri="{FF2B5EF4-FFF2-40B4-BE49-F238E27FC236}">
              <a16:creationId xmlns:a16="http://schemas.microsoft.com/office/drawing/2014/main" id="{79C6436F-06C7-4B8E-A09E-87D69C699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" y="2538412500"/>
          <a:ext cx="11523809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118</xdr:row>
      <xdr:rowOff>0</xdr:rowOff>
    </xdr:from>
    <xdr:ext cx="6580952" cy="2361905"/>
    <xdr:pic>
      <xdr:nvPicPr>
        <xdr:cNvPr id="6" name="Picture 5">
          <a:extLst>
            <a:ext uri="{FF2B5EF4-FFF2-40B4-BE49-F238E27FC236}">
              <a16:creationId xmlns:a16="http://schemas.microsoft.com/office/drawing/2014/main" id="{8D256FE9-E70A-459C-AA3F-81BC4D62F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0" y="2629281000"/>
          <a:ext cx="6580952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160</xdr:row>
      <xdr:rowOff>0</xdr:rowOff>
    </xdr:from>
    <xdr:ext cx="6028571" cy="1666667"/>
    <xdr:pic>
      <xdr:nvPicPr>
        <xdr:cNvPr id="7" name="Picture 6">
          <a:extLst>
            <a:ext uri="{FF2B5EF4-FFF2-40B4-BE49-F238E27FC236}">
              <a16:creationId xmlns:a16="http://schemas.microsoft.com/office/drawing/2014/main" id="{F3B49B04-7A75-46BB-A311-6A8C436F8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0" y="2836735500"/>
          <a:ext cx="6028571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169</xdr:row>
      <xdr:rowOff>0</xdr:rowOff>
    </xdr:from>
    <xdr:ext cx="5980952" cy="4485714"/>
    <xdr:pic>
      <xdr:nvPicPr>
        <xdr:cNvPr id="8" name="Picture 7">
          <a:extLst>
            <a:ext uri="{FF2B5EF4-FFF2-40B4-BE49-F238E27FC236}">
              <a16:creationId xmlns:a16="http://schemas.microsoft.com/office/drawing/2014/main" id="{868DF89F-9F68-467F-A883-A82F47CAF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000" y="2838450000"/>
          <a:ext cx="598095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193</xdr:row>
      <xdr:rowOff>0</xdr:rowOff>
    </xdr:from>
    <xdr:ext cx="4228571" cy="1580952"/>
    <xdr:pic>
      <xdr:nvPicPr>
        <xdr:cNvPr id="9" name="Picture 8">
          <a:extLst>
            <a:ext uri="{FF2B5EF4-FFF2-40B4-BE49-F238E27FC236}">
              <a16:creationId xmlns:a16="http://schemas.microsoft.com/office/drawing/2014/main" id="{FEC1995A-3768-417D-AC9C-D0B0670F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000" y="2843022000"/>
          <a:ext cx="4228571" cy="1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37</xdr:col>
      <xdr:colOff>0</xdr:colOff>
      <xdr:row>179</xdr:row>
      <xdr:rowOff>0</xdr:rowOff>
    </xdr:from>
    <xdr:ext cx="17371428" cy="1447619"/>
    <xdr:pic>
      <xdr:nvPicPr>
        <xdr:cNvPr id="10" name="Picture 9">
          <a:extLst>
            <a:ext uri="{FF2B5EF4-FFF2-40B4-BE49-F238E27FC236}">
              <a16:creationId xmlns:a16="http://schemas.microsoft.com/office/drawing/2014/main" id="{4085B17B-F1B7-4480-B00C-85F84845E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2840355000"/>
          <a:ext cx="17371428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187</xdr:row>
      <xdr:rowOff>0</xdr:rowOff>
    </xdr:from>
    <xdr:ext cx="3971429" cy="1447619"/>
    <xdr:pic>
      <xdr:nvPicPr>
        <xdr:cNvPr id="11" name="Picture 10">
          <a:extLst>
            <a:ext uri="{FF2B5EF4-FFF2-40B4-BE49-F238E27FC236}">
              <a16:creationId xmlns:a16="http://schemas.microsoft.com/office/drawing/2014/main" id="{2662A751-45D9-4237-A449-08F446137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0" y="2841879000"/>
          <a:ext cx="3971429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264</xdr:row>
      <xdr:rowOff>0</xdr:rowOff>
    </xdr:from>
    <xdr:ext cx="7266667" cy="4961905"/>
    <xdr:pic>
      <xdr:nvPicPr>
        <xdr:cNvPr id="12" name="Picture 11">
          <a:extLst>
            <a:ext uri="{FF2B5EF4-FFF2-40B4-BE49-F238E27FC236}">
              <a16:creationId xmlns:a16="http://schemas.microsoft.com/office/drawing/2014/main" id="{70A5E1B7-570F-42B7-8689-01D79ABA7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00" y="2856547500"/>
          <a:ext cx="7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45</xdr:col>
      <xdr:colOff>0</xdr:colOff>
      <xdr:row>264</xdr:row>
      <xdr:rowOff>0</xdr:rowOff>
    </xdr:from>
    <xdr:ext cx="15240000" cy="2924175"/>
    <xdr:pic>
      <xdr:nvPicPr>
        <xdr:cNvPr id="13" name="Picture 12">
          <a:extLst>
            <a:ext uri="{FF2B5EF4-FFF2-40B4-BE49-F238E27FC236}">
              <a16:creationId xmlns:a16="http://schemas.microsoft.com/office/drawing/2014/main" id="{484698EC-8B67-4CBE-9F09-2E8CC136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2856547500"/>
          <a:ext cx="15240000" cy="29241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0</xdr:colOff>
      <xdr:row>293</xdr:row>
      <xdr:rowOff>0</xdr:rowOff>
    </xdr:from>
    <xdr:to>
      <xdr:col>64</xdr:col>
      <xdr:colOff>55738</xdr:colOff>
      <xdr:row>342</xdr:row>
      <xdr:rowOff>179786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435981C7-08A3-4BA5-87C7-B1E6C2E01400}"/>
            </a:ext>
          </a:extLst>
        </xdr:cNvPr>
        <xdr:cNvGrpSpPr/>
      </xdr:nvGrpSpPr>
      <xdr:grpSpPr>
        <a:xfrm>
          <a:off x="952500" y="55816500"/>
          <a:ext cx="11295238" cy="9514286"/>
          <a:chOff x="952500" y="2769870000"/>
          <a:chExt cx="11295238" cy="9514286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593DF093-11FA-6299-E3F3-6A128FB09D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952500" y="2769870000"/>
            <a:ext cx="11295238" cy="95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C1436221-AD98-971B-7903-11BE2495D849}"/>
              </a:ext>
            </a:extLst>
          </xdr:cNvPr>
          <xdr:cNvSpPr/>
        </xdr:nvSpPr>
        <xdr:spPr>
          <a:xfrm>
            <a:off x="6364941" y="2777534823"/>
            <a:ext cx="649941" cy="19050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34C3B937-86DC-B16B-4D48-E4443BF1432E}"/>
              </a:ext>
            </a:extLst>
          </xdr:cNvPr>
          <xdr:cNvSpPr/>
        </xdr:nvSpPr>
        <xdr:spPr>
          <a:xfrm>
            <a:off x="10847295" y="2777658088"/>
            <a:ext cx="549088" cy="23532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32</xdr:col>
      <xdr:colOff>112058</xdr:colOff>
      <xdr:row>345</xdr:row>
      <xdr:rowOff>123265</xdr:rowOff>
    </xdr:from>
    <xdr:ext cx="8742857" cy="1914286"/>
    <xdr:pic>
      <xdr:nvPicPr>
        <xdr:cNvPr id="18" name="Picture 17">
          <a:extLst>
            <a:ext uri="{FF2B5EF4-FFF2-40B4-BE49-F238E27FC236}">
              <a16:creationId xmlns:a16="http://schemas.microsoft.com/office/drawing/2014/main" id="{367E839B-856B-421F-AAD9-9D524D590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98558" y="2872101265"/>
          <a:ext cx="87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55</xdr:col>
      <xdr:colOff>100853</xdr:colOff>
      <xdr:row>275</xdr:row>
      <xdr:rowOff>100853</xdr:rowOff>
    </xdr:from>
    <xdr:ext cx="8742857" cy="1914286"/>
    <xdr:pic>
      <xdr:nvPicPr>
        <xdr:cNvPr id="19" name="Picture 18">
          <a:extLst>
            <a:ext uri="{FF2B5EF4-FFF2-40B4-BE49-F238E27FC236}">
              <a16:creationId xmlns:a16="http://schemas.microsoft.com/office/drawing/2014/main" id="{BC2F2899-BF6D-42FC-99D0-985F2AB57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8853" y="2858743853"/>
          <a:ext cx="87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389</xdr:row>
      <xdr:rowOff>0</xdr:rowOff>
    </xdr:from>
    <xdr:ext cx="6409524" cy="7400000"/>
    <xdr:pic>
      <xdr:nvPicPr>
        <xdr:cNvPr id="20" name="Picture 19">
          <a:extLst>
            <a:ext uri="{FF2B5EF4-FFF2-40B4-BE49-F238E27FC236}">
              <a16:creationId xmlns:a16="http://schemas.microsoft.com/office/drawing/2014/main" id="{61BCD02B-C7D6-4005-8325-C51BE421A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3000" y="2851023000"/>
          <a:ext cx="6409524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40</xdr:col>
      <xdr:colOff>0</xdr:colOff>
      <xdr:row>389</xdr:row>
      <xdr:rowOff>0</xdr:rowOff>
    </xdr:from>
    <xdr:ext cx="12192000" cy="6858000"/>
    <xdr:pic>
      <xdr:nvPicPr>
        <xdr:cNvPr id="21" name="Picture 20">
          <a:extLst>
            <a:ext uri="{FF2B5EF4-FFF2-40B4-BE49-F238E27FC236}">
              <a16:creationId xmlns:a16="http://schemas.microsoft.com/office/drawing/2014/main" id="{08B53AA1-1ABA-4BD7-B8EC-9C56A29FC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2851023000"/>
          <a:ext cx="12192000" cy="685800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0</xdr:colOff>
      <xdr:row>459</xdr:row>
      <xdr:rowOff>0</xdr:rowOff>
    </xdr:from>
    <xdr:to>
      <xdr:col>64</xdr:col>
      <xdr:colOff>55738</xdr:colOff>
      <xdr:row>488</xdr:row>
      <xdr:rowOff>18357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D3627722-371C-482A-BB34-776BEE66E50F}"/>
            </a:ext>
          </a:extLst>
        </xdr:cNvPr>
        <xdr:cNvGrpSpPr/>
      </xdr:nvGrpSpPr>
      <xdr:grpSpPr>
        <a:xfrm>
          <a:off x="952500" y="87439500"/>
          <a:ext cx="11295238" cy="5542857"/>
          <a:chOff x="1143000" y="2816733000"/>
          <a:chExt cx="11295238" cy="5542857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16CB0AC9-6B34-6282-FCF4-6128A0A536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143000" y="2816733000"/>
            <a:ext cx="11295238" cy="55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7CD57F4D-9CFC-DE94-8E6B-36D12520306E}"/>
              </a:ext>
            </a:extLst>
          </xdr:cNvPr>
          <xdr:cNvSpPr/>
        </xdr:nvSpPr>
        <xdr:spPr>
          <a:xfrm>
            <a:off x="8292353" y="2821293793"/>
            <a:ext cx="741269" cy="26894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489</xdr:row>
      <xdr:rowOff>0</xdr:rowOff>
    </xdr:from>
    <xdr:ext cx="6323809" cy="2571429"/>
    <xdr:pic>
      <xdr:nvPicPr>
        <xdr:cNvPr id="25" name="Picture 24">
          <a:extLst>
            <a:ext uri="{FF2B5EF4-FFF2-40B4-BE49-F238E27FC236}">
              <a16:creationId xmlns:a16="http://schemas.microsoft.com/office/drawing/2014/main" id="{72C35DE7-8054-434A-B83D-0770C1922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43000" y="2870073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523</xdr:row>
      <xdr:rowOff>0</xdr:rowOff>
    </xdr:from>
    <xdr:ext cx="7209524" cy="3838095"/>
    <xdr:pic>
      <xdr:nvPicPr>
        <xdr:cNvPr id="26" name="Picture 25">
          <a:extLst>
            <a:ext uri="{FF2B5EF4-FFF2-40B4-BE49-F238E27FC236}">
              <a16:creationId xmlns:a16="http://schemas.microsoft.com/office/drawing/2014/main" id="{A15BF2BD-A441-4D61-9466-A6620D9C4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43000" y="2876550000"/>
          <a:ext cx="7209524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574</xdr:row>
      <xdr:rowOff>0</xdr:rowOff>
    </xdr:from>
    <xdr:ext cx="304800" cy="304800"/>
    <xdr:sp macro="" textlink="">
      <xdr:nvSpPr>
        <xdr:cNvPr id="27" name="AutoShape 1">
          <a:extLst>
            <a:ext uri="{FF2B5EF4-FFF2-40B4-BE49-F238E27FC236}">
              <a16:creationId xmlns:a16="http://schemas.microsoft.com/office/drawing/2014/main" id="{FAFACDBA-97BC-465D-B5DE-E10E3A4BBDB1}"/>
            </a:ext>
          </a:extLst>
        </xdr:cNvPr>
        <xdr:cNvSpPr>
          <a:spLocks noChangeAspect="1" noChangeArrowheads="1"/>
        </xdr:cNvSpPr>
      </xdr:nvSpPr>
      <xdr:spPr bwMode="auto">
        <a:xfrm>
          <a:off x="1143000" y="285673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574</xdr:row>
      <xdr:rowOff>0</xdr:rowOff>
    </xdr:from>
    <xdr:ext cx="12695238" cy="1476190"/>
    <xdr:pic>
      <xdr:nvPicPr>
        <xdr:cNvPr id="28" name="Picture 27">
          <a:extLst>
            <a:ext uri="{FF2B5EF4-FFF2-40B4-BE49-F238E27FC236}">
              <a16:creationId xmlns:a16="http://schemas.microsoft.com/office/drawing/2014/main" id="{09BB27A3-D1B2-4EF6-B990-A5849CA1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3000" y="2856738000"/>
          <a:ext cx="12695238" cy="1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582</xdr:row>
      <xdr:rowOff>0</xdr:rowOff>
    </xdr:from>
    <xdr:ext cx="12904762" cy="1619048"/>
    <xdr:pic>
      <xdr:nvPicPr>
        <xdr:cNvPr id="29" name="Picture 28">
          <a:extLst>
            <a:ext uri="{FF2B5EF4-FFF2-40B4-BE49-F238E27FC236}">
              <a16:creationId xmlns:a16="http://schemas.microsoft.com/office/drawing/2014/main" id="{4761954D-85F0-4F8D-AB7E-E3C36703B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43000" y="2858262000"/>
          <a:ext cx="12904762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591</xdr:row>
      <xdr:rowOff>0</xdr:rowOff>
    </xdr:from>
    <xdr:ext cx="304800" cy="304800"/>
    <xdr:sp macro="" textlink="">
      <xdr:nvSpPr>
        <xdr:cNvPr id="30" name="AutoShape 3">
          <a:extLst>
            <a:ext uri="{FF2B5EF4-FFF2-40B4-BE49-F238E27FC236}">
              <a16:creationId xmlns:a16="http://schemas.microsoft.com/office/drawing/2014/main" id="{24180B17-E423-45B2-BB38-DC2275E74B53}"/>
            </a:ext>
          </a:extLst>
        </xdr:cNvPr>
        <xdr:cNvSpPr>
          <a:spLocks noChangeAspect="1" noChangeArrowheads="1"/>
        </xdr:cNvSpPr>
      </xdr:nvSpPr>
      <xdr:spPr bwMode="auto">
        <a:xfrm>
          <a:off x="1143000" y="28599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591</xdr:row>
      <xdr:rowOff>0</xdr:rowOff>
    </xdr:from>
    <xdr:ext cx="12961905" cy="1571429"/>
    <xdr:pic>
      <xdr:nvPicPr>
        <xdr:cNvPr id="31" name="Picture 30">
          <a:extLst>
            <a:ext uri="{FF2B5EF4-FFF2-40B4-BE49-F238E27FC236}">
              <a16:creationId xmlns:a16="http://schemas.microsoft.com/office/drawing/2014/main" id="{2A844034-C8D6-4D52-9BF2-9BE04E88B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3000" y="2859976500"/>
          <a:ext cx="12961905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600</xdr:row>
      <xdr:rowOff>0</xdr:rowOff>
    </xdr:from>
    <xdr:ext cx="12504762" cy="1342857"/>
    <xdr:pic>
      <xdr:nvPicPr>
        <xdr:cNvPr id="32" name="Picture 31">
          <a:extLst>
            <a:ext uri="{FF2B5EF4-FFF2-40B4-BE49-F238E27FC236}">
              <a16:creationId xmlns:a16="http://schemas.microsoft.com/office/drawing/2014/main" id="{813D5326-B3DF-402D-ABA0-0B5248D39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3000" y="2861691000"/>
          <a:ext cx="12504762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608</xdr:row>
      <xdr:rowOff>33618</xdr:rowOff>
    </xdr:from>
    <xdr:ext cx="12895238" cy="1466667"/>
    <xdr:pic>
      <xdr:nvPicPr>
        <xdr:cNvPr id="33" name="Picture 32">
          <a:extLst>
            <a:ext uri="{FF2B5EF4-FFF2-40B4-BE49-F238E27FC236}">
              <a16:creationId xmlns:a16="http://schemas.microsoft.com/office/drawing/2014/main" id="{C1C677F8-C95B-449E-B5A1-5E6EF8F9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43000" y="2863248618"/>
          <a:ext cx="12895238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616</xdr:row>
      <xdr:rowOff>33618</xdr:rowOff>
    </xdr:from>
    <xdr:ext cx="12885714" cy="1485714"/>
    <xdr:pic>
      <xdr:nvPicPr>
        <xdr:cNvPr id="34" name="Picture 33">
          <a:extLst>
            <a:ext uri="{FF2B5EF4-FFF2-40B4-BE49-F238E27FC236}">
              <a16:creationId xmlns:a16="http://schemas.microsoft.com/office/drawing/2014/main" id="{22910108-ADD4-4957-80B5-C3AB39559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3000" y="2864772618"/>
          <a:ext cx="12885714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624</xdr:row>
      <xdr:rowOff>33618</xdr:rowOff>
    </xdr:from>
    <xdr:ext cx="12847619" cy="1333333"/>
    <xdr:pic>
      <xdr:nvPicPr>
        <xdr:cNvPr id="35" name="Picture 34">
          <a:extLst>
            <a:ext uri="{FF2B5EF4-FFF2-40B4-BE49-F238E27FC236}">
              <a16:creationId xmlns:a16="http://schemas.microsoft.com/office/drawing/2014/main" id="{B51B268A-04BB-4744-BCE2-8B8B0AFD5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43000" y="2866296618"/>
          <a:ext cx="12847619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632</xdr:row>
      <xdr:rowOff>33618</xdr:rowOff>
    </xdr:from>
    <xdr:ext cx="12780952" cy="1714286"/>
    <xdr:pic>
      <xdr:nvPicPr>
        <xdr:cNvPr id="36" name="Picture 35">
          <a:extLst>
            <a:ext uri="{FF2B5EF4-FFF2-40B4-BE49-F238E27FC236}">
              <a16:creationId xmlns:a16="http://schemas.microsoft.com/office/drawing/2014/main" id="{56F50A09-519A-4CDC-AE71-F76DF2E9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43000" y="2867820618"/>
          <a:ext cx="12780952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680</xdr:row>
      <xdr:rowOff>0</xdr:rowOff>
    </xdr:from>
    <xdr:ext cx="11295238" cy="4990476"/>
    <xdr:pic>
      <xdr:nvPicPr>
        <xdr:cNvPr id="37" name="Picture 36">
          <a:extLst>
            <a:ext uri="{FF2B5EF4-FFF2-40B4-BE49-F238E27FC236}">
              <a16:creationId xmlns:a16="http://schemas.microsoft.com/office/drawing/2014/main" id="{41050542-F62E-4165-8CCB-557D42CFE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43000" y="2876931000"/>
          <a:ext cx="11295238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732</xdr:row>
      <xdr:rowOff>0</xdr:rowOff>
    </xdr:from>
    <xdr:ext cx="6561905" cy="2828571"/>
    <xdr:pic>
      <xdr:nvPicPr>
        <xdr:cNvPr id="38" name="Picture 37">
          <a:extLst>
            <a:ext uri="{FF2B5EF4-FFF2-40B4-BE49-F238E27FC236}">
              <a16:creationId xmlns:a16="http://schemas.microsoft.com/office/drawing/2014/main" id="{A17254CE-E88F-47FB-B6CA-51BAD263A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43000" y="2924937000"/>
          <a:ext cx="6561905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822</xdr:row>
      <xdr:rowOff>174809</xdr:rowOff>
    </xdr:from>
    <xdr:to>
      <xdr:col>94</xdr:col>
      <xdr:colOff>100852</xdr:colOff>
      <xdr:row>830</xdr:row>
      <xdr:rowOff>78441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8F05D2CF-0775-49D5-88DB-193F6B913668}"/>
            </a:ext>
          </a:extLst>
        </xdr:cNvPr>
        <xdr:cNvGrpSpPr/>
      </xdr:nvGrpSpPr>
      <xdr:grpSpPr>
        <a:xfrm>
          <a:off x="952500" y="156765809"/>
          <a:ext cx="17055352" cy="1427632"/>
          <a:chOff x="1143000" y="3003978809"/>
          <a:chExt cx="17055352" cy="1427632"/>
        </a:xfrm>
      </xdr:grpSpPr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61658DE6-7F99-40AF-9185-1AE2BBEF18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1143000" y="3003994500"/>
            <a:ext cx="17038095" cy="14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936C9982-68C0-AD1E-CEF4-371C689539E0}"/>
              </a:ext>
            </a:extLst>
          </xdr:cNvPr>
          <xdr:cNvSpPr/>
        </xdr:nvSpPr>
        <xdr:spPr>
          <a:xfrm>
            <a:off x="13805647" y="3003983293"/>
            <a:ext cx="1053354" cy="1423148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id="{E1D45B0C-D613-DF3A-C3BE-7AED468C217B}"/>
              </a:ext>
            </a:extLst>
          </xdr:cNvPr>
          <xdr:cNvSpPr/>
        </xdr:nvSpPr>
        <xdr:spPr>
          <a:xfrm>
            <a:off x="15919077" y="3003978809"/>
            <a:ext cx="2279275" cy="1423148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777</xdr:row>
      <xdr:rowOff>0</xdr:rowOff>
    </xdr:from>
    <xdr:ext cx="11895238" cy="7980952"/>
    <xdr:pic>
      <xdr:nvPicPr>
        <xdr:cNvPr id="43" name="Picture 42">
          <a:extLst>
            <a:ext uri="{FF2B5EF4-FFF2-40B4-BE49-F238E27FC236}">
              <a16:creationId xmlns:a16="http://schemas.microsoft.com/office/drawing/2014/main" id="{A6785E87-E59B-4B34-B58C-370663749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43000" y="2933509500"/>
          <a:ext cx="11895238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832</xdr:row>
      <xdr:rowOff>0</xdr:rowOff>
    </xdr:from>
    <xdr:ext cx="7457143" cy="2590476"/>
    <xdr:pic>
      <xdr:nvPicPr>
        <xdr:cNvPr id="44" name="Picture 43">
          <a:extLst>
            <a:ext uri="{FF2B5EF4-FFF2-40B4-BE49-F238E27FC236}">
              <a16:creationId xmlns:a16="http://schemas.microsoft.com/office/drawing/2014/main" id="{B97A1E9A-01BC-4E68-8DA3-8B782FA4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43000" y="2943987000"/>
          <a:ext cx="74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854</xdr:row>
      <xdr:rowOff>0</xdr:rowOff>
    </xdr:from>
    <xdr:ext cx="6152381" cy="6990476"/>
    <xdr:pic>
      <xdr:nvPicPr>
        <xdr:cNvPr id="45" name="Picture 44">
          <a:extLst>
            <a:ext uri="{FF2B5EF4-FFF2-40B4-BE49-F238E27FC236}">
              <a16:creationId xmlns:a16="http://schemas.microsoft.com/office/drawing/2014/main" id="{34F610D1-F999-4750-8D82-543006BA4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43000" y="2965513500"/>
          <a:ext cx="6152381" cy="6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929</xdr:row>
      <xdr:rowOff>0</xdr:rowOff>
    </xdr:from>
    <xdr:ext cx="5714286" cy="2409524"/>
    <xdr:pic>
      <xdr:nvPicPr>
        <xdr:cNvPr id="46" name="Picture 45">
          <a:extLst>
            <a:ext uri="{FF2B5EF4-FFF2-40B4-BE49-F238E27FC236}">
              <a16:creationId xmlns:a16="http://schemas.microsoft.com/office/drawing/2014/main" id="{4281669A-4DCC-402C-A0D1-24CE79E49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3000" y="3023997000"/>
          <a:ext cx="57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943</xdr:row>
      <xdr:rowOff>0</xdr:rowOff>
    </xdr:from>
    <xdr:to>
      <xdr:col>64</xdr:col>
      <xdr:colOff>55738</xdr:colOff>
      <xdr:row>969</xdr:row>
      <xdr:rowOff>47000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22F0683D-D577-4819-B6DB-39DD301DEFC6}"/>
            </a:ext>
          </a:extLst>
        </xdr:cNvPr>
        <xdr:cNvGrpSpPr/>
      </xdr:nvGrpSpPr>
      <xdr:grpSpPr>
        <a:xfrm>
          <a:off x="952500" y="179641500"/>
          <a:ext cx="11295238" cy="5000000"/>
          <a:chOff x="1143000" y="3138678000"/>
          <a:chExt cx="11295238" cy="5000000"/>
        </a:xfrm>
      </xdr:grpSpPr>
      <xdr:pic>
        <xdr:nvPicPr>
          <xdr:cNvPr id="48" name="Picture 47">
            <a:extLst>
              <a:ext uri="{FF2B5EF4-FFF2-40B4-BE49-F238E27FC236}">
                <a16:creationId xmlns:a16="http://schemas.microsoft.com/office/drawing/2014/main" id="{2FD96565-1BC0-1915-A1B2-26CE494A42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1143000" y="3138678000"/>
            <a:ext cx="11295238" cy="50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9" name="Rectangle 48">
            <a:extLst>
              <a:ext uri="{FF2B5EF4-FFF2-40B4-BE49-F238E27FC236}">
                <a16:creationId xmlns:a16="http://schemas.microsoft.com/office/drawing/2014/main" id="{6949F8C7-372E-4C3E-5E7C-F988908358F5}"/>
              </a:ext>
            </a:extLst>
          </xdr:cNvPr>
          <xdr:cNvSpPr/>
        </xdr:nvSpPr>
        <xdr:spPr>
          <a:xfrm>
            <a:off x="7732058" y="3142028558"/>
            <a:ext cx="1299883" cy="997323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975</xdr:row>
      <xdr:rowOff>0</xdr:rowOff>
    </xdr:from>
    <xdr:ext cx="5638095" cy="2047619"/>
    <xdr:pic>
      <xdr:nvPicPr>
        <xdr:cNvPr id="50" name="Picture 49">
          <a:extLst>
            <a:ext uri="{FF2B5EF4-FFF2-40B4-BE49-F238E27FC236}">
              <a16:creationId xmlns:a16="http://schemas.microsoft.com/office/drawing/2014/main" id="{A9B55588-E079-4CF4-BA0E-9046B249A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43000" y="3111817500"/>
          <a:ext cx="5638095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987</xdr:row>
      <xdr:rowOff>0</xdr:rowOff>
    </xdr:from>
    <xdr:ext cx="5542857" cy="2209524"/>
    <xdr:pic>
      <xdr:nvPicPr>
        <xdr:cNvPr id="51" name="Picture 50">
          <a:extLst>
            <a:ext uri="{FF2B5EF4-FFF2-40B4-BE49-F238E27FC236}">
              <a16:creationId xmlns:a16="http://schemas.microsoft.com/office/drawing/2014/main" id="{379A3D7B-7D7C-4F5B-9784-865EB1AB8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43000" y="3114103500"/>
          <a:ext cx="55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999</xdr:row>
      <xdr:rowOff>0</xdr:rowOff>
    </xdr:from>
    <xdr:ext cx="6228571" cy="4190476"/>
    <xdr:pic>
      <xdr:nvPicPr>
        <xdr:cNvPr id="52" name="Picture 51">
          <a:extLst>
            <a:ext uri="{FF2B5EF4-FFF2-40B4-BE49-F238E27FC236}">
              <a16:creationId xmlns:a16="http://schemas.microsoft.com/office/drawing/2014/main" id="{BDB294FF-1A76-489D-8505-0BB2B7AF9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43000" y="3116389500"/>
          <a:ext cx="6228571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35</xdr:col>
      <xdr:colOff>0</xdr:colOff>
      <xdr:row>1024</xdr:row>
      <xdr:rowOff>0</xdr:rowOff>
    </xdr:from>
    <xdr:ext cx="8352381" cy="466667"/>
    <xdr:pic>
      <xdr:nvPicPr>
        <xdr:cNvPr id="53" name="Picture 52">
          <a:extLst>
            <a:ext uri="{FF2B5EF4-FFF2-40B4-BE49-F238E27FC236}">
              <a16:creationId xmlns:a16="http://schemas.microsoft.com/office/drawing/2014/main" id="{6AE14DA8-0532-4DD9-8C10-B7ADF5FB6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0" y="3121152000"/>
          <a:ext cx="8352381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35</xdr:col>
      <xdr:colOff>0</xdr:colOff>
      <xdr:row>1027</xdr:row>
      <xdr:rowOff>0</xdr:rowOff>
    </xdr:from>
    <xdr:ext cx="8323809" cy="485714"/>
    <xdr:pic>
      <xdr:nvPicPr>
        <xdr:cNvPr id="54" name="Picture 53">
          <a:extLst>
            <a:ext uri="{FF2B5EF4-FFF2-40B4-BE49-F238E27FC236}">
              <a16:creationId xmlns:a16="http://schemas.microsoft.com/office/drawing/2014/main" id="{C58AB75C-F9AC-4F78-82AC-1F250FBE8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0" y="3121723500"/>
          <a:ext cx="8323809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1051</xdr:row>
      <xdr:rowOff>0</xdr:rowOff>
    </xdr:from>
    <xdr:ext cx="11295238" cy="5171429"/>
    <xdr:pic>
      <xdr:nvPicPr>
        <xdr:cNvPr id="55" name="Picture 54">
          <a:extLst>
            <a:ext uri="{FF2B5EF4-FFF2-40B4-BE49-F238E27FC236}">
              <a16:creationId xmlns:a16="http://schemas.microsoft.com/office/drawing/2014/main" id="{1A53C68C-BD78-4EF7-9DD2-491FAF7EF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43000" y="3126295500"/>
          <a:ext cx="11295238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1086</xdr:row>
      <xdr:rowOff>0</xdr:rowOff>
    </xdr:from>
    <xdr:ext cx="5542857" cy="1961905"/>
    <xdr:pic>
      <xdr:nvPicPr>
        <xdr:cNvPr id="56" name="Picture 55">
          <a:extLst>
            <a:ext uri="{FF2B5EF4-FFF2-40B4-BE49-F238E27FC236}">
              <a16:creationId xmlns:a16="http://schemas.microsoft.com/office/drawing/2014/main" id="{A9162BC2-CB12-4DB0-86E3-2A5201034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43000" y="3170872500"/>
          <a:ext cx="5542857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1097</xdr:row>
      <xdr:rowOff>0</xdr:rowOff>
    </xdr:from>
    <xdr:ext cx="8323809" cy="923810"/>
    <xdr:pic>
      <xdr:nvPicPr>
        <xdr:cNvPr id="57" name="Picture 56">
          <a:extLst>
            <a:ext uri="{FF2B5EF4-FFF2-40B4-BE49-F238E27FC236}">
              <a16:creationId xmlns:a16="http://schemas.microsoft.com/office/drawing/2014/main" id="{56AD0817-5B0F-42B3-A5A2-3C65F74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0" y="3172968000"/>
          <a:ext cx="8323809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1129</xdr:row>
      <xdr:rowOff>0</xdr:rowOff>
    </xdr:from>
    <xdr:ext cx="6504762" cy="2161905"/>
    <xdr:pic>
      <xdr:nvPicPr>
        <xdr:cNvPr id="58" name="Picture 57">
          <a:extLst>
            <a:ext uri="{FF2B5EF4-FFF2-40B4-BE49-F238E27FC236}">
              <a16:creationId xmlns:a16="http://schemas.microsoft.com/office/drawing/2014/main" id="{B836C7BA-D326-4A56-8D09-0D20DFB31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43000" y="3179064000"/>
          <a:ext cx="650476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1146</xdr:row>
      <xdr:rowOff>0</xdr:rowOff>
    </xdr:from>
    <xdr:ext cx="5333333" cy="4590476"/>
    <xdr:pic>
      <xdr:nvPicPr>
        <xdr:cNvPr id="59" name="Picture 58">
          <a:extLst>
            <a:ext uri="{FF2B5EF4-FFF2-40B4-BE49-F238E27FC236}">
              <a16:creationId xmlns:a16="http://schemas.microsoft.com/office/drawing/2014/main" id="{635CD718-606A-4336-A6D9-D1461A255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43000" y="3189732000"/>
          <a:ext cx="5333333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1171</xdr:row>
      <xdr:rowOff>0</xdr:rowOff>
    </xdr:from>
    <xdr:ext cx="5514286" cy="2047619"/>
    <xdr:pic>
      <xdr:nvPicPr>
        <xdr:cNvPr id="60" name="Picture 59">
          <a:extLst>
            <a:ext uri="{FF2B5EF4-FFF2-40B4-BE49-F238E27FC236}">
              <a16:creationId xmlns:a16="http://schemas.microsoft.com/office/drawing/2014/main" id="{26BD6BB7-ADA5-468B-AE4D-609692D03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43000" y="3194494500"/>
          <a:ext cx="55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1182</xdr:row>
      <xdr:rowOff>0</xdr:rowOff>
    </xdr:from>
    <xdr:ext cx="16424910" cy="6575108"/>
    <xdr:pic>
      <xdr:nvPicPr>
        <xdr:cNvPr id="61" name="Picture 60">
          <a:extLst>
            <a:ext uri="{FF2B5EF4-FFF2-40B4-BE49-F238E27FC236}">
              <a16:creationId xmlns:a16="http://schemas.microsoft.com/office/drawing/2014/main" id="{13E0CBD4-C34A-423F-825C-1C9238604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5171000"/>
          <a:ext cx="16424910" cy="6575108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1221</xdr:row>
      <xdr:rowOff>0</xdr:rowOff>
    </xdr:from>
    <xdr:ext cx="8123809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FFD71D68-0B8A-42ED-9760-4B56AA60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43000" y="3204019500"/>
          <a:ext cx="81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1252</xdr:row>
      <xdr:rowOff>0</xdr:rowOff>
    </xdr:from>
    <xdr:ext cx="16459200" cy="8186738"/>
    <xdr:pic>
      <xdr:nvPicPr>
        <xdr:cNvPr id="63" name="Picture 62">
          <a:extLst>
            <a:ext uri="{FF2B5EF4-FFF2-40B4-BE49-F238E27FC236}">
              <a16:creationId xmlns:a16="http://schemas.microsoft.com/office/drawing/2014/main" id="{BE34A0E2-7C4E-48F3-9173-86706A1A0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8506000"/>
          <a:ext cx="16459200" cy="8186738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83</xdr:col>
      <xdr:colOff>0</xdr:colOff>
      <xdr:row>1237</xdr:row>
      <xdr:rowOff>0</xdr:rowOff>
    </xdr:from>
    <xdr:ext cx="11238095" cy="695238"/>
    <xdr:pic>
      <xdr:nvPicPr>
        <xdr:cNvPr id="64" name="Picture 63">
          <a:extLst>
            <a:ext uri="{FF2B5EF4-FFF2-40B4-BE49-F238E27FC236}">
              <a16:creationId xmlns:a16="http://schemas.microsoft.com/office/drawing/2014/main" id="{EFF8C2FE-0420-42FD-BE4E-DDBB7C711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002000" y="3207067500"/>
          <a:ext cx="112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68</xdr:col>
      <xdr:colOff>0</xdr:colOff>
      <xdr:row>1154</xdr:row>
      <xdr:rowOff>0</xdr:rowOff>
    </xdr:from>
    <xdr:ext cx="13752381" cy="5371429"/>
    <xdr:pic>
      <xdr:nvPicPr>
        <xdr:cNvPr id="65" name="Picture 64">
          <a:extLst>
            <a:ext uri="{FF2B5EF4-FFF2-40B4-BE49-F238E27FC236}">
              <a16:creationId xmlns:a16="http://schemas.microsoft.com/office/drawing/2014/main" id="{3277ED51-964E-4641-91A0-B5C1FAA5C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144500" y="3191256000"/>
          <a:ext cx="13752381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49</xdr:col>
      <xdr:colOff>0</xdr:colOff>
      <xdr:row>1159</xdr:row>
      <xdr:rowOff>0</xdr:rowOff>
    </xdr:from>
    <xdr:ext cx="11200000" cy="523810"/>
    <xdr:pic>
      <xdr:nvPicPr>
        <xdr:cNvPr id="66" name="Picture 65">
          <a:extLst>
            <a:ext uri="{FF2B5EF4-FFF2-40B4-BE49-F238E27FC236}">
              <a16:creationId xmlns:a16="http://schemas.microsoft.com/office/drawing/2014/main" id="{57EFF3A0-7E30-4AA6-A936-6C6210BA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525000" y="3192208500"/>
          <a:ext cx="1120000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68</xdr:col>
      <xdr:colOff>0</xdr:colOff>
      <xdr:row>1183</xdr:row>
      <xdr:rowOff>0</xdr:rowOff>
    </xdr:from>
    <xdr:ext cx="13904762" cy="5323809"/>
    <xdr:pic>
      <xdr:nvPicPr>
        <xdr:cNvPr id="67" name="Picture 66">
          <a:extLst>
            <a:ext uri="{FF2B5EF4-FFF2-40B4-BE49-F238E27FC236}">
              <a16:creationId xmlns:a16="http://schemas.microsoft.com/office/drawing/2014/main" id="{77AECC64-447E-4F0E-B96C-B70FA35DB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3144500" y="3196780500"/>
          <a:ext cx="139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1329</xdr:row>
      <xdr:rowOff>0</xdr:rowOff>
    </xdr:from>
    <xdr:ext cx="6552381" cy="2866667"/>
    <xdr:pic>
      <xdr:nvPicPr>
        <xdr:cNvPr id="68" name="Picture 67">
          <a:extLst>
            <a:ext uri="{FF2B5EF4-FFF2-40B4-BE49-F238E27FC236}">
              <a16:creationId xmlns:a16="http://schemas.microsoft.com/office/drawing/2014/main" id="{7BBB275F-376A-4AD5-86E4-DC182752B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43000" y="3224593500"/>
          <a:ext cx="6552381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1345</xdr:row>
      <xdr:rowOff>0</xdr:rowOff>
    </xdr:from>
    <xdr:ext cx="6495238" cy="2133333"/>
    <xdr:pic>
      <xdr:nvPicPr>
        <xdr:cNvPr id="69" name="Picture 68">
          <a:extLst>
            <a:ext uri="{FF2B5EF4-FFF2-40B4-BE49-F238E27FC236}">
              <a16:creationId xmlns:a16="http://schemas.microsoft.com/office/drawing/2014/main" id="{0F0464A8-627E-440B-A07B-7F4A31617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43000" y="3227641500"/>
          <a:ext cx="649523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49</xdr:col>
      <xdr:colOff>0</xdr:colOff>
      <xdr:row>1367</xdr:row>
      <xdr:rowOff>0</xdr:rowOff>
    </xdr:from>
    <xdr:ext cx="13752381" cy="5990476"/>
    <xdr:pic>
      <xdr:nvPicPr>
        <xdr:cNvPr id="70" name="Picture 69">
          <a:extLst>
            <a:ext uri="{FF2B5EF4-FFF2-40B4-BE49-F238E27FC236}">
              <a16:creationId xmlns:a16="http://schemas.microsoft.com/office/drawing/2014/main" id="{CC932E63-2220-48B5-B36A-912E1FFF7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525000" y="3231832500"/>
          <a:ext cx="137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108</xdr:col>
      <xdr:colOff>78441</xdr:colOff>
      <xdr:row>1382</xdr:row>
      <xdr:rowOff>168088</xdr:rowOff>
    </xdr:from>
    <xdr:to>
      <xdr:col>116</xdr:col>
      <xdr:colOff>44824</xdr:colOff>
      <xdr:row>1385</xdr:row>
      <xdr:rowOff>11206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3898E174-A8E0-4B41-9499-B2D7BA78AC08}"/>
            </a:ext>
          </a:extLst>
        </xdr:cNvPr>
        <xdr:cNvSpPr/>
      </xdr:nvSpPr>
      <xdr:spPr>
        <a:xfrm>
          <a:off x="20842941" y="3234858088"/>
          <a:ext cx="1490383" cy="414618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1447</xdr:row>
      <xdr:rowOff>0</xdr:rowOff>
    </xdr:from>
    <xdr:to>
      <xdr:col>81</xdr:col>
      <xdr:colOff>17238</xdr:colOff>
      <xdr:row>1474</xdr:row>
      <xdr:rowOff>142214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D27D5CC6-1E06-4EB0-8324-F5EB7F454B1A}"/>
            </a:ext>
          </a:extLst>
        </xdr:cNvPr>
        <xdr:cNvGrpSpPr/>
      </xdr:nvGrpSpPr>
      <xdr:grpSpPr>
        <a:xfrm>
          <a:off x="952500" y="275653500"/>
          <a:ext cx="14495238" cy="5285714"/>
          <a:chOff x="1143000" y="3401187000"/>
          <a:chExt cx="14495238" cy="5285714"/>
        </a:xfrm>
      </xdr:grpSpPr>
      <xdr:pic>
        <xdr:nvPicPr>
          <xdr:cNvPr id="73" name="Picture 72">
            <a:extLst>
              <a:ext uri="{FF2B5EF4-FFF2-40B4-BE49-F238E27FC236}">
                <a16:creationId xmlns:a16="http://schemas.microsoft.com/office/drawing/2014/main" id="{A9489169-EFD4-A0E8-B6E1-8C7A7B554C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/>
          <a:stretch>
            <a:fillRect/>
          </a:stretch>
        </xdr:blipFill>
        <xdr:spPr>
          <a:xfrm>
            <a:off x="1143000" y="3401187000"/>
            <a:ext cx="14495238" cy="52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3AC2C600-7953-887C-78BE-F0D180995909}"/>
              </a:ext>
            </a:extLst>
          </xdr:cNvPr>
          <xdr:cNvSpPr/>
        </xdr:nvSpPr>
        <xdr:spPr>
          <a:xfrm>
            <a:off x="14898202" y="3404884942"/>
            <a:ext cx="313805" cy="280146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1475</xdr:row>
      <xdr:rowOff>0</xdr:rowOff>
    </xdr:from>
    <xdr:to>
      <xdr:col>81</xdr:col>
      <xdr:colOff>169619</xdr:colOff>
      <xdr:row>1514</xdr:row>
      <xdr:rowOff>27643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AA2CA1C3-C173-4B5D-82B9-C1467076B6D2}"/>
            </a:ext>
          </a:extLst>
        </xdr:cNvPr>
        <xdr:cNvGrpSpPr/>
      </xdr:nvGrpSpPr>
      <xdr:grpSpPr>
        <a:xfrm>
          <a:off x="952500" y="280987500"/>
          <a:ext cx="14647619" cy="7457143"/>
          <a:chOff x="1143000" y="3406521000"/>
          <a:chExt cx="14647619" cy="7457143"/>
        </a:xfrm>
      </xdr:grpSpPr>
      <xdr:pic>
        <xdr:nvPicPr>
          <xdr:cNvPr id="76" name="Picture 75">
            <a:extLst>
              <a:ext uri="{FF2B5EF4-FFF2-40B4-BE49-F238E27FC236}">
                <a16:creationId xmlns:a16="http://schemas.microsoft.com/office/drawing/2014/main" id="{7D9A20F5-10F6-4A3C-FD3C-2D72169B3D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/>
          <a:stretch>
            <a:fillRect/>
          </a:stretch>
        </xdr:blipFill>
        <xdr:spPr>
          <a:xfrm>
            <a:off x="1143000" y="3406521000"/>
            <a:ext cx="14647619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77" name="Rectangle 76">
            <a:extLst>
              <a:ext uri="{FF2B5EF4-FFF2-40B4-BE49-F238E27FC236}">
                <a16:creationId xmlns:a16="http://schemas.microsoft.com/office/drawing/2014/main" id="{EC1C3622-C5FD-6EBE-45AB-002B5E380389}"/>
              </a:ext>
            </a:extLst>
          </xdr:cNvPr>
          <xdr:cNvSpPr/>
        </xdr:nvSpPr>
        <xdr:spPr>
          <a:xfrm>
            <a:off x="14898201" y="3412493735"/>
            <a:ext cx="313805" cy="280146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1515</xdr:row>
      <xdr:rowOff>0</xdr:rowOff>
    </xdr:from>
    <xdr:to>
      <xdr:col>77</xdr:col>
      <xdr:colOff>188762</xdr:colOff>
      <xdr:row>1539</xdr:row>
      <xdr:rowOff>85143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DD400E8D-0FD1-47D2-B376-CE6813CE7933}"/>
            </a:ext>
          </a:extLst>
        </xdr:cNvPr>
        <xdr:cNvGrpSpPr/>
      </xdr:nvGrpSpPr>
      <xdr:grpSpPr>
        <a:xfrm>
          <a:off x="952500" y="288607500"/>
          <a:ext cx="13904762" cy="4657143"/>
          <a:chOff x="1143000" y="3414141000"/>
          <a:chExt cx="13904762" cy="4657143"/>
        </a:xfrm>
      </xdr:grpSpPr>
      <xdr:pic>
        <xdr:nvPicPr>
          <xdr:cNvPr id="79" name="Picture 78">
            <a:extLst>
              <a:ext uri="{FF2B5EF4-FFF2-40B4-BE49-F238E27FC236}">
                <a16:creationId xmlns:a16="http://schemas.microsoft.com/office/drawing/2014/main" id="{4D2BEAC3-C6CF-7A20-8622-2B36E4E131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9"/>
          <a:stretch>
            <a:fillRect/>
          </a:stretch>
        </xdr:blipFill>
        <xdr:spPr>
          <a:xfrm>
            <a:off x="1143000" y="3414141000"/>
            <a:ext cx="13904762" cy="46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80" name="Rectangle 79">
            <a:extLst>
              <a:ext uri="{FF2B5EF4-FFF2-40B4-BE49-F238E27FC236}">
                <a16:creationId xmlns:a16="http://schemas.microsoft.com/office/drawing/2014/main" id="{94739B0F-64D9-79C4-2477-3A730FCB54A7}"/>
              </a:ext>
            </a:extLst>
          </xdr:cNvPr>
          <xdr:cNvSpPr/>
        </xdr:nvSpPr>
        <xdr:spPr>
          <a:xfrm>
            <a:off x="3765177" y="3417312264"/>
            <a:ext cx="1131794" cy="593912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1554</xdr:row>
      <xdr:rowOff>0</xdr:rowOff>
    </xdr:from>
    <xdr:ext cx="21247619" cy="1209524"/>
    <xdr:pic>
      <xdr:nvPicPr>
        <xdr:cNvPr id="81" name="Picture 80">
          <a:extLst>
            <a:ext uri="{FF2B5EF4-FFF2-40B4-BE49-F238E27FC236}">
              <a16:creationId xmlns:a16="http://schemas.microsoft.com/office/drawing/2014/main" id="{62FE7A93-D3CA-4412-817D-CD45BF870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43000" y="3267456000"/>
          <a:ext cx="21247619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1561</xdr:row>
      <xdr:rowOff>0</xdr:rowOff>
    </xdr:from>
    <xdr:ext cx="7266667" cy="5371429"/>
    <xdr:pic>
      <xdr:nvPicPr>
        <xdr:cNvPr id="82" name="Picture 81">
          <a:extLst>
            <a:ext uri="{FF2B5EF4-FFF2-40B4-BE49-F238E27FC236}">
              <a16:creationId xmlns:a16="http://schemas.microsoft.com/office/drawing/2014/main" id="{4EE73F5F-E571-4FFF-925B-09F83EB2A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43000" y="3268789500"/>
          <a:ext cx="7266667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45</xdr:col>
      <xdr:colOff>0</xdr:colOff>
      <xdr:row>1562</xdr:row>
      <xdr:rowOff>0</xdr:rowOff>
    </xdr:from>
    <xdr:ext cx="4628571" cy="3933333"/>
    <xdr:pic>
      <xdr:nvPicPr>
        <xdr:cNvPr id="83" name="Picture 82">
          <a:extLst>
            <a:ext uri="{FF2B5EF4-FFF2-40B4-BE49-F238E27FC236}">
              <a16:creationId xmlns:a16="http://schemas.microsoft.com/office/drawing/2014/main" id="{F873EA42-C6C2-4F80-ABED-CE121AEC2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763000" y="3268980000"/>
          <a:ext cx="4628571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71</xdr:col>
      <xdr:colOff>0</xdr:colOff>
      <xdr:row>1562</xdr:row>
      <xdr:rowOff>0</xdr:rowOff>
    </xdr:from>
    <xdr:ext cx="6409524" cy="2533333"/>
    <xdr:pic>
      <xdr:nvPicPr>
        <xdr:cNvPr id="84" name="Picture 83">
          <a:extLst>
            <a:ext uri="{FF2B5EF4-FFF2-40B4-BE49-F238E27FC236}">
              <a16:creationId xmlns:a16="http://schemas.microsoft.com/office/drawing/2014/main" id="{05576631-97F7-470D-BAEE-E02CB48D6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3716000" y="3268980000"/>
          <a:ext cx="640952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1592</xdr:row>
      <xdr:rowOff>0</xdr:rowOff>
    </xdr:from>
    <xdr:ext cx="7333333" cy="15533333"/>
    <xdr:pic>
      <xdr:nvPicPr>
        <xdr:cNvPr id="85" name="Picture 84">
          <a:extLst>
            <a:ext uri="{FF2B5EF4-FFF2-40B4-BE49-F238E27FC236}">
              <a16:creationId xmlns:a16="http://schemas.microsoft.com/office/drawing/2014/main" id="{9D50CB07-B252-4718-B9DB-290253536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43000" y="3274695000"/>
          <a:ext cx="7333333" cy="1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45</xdr:col>
      <xdr:colOff>0</xdr:colOff>
      <xdr:row>1592</xdr:row>
      <xdr:rowOff>0</xdr:rowOff>
    </xdr:from>
    <xdr:ext cx="6228571" cy="2990476"/>
    <xdr:pic>
      <xdr:nvPicPr>
        <xdr:cNvPr id="86" name="Picture 85">
          <a:extLst>
            <a:ext uri="{FF2B5EF4-FFF2-40B4-BE49-F238E27FC236}">
              <a16:creationId xmlns:a16="http://schemas.microsoft.com/office/drawing/2014/main" id="{9C54A3DE-56B6-4690-B53D-660D821C6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763000" y="3274695000"/>
          <a:ext cx="622857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1677</xdr:row>
      <xdr:rowOff>0</xdr:rowOff>
    </xdr:from>
    <xdr:ext cx="14161905" cy="4447619"/>
    <xdr:pic>
      <xdr:nvPicPr>
        <xdr:cNvPr id="87" name="Picture 86">
          <a:extLst>
            <a:ext uri="{FF2B5EF4-FFF2-40B4-BE49-F238E27FC236}">
              <a16:creationId xmlns:a16="http://schemas.microsoft.com/office/drawing/2014/main" id="{D7711C78-7088-459C-A449-35A767CF2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43000" y="3290887500"/>
          <a:ext cx="14161905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1701</xdr:row>
      <xdr:rowOff>0</xdr:rowOff>
    </xdr:from>
    <xdr:ext cx="14009524" cy="8619048"/>
    <xdr:pic>
      <xdr:nvPicPr>
        <xdr:cNvPr id="88" name="Picture 87">
          <a:extLst>
            <a:ext uri="{FF2B5EF4-FFF2-40B4-BE49-F238E27FC236}">
              <a16:creationId xmlns:a16="http://schemas.microsoft.com/office/drawing/2014/main" id="{25B1BC1F-9F93-47E1-96A9-74C062A16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43000" y="3295459500"/>
          <a:ext cx="14009524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81</xdr:col>
      <xdr:colOff>0</xdr:colOff>
      <xdr:row>1677</xdr:row>
      <xdr:rowOff>0</xdr:rowOff>
    </xdr:from>
    <xdr:ext cx="14161905" cy="3980952"/>
    <xdr:pic>
      <xdr:nvPicPr>
        <xdr:cNvPr id="89" name="Picture 88">
          <a:extLst>
            <a:ext uri="{FF2B5EF4-FFF2-40B4-BE49-F238E27FC236}">
              <a16:creationId xmlns:a16="http://schemas.microsoft.com/office/drawing/2014/main" id="{4752EB5C-CA5C-4394-B0C7-1123E41AD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5621000" y="3290887500"/>
          <a:ext cx="1416190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81</xdr:col>
      <xdr:colOff>0</xdr:colOff>
      <xdr:row>1699</xdr:row>
      <xdr:rowOff>0</xdr:rowOff>
    </xdr:from>
    <xdr:ext cx="14161905" cy="8723809"/>
    <xdr:pic>
      <xdr:nvPicPr>
        <xdr:cNvPr id="90" name="Picture 89">
          <a:extLst>
            <a:ext uri="{FF2B5EF4-FFF2-40B4-BE49-F238E27FC236}">
              <a16:creationId xmlns:a16="http://schemas.microsoft.com/office/drawing/2014/main" id="{74A2E8AA-EC92-459E-B1AE-BEB69F90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5621000" y="3295078500"/>
          <a:ext cx="141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1790</xdr:row>
      <xdr:rowOff>0</xdr:rowOff>
    </xdr:from>
    <xdr:ext cx="7342857" cy="4723809"/>
    <xdr:pic>
      <xdr:nvPicPr>
        <xdr:cNvPr id="91" name="Picture 90">
          <a:extLst>
            <a:ext uri="{FF2B5EF4-FFF2-40B4-BE49-F238E27FC236}">
              <a16:creationId xmlns:a16="http://schemas.microsoft.com/office/drawing/2014/main" id="{4B92B9B0-5332-4C0B-BD9B-AF41B11D4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43000" y="3312414000"/>
          <a:ext cx="7342857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1749</xdr:row>
      <xdr:rowOff>0</xdr:rowOff>
    </xdr:from>
    <xdr:ext cx="7209524" cy="7685714"/>
    <xdr:pic>
      <xdr:nvPicPr>
        <xdr:cNvPr id="92" name="Picture 91">
          <a:extLst>
            <a:ext uri="{FF2B5EF4-FFF2-40B4-BE49-F238E27FC236}">
              <a16:creationId xmlns:a16="http://schemas.microsoft.com/office/drawing/2014/main" id="{148EF2F3-2605-4CD8-8FEF-FF128ADE0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43000" y="3304603500"/>
          <a:ext cx="7209524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47</xdr:col>
      <xdr:colOff>0</xdr:colOff>
      <xdr:row>1776</xdr:row>
      <xdr:rowOff>0</xdr:rowOff>
    </xdr:from>
    <xdr:ext cx="7380952" cy="7371428"/>
    <xdr:pic>
      <xdr:nvPicPr>
        <xdr:cNvPr id="93" name="Picture 92">
          <a:extLst>
            <a:ext uri="{FF2B5EF4-FFF2-40B4-BE49-F238E27FC236}">
              <a16:creationId xmlns:a16="http://schemas.microsoft.com/office/drawing/2014/main" id="{0875B74F-D77C-4A99-A719-2E0ADA9CE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144000" y="3309747000"/>
          <a:ext cx="7380952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1816</xdr:row>
      <xdr:rowOff>0</xdr:rowOff>
    </xdr:from>
    <xdr:ext cx="7847619" cy="5742857"/>
    <xdr:pic>
      <xdr:nvPicPr>
        <xdr:cNvPr id="94" name="Picture 93">
          <a:extLst>
            <a:ext uri="{FF2B5EF4-FFF2-40B4-BE49-F238E27FC236}">
              <a16:creationId xmlns:a16="http://schemas.microsoft.com/office/drawing/2014/main" id="{33B2719B-1F31-4CB2-B2B7-1BAD510F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43000" y="3317367000"/>
          <a:ext cx="78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1849</xdr:row>
      <xdr:rowOff>0</xdr:rowOff>
    </xdr:from>
    <xdr:to>
      <xdr:col>67</xdr:col>
      <xdr:colOff>46143</xdr:colOff>
      <xdr:row>1877</xdr:row>
      <xdr:rowOff>37429</xdr:rowOff>
    </xdr:to>
    <xdr:grpSp>
      <xdr:nvGrpSpPr>
        <xdr:cNvPr id="95" name="Group 94">
          <a:extLst>
            <a:ext uri="{FF2B5EF4-FFF2-40B4-BE49-F238E27FC236}">
              <a16:creationId xmlns:a16="http://schemas.microsoft.com/office/drawing/2014/main" id="{A3D66CBD-5553-4ADF-8877-120F5CF9827E}"/>
            </a:ext>
          </a:extLst>
        </xdr:cNvPr>
        <xdr:cNvGrpSpPr/>
      </xdr:nvGrpSpPr>
      <xdr:grpSpPr>
        <a:xfrm>
          <a:off x="952500" y="352234500"/>
          <a:ext cx="11857143" cy="5371429"/>
          <a:chOff x="1143000" y="3477768000"/>
          <a:chExt cx="11857143" cy="5371429"/>
        </a:xfrm>
      </xdr:grpSpPr>
      <xdr:pic>
        <xdr:nvPicPr>
          <xdr:cNvPr id="96" name="Picture 95">
            <a:extLst>
              <a:ext uri="{FF2B5EF4-FFF2-40B4-BE49-F238E27FC236}">
                <a16:creationId xmlns:a16="http://schemas.microsoft.com/office/drawing/2014/main" id="{4D15DC07-C15E-1335-C5C3-3A671E7A40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4"/>
          <a:stretch>
            <a:fillRect/>
          </a:stretch>
        </xdr:blipFill>
        <xdr:spPr>
          <a:xfrm>
            <a:off x="1143000" y="3477768000"/>
            <a:ext cx="11857143" cy="537142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grpSp>
        <xdr:nvGrpSpPr>
          <xdr:cNvPr id="97" name="Group 96">
            <a:extLst>
              <a:ext uri="{FF2B5EF4-FFF2-40B4-BE49-F238E27FC236}">
                <a16:creationId xmlns:a16="http://schemas.microsoft.com/office/drawing/2014/main" id="{C01C0DD7-D979-AE29-6C75-5A4595E3CC13}"/>
              </a:ext>
            </a:extLst>
          </xdr:cNvPr>
          <xdr:cNvGrpSpPr/>
        </xdr:nvGrpSpPr>
        <xdr:grpSpPr>
          <a:xfrm>
            <a:off x="7485529" y="3478642058"/>
            <a:ext cx="3733800" cy="3910854"/>
            <a:chOff x="7485529" y="3478642058"/>
            <a:chExt cx="3733800" cy="3910854"/>
          </a:xfrm>
        </xdr:grpSpPr>
        <xdr:sp macro="" textlink="">
          <xdr:nvSpPr>
            <xdr:cNvPr id="98" name="Rectangle 97">
              <a:extLst>
                <a:ext uri="{FF2B5EF4-FFF2-40B4-BE49-F238E27FC236}">
                  <a16:creationId xmlns:a16="http://schemas.microsoft.com/office/drawing/2014/main" id="{89624D2B-1943-9ECE-7B61-5088D0F53A79}"/>
                </a:ext>
              </a:extLst>
            </xdr:cNvPr>
            <xdr:cNvSpPr/>
          </xdr:nvSpPr>
          <xdr:spPr>
            <a:xfrm>
              <a:off x="7485529" y="3478642058"/>
              <a:ext cx="3733800" cy="895350"/>
            </a:xfrm>
            <a:prstGeom prst="rect">
              <a:avLst/>
            </a:prstGeom>
            <a:solidFill>
              <a:srgbClr val="FFFF99"/>
            </a:solidFill>
            <a:ln>
              <a:solidFill>
                <a:srgbClr val="FF0000"/>
              </a:solidFill>
            </a:ln>
            <a:effectLst>
              <a:outerShdw blurRad="279400" algn="ctr" rotWithShape="0">
                <a:srgbClr val="0000FF">
                  <a:alpha val="78000"/>
                </a:srgb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72000" rIns="72000" bIns="72000" rtlCol="0" anchor="ctr"/>
            <a:lstStyle/>
            <a:p>
              <a:pPr algn="ctr"/>
              <a:r>
                <a:rPr lang="en-US" sz="1600" b="1" i="0" u="none" strike="noStrike" baseline="0">
                  <a:solidFill>
                    <a:srgbClr val="FF0000"/>
                  </a:solidFill>
                  <a:latin typeface="Lucida Sans Typewriter" panose="020B0509030504030204" pitchFamily="49" charset="0"/>
                  <a:ea typeface="+mn-ea"/>
                  <a:cs typeface="+mn-cs"/>
                </a:rPr>
                <a:t>Angka masih keriting (belum bulat)...!!!</a:t>
              </a:r>
            </a:p>
          </xdr:txBody>
        </xdr:sp>
        <xdr:sp macro="" textlink="">
          <xdr:nvSpPr>
            <xdr:cNvPr id="99" name="Rectangle 98">
              <a:extLst>
                <a:ext uri="{FF2B5EF4-FFF2-40B4-BE49-F238E27FC236}">
                  <a16:creationId xmlns:a16="http://schemas.microsoft.com/office/drawing/2014/main" id="{FB47ABA1-FBC5-0A37-27B3-68CD1808BC52}"/>
                </a:ext>
              </a:extLst>
            </xdr:cNvPr>
            <xdr:cNvSpPr/>
          </xdr:nvSpPr>
          <xdr:spPr>
            <a:xfrm>
              <a:off x="8001000" y="3481477148"/>
              <a:ext cx="1333500" cy="1075764"/>
            </a:xfrm>
            <a:prstGeom prst="rect">
              <a:avLst/>
            </a:prstGeom>
            <a:noFill/>
            <a:ln w="635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00" name="Straight Arrow Connector 99">
              <a:extLst>
                <a:ext uri="{FF2B5EF4-FFF2-40B4-BE49-F238E27FC236}">
                  <a16:creationId xmlns:a16="http://schemas.microsoft.com/office/drawing/2014/main" id="{92EF8FBE-1D65-4EA8-7CC2-0A533C75CBEB}"/>
                </a:ext>
              </a:extLst>
            </xdr:cNvPr>
            <xdr:cNvCxnSpPr>
              <a:stCxn id="99" idx="0"/>
              <a:endCxn id="98" idx="2"/>
            </xdr:cNvCxnSpPr>
          </xdr:nvCxnSpPr>
          <xdr:spPr>
            <a:xfrm flipV="1">
              <a:off x="8667750" y="3479537408"/>
              <a:ext cx="684679" cy="1939740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5</xdr:col>
      <xdr:colOff>0</xdr:colOff>
      <xdr:row>1937</xdr:row>
      <xdr:rowOff>0</xdr:rowOff>
    </xdr:from>
    <xdr:ext cx="5466667" cy="2161905"/>
    <xdr:pic>
      <xdr:nvPicPr>
        <xdr:cNvPr id="101" name="Picture 100">
          <a:extLst>
            <a:ext uri="{FF2B5EF4-FFF2-40B4-BE49-F238E27FC236}">
              <a16:creationId xmlns:a16="http://schemas.microsoft.com/office/drawing/2014/main" id="{2DDD3A2F-F14F-4BA2-B870-E74A3666B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43000" y="3308985000"/>
          <a:ext cx="5466667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1885</xdr:row>
      <xdr:rowOff>0</xdr:rowOff>
    </xdr:from>
    <xdr:ext cx="6304762" cy="3961905"/>
    <xdr:pic>
      <xdr:nvPicPr>
        <xdr:cNvPr id="102" name="Picture 101">
          <a:extLst>
            <a:ext uri="{FF2B5EF4-FFF2-40B4-BE49-F238E27FC236}">
              <a16:creationId xmlns:a16="http://schemas.microsoft.com/office/drawing/2014/main" id="{340B2D8E-0842-44F3-838E-D774E4854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143000" y="3299079000"/>
          <a:ext cx="6304762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1906</xdr:row>
      <xdr:rowOff>0</xdr:rowOff>
    </xdr:from>
    <xdr:ext cx="16459200" cy="5812155"/>
    <xdr:pic>
      <xdr:nvPicPr>
        <xdr:cNvPr id="103" name="Picture 102">
          <a:extLst>
            <a:ext uri="{FF2B5EF4-FFF2-40B4-BE49-F238E27FC236}">
              <a16:creationId xmlns:a16="http://schemas.microsoft.com/office/drawing/2014/main" id="{6476E205-7332-4EBE-9B6C-59B82D586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03079500"/>
          <a:ext cx="16459200" cy="581215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1975</xdr:row>
      <xdr:rowOff>0</xdr:rowOff>
    </xdr:from>
    <xdr:ext cx="13057143" cy="5819048"/>
    <xdr:pic>
      <xdr:nvPicPr>
        <xdr:cNvPr id="104" name="Picture 103">
          <a:extLst>
            <a:ext uri="{FF2B5EF4-FFF2-40B4-BE49-F238E27FC236}">
              <a16:creationId xmlns:a16="http://schemas.microsoft.com/office/drawing/2014/main" id="{2B7DC722-5B8D-4647-A5D3-E7DB3ABFC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43000" y="3316224000"/>
          <a:ext cx="13057143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2006</xdr:row>
      <xdr:rowOff>0</xdr:rowOff>
    </xdr:from>
    <xdr:ext cx="7380952" cy="2209524"/>
    <xdr:pic>
      <xdr:nvPicPr>
        <xdr:cNvPr id="105" name="Picture 104">
          <a:extLst>
            <a:ext uri="{FF2B5EF4-FFF2-40B4-BE49-F238E27FC236}">
              <a16:creationId xmlns:a16="http://schemas.microsoft.com/office/drawing/2014/main" id="{300A2321-AA85-4552-9F93-991EC8C47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143000" y="3322129500"/>
          <a:ext cx="7380952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2018</xdr:row>
      <xdr:rowOff>0</xdr:rowOff>
    </xdr:from>
    <xdr:ext cx="6133333" cy="1828571"/>
    <xdr:pic>
      <xdr:nvPicPr>
        <xdr:cNvPr id="106" name="Picture 105">
          <a:extLst>
            <a:ext uri="{FF2B5EF4-FFF2-40B4-BE49-F238E27FC236}">
              <a16:creationId xmlns:a16="http://schemas.microsoft.com/office/drawing/2014/main" id="{74D94625-3FA3-4FD3-A0A0-BEB5C2872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143000" y="3324415500"/>
          <a:ext cx="6133333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46</xdr:col>
      <xdr:colOff>0</xdr:colOff>
      <xdr:row>2028</xdr:row>
      <xdr:rowOff>0</xdr:rowOff>
    </xdr:from>
    <xdr:ext cx="6476190" cy="3352381"/>
    <xdr:pic>
      <xdr:nvPicPr>
        <xdr:cNvPr id="107" name="Picture 106">
          <a:extLst>
            <a:ext uri="{FF2B5EF4-FFF2-40B4-BE49-F238E27FC236}">
              <a16:creationId xmlns:a16="http://schemas.microsoft.com/office/drawing/2014/main" id="{95B0B148-61A3-4605-A2E3-7F27FB6C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953500" y="3326320500"/>
          <a:ext cx="6476190" cy="3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5</xdr:col>
      <xdr:colOff>0</xdr:colOff>
      <xdr:row>2052</xdr:row>
      <xdr:rowOff>0</xdr:rowOff>
    </xdr:from>
    <xdr:ext cx="7857143" cy="21142857"/>
    <xdr:pic>
      <xdr:nvPicPr>
        <xdr:cNvPr id="108" name="Picture 107">
          <a:extLst>
            <a:ext uri="{FF2B5EF4-FFF2-40B4-BE49-F238E27FC236}">
              <a16:creationId xmlns:a16="http://schemas.microsoft.com/office/drawing/2014/main" id="{06B33B57-A58D-4AF6-BACD-D117CFC56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52500" y="3336607500"/>
          <a:ext cx="7857143" cy="2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2176</xdr:row>
      <xdr:rowOff>0</xdr:rowOff>
    </xdr:from>
    <xdr:ext cx="9095238" cy="1904762"/>
    <xdr:pic>
      <xdr:nvPicPr>
        <xdr:cNvPr id="109" name="Picture 108">
          <a:extLst>
            <a:ext uri="{FF2B5EF4-FFF2-40B4-BE49-F238E27FC236}">
              <a16:creationId xmlns:a16="http://schemas.microsoft.com/office/drawing/2014/main" id="{2CBF09AE-4D34-4D56-AA30-0B452664E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334000" y="3360229500"/>
          <a:ext cx="9095238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2267</xdr:row>
      <xdr:rowOff>0</xdr:rowOff>
    </xdr:from>
    <xdr:ext cx="7523809" cy="1761905"/>
    <xdr:pic>
      <xdr:nvPicPr>
        <xdr:cNvPr id="110" name="Picture 109">
          <a:extLst>
            <a:ext uri="{FF2B5EF4-FFF2-40B4-BE49-F238E27FC236}">
              <a16:creationId xmlns:a16="http://schemas.microsoft.com/office/drawing/2014/main" id="{0F71F593-02BF-432E-A293-50B974D42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52500" y="3377565000"/>
          <a:ext cx="752380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2287</xdr:row>
      <xdr:rowOff>0</xdr:rowOff>
    </xdr:from>
    <xdr:ext cx="5571429" cy="2171429"/>
    <xdr:pic>
      <xdr:nvPicPr>
        <xdr:cNvPr id="111" name="Picture 110">
          <a:extLst>
            <a:ext uri="{FF2B5EF4-FFF2-40B4-BE49-F238E27FC236}">
              <a16:creationId xmlns:a16="http://schemas.microsoft.com/office/drawing/2014/main" id="{C805E142-2501-44BF-A4E1-56B4A7583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52500" y="3385566000"/>
          <a:ext cx="5571429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37</xdr:col>
      <xdr:colOff>0</xdr:colOff>
      <xdr:row>2316</xdr:row>
      <xdr:rowOff>0</xdr:rowOff>
    </xdr:from>
    <xdr:ext cx="11342857" cy="371429"/>
    <xdr:pic>
      <xdr:nvPicPr>
        <xdr:cNvPr id="112" name="Picture 111">
          <a:extLst>
            <a:ext uri="{FF2B5EF4-FFF2-40B4-BE49-F238E27FC236}">
              <a16:creationId xmlns:a16="http://schemas.microsoft.com/office/drawing/2014/main" id="{D37331C4-DC2E-4AA7-B829-39D9C5A93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048500" y="3391090500"/>
          <a:ext cx="11342857" cy="3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2327</xdr:row>
      <xdr:rowOff>0</xdr:rowOff>
    </xdr:from>
    <xdr:ext cx="10095238" cy="2628571"/>
    <xdr:pic>
      <xdr:nvPicPr>
        <xdr:cNvPr id="113" name="Picture 112">
          <a:extLst>
            <a:ext uri="{FF2B5EF4-FFF2-40B4-BE49-F238E27FC236}">
              <a16:creationId xmlns:a16="http://schemas.microsoft.com/office/drawing/2014/main" id="{282F5E08-0343-4D32-B416-E553CF861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52500" y="3393186000"/>
          <a:ext cx="10095238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2357</xdr:row>
      <xdr:rowOff>0</xdr:rowOff>
    </xdr:from>
    <xdr:ext cx="7552381" cy="4609524"/>
    <xdr:pic>
      <xdr:nvPicPr>
        <xdr:cNvPr id="114" name="Picture 113">
          <a:extLst>
            <a:ext uri="{FF2B5EF4-FFF2-40B4-BE49-F238E27FC236}">
              <a16:creationId xmlns:a16="http://schemas.microsoft.com/office/drawing/2014/main" id="{63669BC5-3578-4573-A5F1-5C0517C59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00" y="3398901000"/>
          <a:ext cx="7552381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2382</xdr:row>
      <xdr:rowOff>0</xdr:rowOff>
    </xdr:from>
    <xdr:to>
      <xdr:col>49</xdr:col>
      <xdr:colOff>141809</xdr:colOff>
      <xdr:row>2394</xdr:row>
      <xdr:rowOff>37809</xdr:rowOff>
    </xdr:to>
    <xdr:grpSp>
      <xdr:nvGrpSpPr>
        <xdr:cNvPr id="115" name="Group 114">
          <a:extLst>
            <a:ext uri="{FF2B5EF4-FFF2-40B4-BE49-F238E27FC236}">
              <a16:creationId xmlns:a16="http://schemas.microsoft.com/office/drawing/2014/main" id="{FB8DC30F-AFDE-43B7-8BE8-88EB9F58A50F}"/>
            </a:ext>
          </a:extLst>
        </xdr:cNvPr>
        <xdr:cNvGrpSpPr/>
      </xdr:nvGrpSpPr>
      <xdr:grpSpPr>
        <a:xfrm>
          <a:off x="952500" y="453771000"/>
          <a:ext cx="8523809" cy="2323809"/>
          <a:chOff x="1143000" y="3779520000"/>
          <a:chExt cx="8523809" cy="2323809"/>
        </a:xfrm>
      </xdr:grpSpPr>
      <xdr:pic>
        <xdr:nvPicPr>
          <xdr:cNvPr id="116" name="Picture 115">
            <a:extLst>
              <a:ext uri="{FF2B5EF4-FFF2-40B4-BE49-F238E27FC236}">
                <a16:creationId xmlns:a16="http://schemas.microsoft.com/office/drawing/2014/main" id="{DFA7C394-5A1C-1125-8907-E78E15E216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9"/>
          <a:stretch>
            <a:fillRect/>
          </a:stretch>
        </xdr:blipFill>
        <xdr:spPr>
          <a:xfrm>
            <a:off x="1143000" y="3779520000"/>
            <a:ext cx="8523809" cy="23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7" name="Rectangle 116">
            <a:extLst>
              <a:ext uri="{FF2B5EF4-FFF2-40B4-BE49-F238E27FC236}">
                <a16:creationId xmlns:a16="http://schemas.microsoft.com/office/drawing/2014/main" id="{82E3AF90-E186-5A72-364F-C3DD7F9655C2}"/>
              </a:ext>
            </a:extLst>
          </xdr:cNvPr>
          <xdr:cNvSpPr/>
        </xdr:nvSpPr>
        <xdr:spPr>
          <a:xfrm>
            <a:off x="5625354" y="3781279323"/>
            <a:ext cx="1299882" cy="403412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53</xdr:col>
      <xdr:colOff>0</xdr:colOff>
      <xdr:row>2351</xdr:row>
      <xdr:rowOff>0</xdr:rowOff>
    </xdr:from>
    <xdr:ext cx="7628571" cy="8133333"/>
    <xdr:pic>
      <xdr:nvPicPr>
        <xdr:cNvPr id="118" name="Picture 117">
          <a:extLst>
            <a:ext uri="{FF2B5EF4-FFF2-40B4-BE49-F238E27FC236}">
              <a16:creationId xmlns:a16="http://schemas.microsoft.com/office/drawing/2014/main" id="{DDBE7BA5-0AE8-484D-89F0-B3E1777F9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096500" y="3397758000"/>
          <a:ext cx="7628571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2395</xdr:row>
      <xdr:rowOff>0</xdr:rowOff>
    </xdr:from>
    <xdr:to>
      <xdr:col>39</xdr:col>
      <xdr:colOff>132524</xdr:colOff>
      <xdr:row>2416</xdr:row>
      <xdr:rowOff>18548</xdr:rowOff>
    </xdr:to>
    <xdr:grpSp>
      <xdr:nvGrpSpPr>
        <xdr:cNvPr id="119" name="Group 118">
          <a:extLst>
            <a:ext uri="{FF2B5EF4-FFF2-40B4-BE49-F238E27FC236}">
              <a16:creationId xmlns:a16="http://schemas.microsoft.com/office/drawing/2014/main" id="{3F90E701-91CF-4AF7-BC7D-7249A0820D75}"/>
            </a:ext>
          </a:extLst>
        </xdr:cNvPr>
        <xdr:cNvGrpSpPr/>
      </xdr:nvGrpSpPr>
      <xdr:grpSpPr>
        <a:xfrm>
          <a:off x="952500" y="456247500"/>
          <a:ext cx="6609524" cy="4019048"/>
          <a:chOff x="1143000" y="3781996500"/>
          <a:chExt cx="6609524" cy="4019048"/>
        </a:xfrm>
      </xdr:grpSpPr>
      <xdr:pic>
        <xdr:nvPicPr>
          <xdr:cNvPr id="120" name="Picture 119">
            <a:extLst>
              <a:ext uri="{FF2B5EF4-FFF2-40B4-BE49-F238E27FC236}">
                <a16:creationId xmlns:a16="http://schemas.microsoft.com/office/drawing/2014/main" id="{17E19995-3C82-6172-D5E7-BA323B7917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1"/>
          <a:stretch>
            <a:fillRect/>
          </a:stretch>
        </xdr:blipFill>
        <xdr:spPr>
          <a:xfrm>
            <a:off x="1143000" y="3781996500"/>
            <a:ext cx="6609524" cy="40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21" name="Rectangle 120">
            <a:extLst>
              <a:ext uri="{FF2B5EF4-FFF2-40B4-BE49-F238E27FC236}">
                <a16:creationId xmlns:a16="http://schemas.microsoft.com/office/drawing/2014/main" id="{2EE09769-AD13-11B1-1B0D-2A2AD029514F}"/>
              </a:ext>
            </a:extLst>
          </xdr:cNvPr>
          <xdr:cNvSpPr/>
        </xdr:nvSpPr>
        <xdr:spPr>
          <a:xfrm>
            <a:off x="5446058" y="3784685912"/>
            <a:ext cx="862854" cy="22411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68</xdr:col>
      <xdr:colOff>0</xdr:colOff>
      <xdr:row>2287</xdr:row>
      <xdr:rowOff>0</xdr:rowOff>
    </xdr:from>
    <xdr:to>
      <xdr:col>136</xdr:col>
      <xdr:colOff>36476</xdr:colOff>
      <xdr:row>2312</xdr:row>
      <xdr:rowOff>56548</xdr:rowOff>
    </xdr:to>
    <xdr:grpSp>
      <xdr:nvGrpSpPr>
        <xdr:cNvPr id="122" name="Group 121">
          <a:extLst>
            <a:ext uri="{FF2B5EF4-FFF2-40B4-BE49-F238E27FC236}">
              <a16:creationId xmlns:a16="http://schemas.microsoft.com/office/drawing/2014/main" id="{1CE66F76-1DDF-46FA-AED5-17906CF00DCA}"/>
            </a:ext>
          </a:extLst>
        </xdr:cNvPr>
        <xdr:cNvGrpSpPr/>
      </xdr:nvGrpSpPr>
      <xdr:grpSpPr>
        <a:xfrm>
          <a:off x="12954000" y="435673500"/>
          <a:ext cx="12990476" cy="4819048"/>
          <a:chOff x="13144500" y="3761422500"/>
          <a:chExt cx="12990476" cy="4819048"/>
        </a:xfrm>
      </xdr:grpSpPr>
      <xdr:grpSp>
        <xdr:nvGrpSpPr>
          <xdr:cNvPr id="123" name="Group 122">
            <a:extLst>
              <a:ext uri="{FF2B5EF4-FFF2-40B4-BE49-F238E27FC236}">
                <a16:creationId xmlns:a16="http://schemas.microsoft.com/office/drawing/2014/main" id="{C3E1AAD0-6498-2BD5-72B9-C36E81027C6B}"/>
              </a:ext>
            </a:extLst>
          </xdr:cNvPr>
          <xdr:cNvGrpSpPr/>
        </xdr:nvGrpSpPr>
        <xdr:grpSpPr>
          <a:xfrm>
            <a:off x="13144500" y="3761422500"/>
            <a:ext cx="12990476" cy="4819048"/>
            <a:chOff x="13144500" y="3761422500"/>
            <a:chExt cx="12990476" cy="4819048"/>
          </a:xfrm>
        </xdr:grpSpPr>
        <xdr:pic>
          <xdr:nvPicPr>
            <xdr:cNvPr id="125" name="Picture 124">
              <a:extLst>
                <a:ext uri="{FF2B5EF4-FFF2-40B4-BE49-F238E27FC236}">
                  <a16:creationId xmlns:a16="http://schemas.microsoft.com/office/drawing/2014/main" id="{4978BB10-9FB1-065A-39A3-0F1C5B1CAD9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3144500" y="3761422500"/>
              <a:ext cx="12990476" cy="4819048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26" name="Rectangle 125">
              <a:extLst>
                <a:ext uri="{FF2B5EF4-FFF2-40B4-BE49-F238E27FC236}">
                  <a16:creationId xmlns:a16="http://schemas.microsoft.com/office/drawing/2014/main" id="{FD1736C6-A488-52BA-1E54-7FB154A9754B}"/>
                </a:ext>
              </a:extLst>
            </xdr:cNvPr>
            <xdr:cNvSpPr/>
          </xdr:nvSpPr>
          <xdr:spPr>
            <a:xfrm>
              <a:off x="18975456" y="3765480978"/>
              <a:ext cx="1482587" cy="149087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24" name="Rectangle 123">
            <a:extLst>
              <a:ext uri="{FF2B5EF4-FFF2-40B4-BE49-F238E27FC236}">
                <a16:creationId xmlns:a16="http://schemas.microsoft.com/office/drawing/2014/main" id="{57796538-696E-05E4-DDE3-1C649B1CAAB7}"/>
              </a:ext>
            </a:extLst>
          </xdr:cNvPr>
          <xdr:cNvSpPr/>
        </xdr:nvSpPr>
        <xdr:spPr>
          <a:xfrm>
            <a:off x="24933088" y="3765165266"/>
            <a:ext cx="896471" cy="45944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68</xdr:col>
      <xdr:colOff>0</xdr:colOff>
      <xdr:row>2320</xdr:row>
      <xdr:rowOff>0</xdr:rowOff>
    </xdr:from>
    <xdr:to>
      <xdr:col>136</xdr:col>
      <xdr:colOff>36476</xdr:colOff>
      <xdr:row>2345</xdr:row>
      <xdr:rowOff>56548</xdr:rowOff>
    </xdr:to>
    <xdr:grpSp>
      <xdr:nvGrpSpPr>
        <xdr:cNvPr id="127" name="Group 126">
          <a:extLst>
            <a:ext uri="{FF2B5EF4-FFF2-40B4-BE49-F238E27FC236}">
              <a16:creationId xmlns:a16="http://schemas.microsoft.com/office/drawing/2014/main" id="{7CDF776A-7F08-4B40-934B-33545569B228}"/>
            </a:ext>
          </a:extLst>
        </xdr:cNvPr>
        <xdr:cNvGrpSpPr/>
      </xdr:nvGrpSpPr>
      <xdr:grpSpPr>
        <a:xfrm>
          <a:off x="12954000" y="441960000"/>
          <a:ext cx="12990476" cy="4819048"/>
          <a:chOff x="13144500" y="3761422500"/>
          <a:chExt cx="12990476" cy="4819048"/>
        </a:xfrm>
      </xdr:grpSpPr>
      <xdr:pic>
        <xdr:nvPicPr>
          <xdr:cNvPr id="128" name="Picture 127">
            <a:extLst>
              <a:ext uri="{FF2B5EF4-FFF2-40B4-BE49-F238E27FC236}">
                <a16:creationId xmlns:a16="http://schemas.microsoft.com/office/drawing/2014/main" id="{6B228566-20D8-AB34-8ED8-D03024A6DA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2"/>
          <a:stretch>
            <a:fillRect/>
          </a:stretch>
        </xdr:blipFill>
        <xdr:spPr>
          <a:xfrm>
            <a:off x="13144500" y="3761422500"/>
            <a:ext cx="12990476" cy="48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29" name="Rectangle 128">
            <a:extLst>
              <a:ext uri="{FF2B5EF4-FFF2-40B4-BE49-F238E27FC236}">
                <a16:creationId xmlns:a16="http://schemas.microsoft.com/office/drawing/2014/main" id="{1B4AD5F0-4A8C-195D-25FA-0FB3EC7101A2}"/>
              </a:ext>
            </a:extLst>
          </xdr:cNvPr>
          <xdr:cNvSpPr/>
        </xdr:nvSpPr>
        <xdr:spPr>
          <a:xfrm>
            <a:off x="24933088" y="3765165266"/>
            <a:ext cx="896471" cy="45944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2424</xdr:row>
      <xdr:rowOff>0</xdr:rowOff>
    </xdr:from>
    <xdr:ext cx="5485714" cy="2200000"/>
    <xdr:pic>
      <xdr:nvPicPr>
        <xdr:cNvPr id="130" name="Picture 129">
          <a:extLst>
            <a:ext uri="{FF2B5EF4-FFF2-40B4-BE49-F238E27FC236}">
              <a16:creationId xmlns:a16="http://schemas.microsoft.com/office/drawing/2014/main" id="{77E0AD74-8AC5-470E-AFDD-1EDAFA548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952500" y="3732075975"/>
          <a:ext cx="5485714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2476</xdr:row>
      <xdr:rowOff>0</xdr:rowOff>
    </xdr:from>
    <xdr:ext cx="12761905" cy="4819048"/>
    <xdr:pic>
      <xdr:nvPicPr>
        <xdr:cNvPr id="131" name="Picture 130">
          <a:extLst>
            <a:ext uri="{FF2B5EF4-FFF2-40B4-BE49-F238E27FC236}">
              <a16:creationId xmlns:a16="http://schemas.microsoft.com/office/drawing/2014/main" id="{C1F2372B-8040-4E3F-AC77-17C3F8428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52500" y="3741981975"/>
          <a:ext cx="12761905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2502</xdr:row>
      <xdr:rowOff>0</xdr:rowOff>
    </xdr:from>
    <xdr:ext cx="7066667" cy="1847619"/>
    <xdr:pic>
      <xdr:nvPicPr>
        <xdr:cNvPr id="132" name="Picture 131">
          <a:extLst>
            <a:ext uri="{FF2B5EF4-FFF2-40B4-BE49-F238E27FC236}">
              <a16:creationId xmlns:a16="http://schemas.microsoft.com/office/drawing/2014/main" id="{301C31BC-317D-480D-9814-C473DE62D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952500" y="3746934975"/>
          <a:ext cx="70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2518</xdr:row>
      <xdr:rowOff>0</xdr:rowOff>
    </xdr:from>
    <xdr:ext cx="5819048" cy="4485714"/>
    <xdr:pic>
      <xdr:nvPicPr>
        <xdr:cNvPr id="133" name="Picture 132">
          <a:extLst>
            <a:ext uri="{FF2B5EF4-FFF2-40B4-BE49-F238E27FC236}">
              <a16:creationId xmlns:a16="http://schemas.microsoft.com/office/drawing/2014/main" id="{3FB8D2AF-FA11-4595-82B9-4CD049133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952500" y="3732075975"/>
          <a:ext cx="5819048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2542</xdr:row>
      <xdr:rowOff>0</xdr:rowOff>
    </xdr:from>
    <xdr:ext cx="5752381" cy="2952381"/>
    <xdr:pic>
      <xdr:nvPicPr>
        <xdr:cNvPr id="134" name="Picture 133">
          <a:extLst>
            <a:ext uri="{FF2B5EF4-FFF2-40B4-BE49-F238E27FC236}">
              <a16:creationId xmlns:a16="http://schemas.microsoft.com/office/drawing/2014/main" id="{D04743E5-3E93-45E7-9E81-5FE966493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52500" y="3736647975"/>
          <a:ext cx="5752381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134470</xdr:colOff>
      <xdr:row>2567</xdr:row>
      <xdr:rowOff>123265</xdr:rowOff>
    </xdr:from>
    <xdr:ext cx="11209524" cy="371429"/>
    <xdr:pic>
      <xdr:nvPicPr>
        <xdr:cNvPr id="135" name="Picture 134">
          <a:extLst>
            <a:ext uri="{FF2B5EF4-FFF2-40B4-BE49-F238E27FC236}">
              <a16:creationId xmlns:a16="http://schemas.microsoft.com/office/drawing/2014/main" id="{68A54790-97DD-4607-BAA9-7848CDD7C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801470" y="3741533740"/>
          <a:ext cx="112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2594</xdr:row>
      <xdr:rowOff>0</xdr:rowOff>
    </xdr:from>
    <xdr:ext cx="12761905" cy="5219048"/>
    <xdr:pic>
      <xdr:nvPicPr>
        <xdr:cNvPr id="136" name="Picture 135">
          <a:extLst>
            <a:ext uri="{FF2B5EF4-FFF2-40B4-BE49-F238E27FC236}">
              <a16:creationId xmlns:a16="http://schemas.microsoft.com/office/drawing/2014/main" id="{0A3D16D2-A512-41F2-AA3D-C3136FF60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52500" y="3746553975"/>
          <a:ext cx="12761905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89647</xdr:colOff>
      <xdr:row>2569</xdr:row>
      <xdr:rowOff>179294</xdr:rowOff>
    </xdr:from>
    <xdr:ext cx="11142857" cy="371429"/>
    <xdr:pic>
      <xdr:nvPicPr>
        <xdr:cNvPr id="137" name="Picture 136">
          <a:extLst>
            <a:ext uri="{FF2B5EF4-FFF2-40B4-BE49-F238E27FC236}">
              <a16:creationId xmlns:a16="http://schemas.microsoft.com/office/drawing/2014/main" id="{37017E8B-DB14-4D75-9B25-6204FADAF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137647" y="3741970769"/>
          <a:ext cx="1114285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74</xdr:col>
      <xdr:colOff>0</xdr:colOff>
      <xdr:row>2594</xdr:row>
      <xdr:rowOff>0</xdr:rowOff>
    </xdr:from>
    <xdr:ext cx="12609524" cy="5219048"/>
    <xdr:pic>
      <xdr:nvPicPr>
        <xdr:cNvPr id="138" name="Picture 137">
          <a:extLst>
            <a:ext uri="{FF2B5EF4-FFF2-40B4-BE49-F238E27FC236}">
              <a16:creationId xmlns:a16="http://schemas.microsoft.com/office/drawing/2014/main" id="{CF9F5413-2559-40CD-AA48-500326AE4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4097000" y="3746553975"/>
          <a:ext cx="1260952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2624</xdr:row>
      <xdr:rowOff>0</xdr:rowOff>
    </xdr:from>
    <xdr:ext cx="6942857" cy="7780952"/>
    <xdr:pic>
      <xdr:nvPicPr>
        <xdr:cNvPr id="139" name="Picture 138">
          <a:extLst>
            <a:ext uri="{FF2B5EF4-FFF2-40B4-BE49-F238E27FC236}">
              <a16:creationId xmlns:a16="http://schemas.microsoft.com/office/drawing/2014/main" id="{95893611-E655-4B9D-B4FD-9F89126F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52500" y="3752268975"/>
          <a:ext cx="6942857" cy="7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2666</xdr:row>
      <xdr:rowOff>0</xdr:rowOff>
    </xdr:from>
    <xdr:ext cx="7019048" cy="13733333"/>
    <xdr:pic>
      <xdr:nvPicPr>
        <xdr:cNvPr id="140" name="Picture 139">
          <a:extLst>
            <a:ext uri="{FF2B5EF4-FFF2-40B4-BE49-F238E27FC236}">
              <a16:creationId xmlns:a16="http://schemas.microsoft.com/office/drawing/2014/main" id="{C77D270B-383F-495E-B275-EE63E4356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52500" y="3760269975"/>
          <a:ext cx="7019048" cy="1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2746</xdr:row>
      <xdr:rowOff>0</xdr:rowOff>
    </xdr:from>
    <xdr:ext cx="6171429" cy="4000000"/>
    <xdr:pic>
      <xdr:nvPicPr>
        <xdr:cNvPr id="141" name="Picture 140">
          <a:extLst>
            <a:ext uri="{FF2B5EF4-FFF2-40B4-BE49-F238E27FC236}">
              <a16:creationId xmlns:a16="http://schemas.microsoft.com/office/drawing/2014/main" id="{7F08A9AA-15BF-4A16-B1D7-856A48D66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2500" y="3732075975"/>
          <a:ext cx="6171429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70</xdr:col>
      <xdr:colOff>0</xdr:colOff>
      <xdr:row>2892</xdr:row>
      <xdr:rowOff>0</xdr:rowOff>
    </xdr:from>
    <xdr:ext cx="12171428" cy="7609524"/>
    <xdr:pic>
      <xdr:nvPicPr>
        <xdr:cNvPr id="142" name="Picture 141">
          <a:extLst>
            <a:ext uri="{FF2B5EF4-FFF2-40B4-BE49-F238E27FC236}">
              <a16:creationId xmlns:a16="http://schemas.microsoft.com/office/drawing/2014/main" id="{F53A6540-41E3-41FC-9ED1-BECC7D72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3335000" y="3759888975"/>
          <a:ext cx="12171428" cy="7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2935</xdr:row>
      <xdr:rowOff>0</xdr:rowOff>
    </xdr:from>
    <xdr:ext cx="5038095" cy="2647619"/>
    <xdr:pic>
      <xdr:nvPicPr>
        <xdr:cNvPr id="143" name="Picture 142">
          <a:extLst>
            <a:ext uri="{FF2B5EF4-FFF2-40B4-BE49-F238E27FC236}">
              <a16:creationId xmlns:a16="http://schemas.microsoft.com/office/drawing/2014/main" id="{B3919E2C-C1DA-4930-B7C2-69BCB0C52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952500" y="3768080475"/>
          <a:ext cx="5038095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2879</xdr:row>
      <xdr:rowOff>182217</xdr:rowOff>
    </xdr:from>
    <xdr:to>
      <xdr:col>68</xdr:col>
      <xdr:colOff>160405</xdr:colOff>
      <xdr:row>2907</xdr:row>
      <xdr:rowOff>113643</xdr:rowOff>
    </xdr:to>
    <xdr:grpSp>
      <xdr:nvGrpSpPr>
        <xdr:cNvPr id="144" name="Group 143">
          <a:extLst>
            <a:ext uri="{FF2B5EF4-FFF2-40B4-BE49-F238E27FC236}">
              <a16:creationId xmlns:a16="http://schemas.microsoft.com/office/drawing/2014/main" id="{79CB27AD-8667-457F-BFC7-A04B6F027BDA}"/>
            </a:ext>
          </a:extLst>
        </xdr:cNvPr>
        <xdr:cNvGrpSpPr/>
      </xdr:nvGrpSpPr>
      <xdr:grpSpPr>
        <a:xfrm>
          <a:off x="952500" y="548631717"/>
          <a:ext cx="12161905" cy="5265426"/>
          <a:chOff x="1143000" y="4204508934"/>
          <a:chExt cx="12161905" cy="5265426"/>
        </a:xfrm>
      </xdr:grpSpPr>
      <xdr:pic>
        <xdr:nvPicPr>
          <xdr:cNvPr id="145" name="Picture 144">
            <a:extLst>
              <a:ext uri="{FF2B5EF4-FFF2-40B4-BE49-F238E27FC236}">
                <a16:creationId xmlns:a16="http://schemas.microsoft.com/office/drawing/2014/main" id="{A60AE2EE-25D6-B044-F64D-F5AAB8189B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7"/>
          <a:stretch>
            <a:fillRect/>
          </a:stretch>
        </xdr:blipFill>
        <xdr:spPr>
          <a:xfrm>
            <a:off x="1143000" y="4204517217"/>
            <a:ext cx="12161905" cy="52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46" name="Rectangle 145">
            <a:extLst>
              <a:ext uri="{FF2B5EF4-FFF2-40B4-BE49-F238E27FC236}">
                <a16:creationId xmlns:a16="http://schemas.microsoft.com/office/drawing/2014/main" id="{705792BB-9643-DCA0-F4DD-F6FA581C22D1}"/>
              </a:ext>
            </a:extLst>
          </xdr:cNvPr>
          <xdr:cNvSpPr/>
        </xdr:nvSpPr>
        <xdr:spPr>
          <a:xfrm>
            <a:off x="3574678" y="4206944022"/>
            <a:ext cx="1742758" cy="47663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7" name="Rectangle 146">
            <a:extLst>
              <a:ext uri="{FF2B5EF4-FFF2-40B4-BE49-F238E27FC236}">
                <a16:creationId xmlns:a16="http://schemas.microsoft.com/office/drawing/2014/main" id="{3B44EA74-34F2-A982-6203-D12E7B8F4D8D}"/>
              </a:ext>
            </a:extLst>
          </xdr:cNvPr>
          <xdr:cNvSpPr/>
        </xdr:nvSpPr>
        <xdr:spPr>
          <a:xfrm>
            <a:off x="11405057" y="4207673281"/>
            <a:ext cx="1681465" cy="297784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8" name="Rectangle 147">
            <a:extLst>
              <a:ext uri="{FF2B5EF4-FFF2-40B4-BE49-F238E27FC236}">
                <a16:creationId xmlns:a16="http://schemas.microsoft.com/office/drawing/2014/main" id="{063048A2-C41F-60E5-272E-E2578F3C23B4}"/>
              </a:ext>
            </a:extLst>
          </xdr:cNvPr>
          <xdr:cNvSpPr/>
        </xdr:nvSpPr>
        <xdr:spPr>
          <a:xfrm>
            <a:off x="6799927" y="4206947335"/>
            <a:ext cx="1085116" cy="47663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9" name="Rectangle 148">
            <a:extLst>
              <a:ext uri="{FF2B5EF4-FFF2-40B4-BE49-F238E27FC236}">
                <a16:creationId xmlns:a16="http://schemas.microsoft.com/office/drawing/2014/main" id="{B66C69A7-4040-CC2B-1672-B629D93CDD9E}"/>
              </a:ext>
            </a:extLst>
          </xdr:cNvPr>
          <xdr:cNvSpPr/>
        </xdr:nvSpPr>
        <xdr:spPr>
          <a:xfrm>
            <a:off x="7142826" y="4208060518"/>
            <a:ext cx="1264021" cy="1136373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0" name="Rectangle 149">
            <a:extLst>
              <a:ext uri="{FF2B5EF4-FFF2-40B4-BE49-F238E27FC236}">
                <a16:creationId xmlns:a16="http://schemas.microsoft.com/office/drawing/2014/main" id="{B7119F63-98B7-C6A3-53A1-02148A1D8AFF}"/>
              </a:ext>
            </a:extLst>
          </xdr:cNvPr>
          <xdr:cNvSpPr/>
        </xdr:nvSpPr>
        <xdr:spPr>
          <a:xfrm>
            <a:off x="1245610" y="4204508934"/>
            <a:ext cx="1280586" cy="455543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1" name="Rectangle 150">
            <a:extLst>
              <a:ext uri="{FF2B5EF4-FFF2-40B4-BE49-F238E27FC236}">
                <a16:creationId xmlns:a16="http://schemas.microsoft.com/office/drawing/2014/main" id="{AE15E7C2-E83F-03D9-A695-2BB4C50F7CDF}"/>
              </a:ext>
            </a:extLst>
          </xdr:cNvPr>
          <xdr:cNvSpPr/>
        </xdr:nvSpPr>
        <xdr:spPr>
          <a:xfrm>
            <a:off x="1273771" y="4207278638"/>
            <a:ext cx="631229" cy="22860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2" name="Rectangle 151">
            <a:extLst>
              <a:ext uri="{FF2B5EF4-FFF2-40B4-BE49-F238E27FC236}">
                <a16:creationId xmlns:a16="http://schemas.microsoft.com/office/drawing/2014/main" id="{CDF518F6-AD9D-190E-B1EA-E36094673226}"/>
              </a:ext>
            </a:extLst>
          </xdr:cNvPr>
          <xdr:cNvSpPr/>
        </xdr:nvSpPr>
        <xdr:spPr>
          <a:xfrm>
            <a:off x="1376477" y="4208002538"/>
            <a:ext cx="1679806" cy="22860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2957</xdr:row>
      <xdr:rowOff>0</xdr:rowOff>
    </xdr:from>
    <xdr:ext cx="6095238" cy="1780952"/>
    <xdr:pic>
      <xdr:nvPicPr>
        <xdr:cNvPr id="153" name="Picture 152">
          <a:extLst>
            <a:ext uri="{FF2B5EF4-FFF2-40B4-BE49-F238E27FC236}">
              <a16:creationId xmlns:a16="http://schemas.microsoft.com/office/drawing/2014/main" id="{E7FC6CF3-EF0E-4764-8FC2-A6AE6A73C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952500" y="3732075975"/>
          <a:ext cx="6095238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2969</xdr:row>
      <xdr:rowOff>0</xdr:rowOff>
    </xdr:from>
    <xdr:ext cx="12161905" cy="5228571"/>
    <xdr:pic>
      <xdr:nvPicPr>
        <xdr:cNvPr id="154" name="Picture 153">
          <a:extLst>
            <a:ext uri="{FF2B5EF4-FFF2-40B4-BE49-F238E27FC236}">
              <a16:creationId xmlns:a16="http://schemas.microsoft.com/office/drawing/2014/main" id="{99256957-B6E3-4F04-B49D-90655ADE3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00" y="3734361975"/>
          <a:ext cx="121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62</xdr:col>
      <xdr:colOff>0</xdr:colOff>
      <xdr:row>3004</xdr:row>
      <xdr:rowOff>0</xdr:rowOff>
    </xdr:from>
    <xdr:ext cx="11542857" cy="552381"/>
    <xdr:pic>
      <xdr:nvPicPr>
        <xdr:cNvPr id="155" name="Picture 154">
          <a:extLst>
            <a:ext uri="{FF2B5EF4-FFF2-40B4-BE49-F238E27FC236}">
              <a16:creationId xmlns:a16="http://schemas.microsoft.com/office/drawing/2014/main" id="{4196934E-9EE5-4F78-860C-ADA25AE7E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1811000" y="3741029475"/>
          <a:ext cx="1154285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3049</xdr:row>
      <xdr:rowOff>0</xdr:rowOff>
    </xdr:from>
    <xdr:ext cx="6914286" cy="2514286"/>
    <xdr:pic>
      <xdr:nvPicPr>
        <xdr:cNvPr id="156" name="Picture 155">
          <a:extLst>
            <a:ext uri="{FF2B5EF4-FFF2-40B4-BE49-F238E27FC236}">
              <a16:creationId xmlns:a16="http://schemas.microsoft.com/office/drawing/2014/main" id="{55CB92BA-74AE-4F63-93DD-942DF8DD4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952500" y="3749601975"/>
          <a:ext cx="6914286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3068</xdr:row>
      <xdr:rowOff>0</xdr:rowOff>
    </xdr:from>
    <xdr:ext cx="6009524" cy="1609524"/>
    <xdr:pic>
      <xdr:nvPicPr>
        <xdr:cNvPr id="157" name="Picture 156">
          <a:extLst>
            <a:ext uri="{FF2B5EF4-FFF2-40B4-BE49-F238E27FC236}">
              <a16:creationId xmlns:a16="http://schemas.microsoft.com/office/drawing/2014/main" id="{11036170-E3DB-4E4A-A9C2-6EB010EBE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952500" y="3760841475"/>
          <a:ext cx="6009524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3077</xdr:row>
      <xdr:rowOff>0</xdr:rowOff>
    </xdr:from>
    <xdr:ext cx="11761905" cy="4409524"/>
    <xdr:pic>
      <xdr:nvPicPr>
        <xdr:cNvPr id="158" name="Picture 157">
          <a:extLst>
            <a:ext uri="{FF2B5EF4-FFF2-40B4-BE49-F238E27FC236}">
              <a16:creationId xmlns:a16="http://schemas.microsoft.com/office/drawing/2014/main" id="{C3C22367-2FDD-4946-8643-9AB0D93DA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952500" y="3762555975"/>
          <a:ext cx="11761905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68</xdr:col>
      <xdr:colOff>0</xdr:colOff>
      <xdr:row>3077</xdr:row>
      <xdr:rowOff>0</xdr:rowOff>
    </xdr:from>
    <xdr:ext cx="11914286" cy="3885714"/>
    <xdr:pic>
      <xdr:nvPicPr>
        <xdr:cNvPr id="159" name="Picture 158">
          <a:extLst>
            <a:ext uri="{FF2B5EF4-FFF2-40B4-BE49-F238E27FC236}">
              <a16:creationId xmlns:a16="http://schemas.microsoft.com/office/drawing/2014/main" id="{2E715505-2E58-4C75-8022-A24837394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954000" y="3762555975"/>
          <a:ext cx="11914286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3140</xdr:row>
      <xdr:rowOff>0</xdr:rowOff>
    </xdr:from>
    <xdr:ext cx="7000000" cy="2066667"/>
    <xdr:pic>
      <xdr:nvPicPr>
        <xdr:cNvPr id="160" name="Picture 159">
          <a:extLst>
            <a:ext uri="{FF2B5EF4-FFF2-40B4-BE49-F238E27FC236}">
              <a16:creationId xmlns:a16="http://schemas.microsoft.com/office/drawing/2014/main" id="{7D5B7ACD-730F-4513-A841-03AAE8980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952500" y="3774557475"/>
          <a:ext cx="70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3157</xdr:row>
      <xdr:rowOff>0</xdr:rowOff>
    </xdr:from>
    <xdr:ext cx="6619048" cy="1438095"/>
    <xdr:pic>
      <xdr:nvPicPr>
        <xdr:cNvPr id="161" name="Picture 160">
          <a:extLst>
            <a:ext uri="{FF2B5EF4-FFF2-40B4-BE49-F238E27FC236}">
              <a16:creationId xmlns:a16="http://schemas.microsoft.com/office/drawing/2014/main" id="{3A992593-6319-44F2-A39F-5C0DCBF8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52500" y="3760841475"/>
          <a:ext cx="661904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3165</xdr:row>
      <xdr:rowOff>0</xdr:rowOff>
    </xdr:from>
    <xdr:ext cx="7590476" cy="1047619"/>
    <xdr:pic>
      <xdr:nvPicPr>
        <xdr:cNvPr id="162" name="Picture 161">
          <a:extLst>
            <a:ext uri="{FF2B5EF4-FFF2-40B4-BE49-F238E27FC236}">
              <a16:creationId xmlns:a16="http://schemas.microsoft.com/office/drawing/2014/main" id="{9571A043-D3BF-48C0-AEB4-3E35B11B5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52500" y="3762365475"/>
          <a:ext cx="7590476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3212</xdr:row>
      <xdr:rowOff>0</xdr:rowOff>
    </xdr:from>
    <xdr:ext cx="11504762" cy="371429"/>
    <xdr:pic>
      <xdr:nvPicPr>
        <xdr:cNvPr id="163" name="Picture 162">
          <a:extLst>
            <a:ext uri="{FF2B5EF4-FFF2-40B4-BE49-F238E27FC236}">
              <a16:creationId xmlns:a16="http://schemas.microsoft.com/office/drawing/2014/main" id="{0F1EFFF1-02D2-426B-8E70-05F00B986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857500" y="3771318975"/>
          <a:ext cx="1150476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3176</xdr:row>
      <xdr:rowOff>0</xdr:rowOff>
    </xdr:from>
    <xdr:to>
      <xdr:col>66</xdr:col>
      <xdr:colOff>141405</xdr:colOff>
      <xdr:row>3203</xdr:row>
      <xdr:rowOff>113643</xdr:rowOff>
    </xdr:to>
    <xdr:grpSp>
      <xdr:nvGrpSpPr>
        <xdr:cNvPr id="164" name="Group 163">
          <a:extLst>
            <a:ext uri="{FF2B5EF4-FFF2-40B4-BE49-F238E27FC236}">
              <a16:creationId xmlns:a16="http://schemas.microsoft.com/office/drawing/2014/main" id="{64CC4170-D1AB-4BAF-B811-1EDC28711C90}"/>
            </a:ext>
          </a:extLst>
        </xdr:cNvPr>
        <xdr:cNvGrpSpPr/>
      </xdr:nvGrpSpPr>
      <xdr:grpSpPr>
        <a:xfrm>
          <a:off x="952500" y="605028000"/>
          <a:ext cx="11761905" cy="5257143"/>
          <a:chOff x="1143000" y="4353104294"/>
          <a:chExt cx="11761905" cy="5257143"/>
        </a:xfrm>
      </xdr:grpSpPr>
      <xdr:pic>
        <xdr:nvPicPr>
          <xdr:cNvPr id="165" name="Picture 164">
            <a:extLst>
              <a:ext uri="{FF2B5EF4-FFF2-40B4-BE49-F238E27FC236}">
                <a16:creationId xmlns:a16="http://schemas.microsoft.com/office/drawing/2014/main" id="{30525F49-3668-58A0-AA27-26681534BD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9"/>
          <a:stretch>
            <a:fillRect/>
          </a:stretch>
        </xdr:blipFill>
        <xdr:spPr>
          <a:xfrm>
            <a:off x="1143000" y="4353104294"/>
            <a:ext cx="11761905" cy="52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66" name="Rectangle 165">
            <a:extLst>
              <a:ext uri="{FF2B5EF4-FFF2-40B4-BE49-F238E27FC236}">
                <a16:creationId xmlns:a16="http://schemas.microsoft.com/office/drawing/2014/main" id="{FA54A0F2-F375-FA00-6474-934DDBCD9899}"/>
              </a:ext>
            </a:extLst>
          </xdr:cNvPr>
          <xdr:cNvSpPr/>
        </xdr:nvSpPr>
        <xdr:spPr>
          <a:xfrm>
            <a:off x="7048500" y="4356656559"/>
            <a:ext cx="2454088" cy="113179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3238</xdr:row>
      <xdr:rowOff>0</xdr:rowOff>
    </xdr:from>
    <xdr:ext cx="6933333" cy="4514286"/>
    <xdr:pic>
      <xdr:nvPicPr>
        <xdr:cNvPr id="167" name="Picture 166">
          <a:extLst>
            <a:ext uri="{FF2B5EF4-FFF2-40B4-BE49-F238E27FC236}">
              <a16:creationId xmlns:a16="http://schemas.microsoft.com/office/drawing/2014/main" id="{EBDFC5BC-7D8F-4D20-9958-00B1A9FB8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52500" y="3776271975"/>
          <a:ext cx="693333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3262</xdr:row>
      <xdr:rowOff>0</xdr:rowOff>
    </xdr:from>
    <xdr:ext cx="7504762" cy="8466667"/>
    <xdr:pic>
      <xdr:nvPicPr>
        <xdr:cNvPr id="168" name="Picture 167">
          <a:extLst>
            <a:ext uri="{FF2B5EF4-FFF2-40B4-BE49-F238E27FC236}">
              <a16:creationId xmlns:a16="http://schemas.microsoft.com/office/drawing/2014/main" id="{40EBA95B-96E8-4AAA-B1F1-D6547A712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952500" y="3780843975"/>
          <a:ext cx="7504762" cy="8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3238</xdr:row>
      <xdr:rowOff>0</xdr:rowOff>
    </xdr:from>
    <xdr:ext cx="6923809" cy="2819048"/>
    <xdr:pic>
      <xdr:nvPicPr>
        <xdr:cNvPr id="169" name="Picture 168">
          <a:extLst>
            <a:ext uri="{FF2B5EF4-FFF2-40B4-BE49-F238E27FC236}">
              <a16:creationId xmlns:a16="http://schemas.microsoft.com/office/drawing/2014/main" id="{20C73CEA-7D83-4327-A486-D69C5E1B0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8001000" y="3776271975"/>
          <a:ext cx="6923809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3313</xdr:row>
      <xdr:rowOff>0</xdr:rowOff>
    </xdr:from>
    <xdr:ext cx="6085714" cy="3028571"/>
    <xdr:pic>
      <xdr:nvPicPr>
        <xdr:cNvPr id="170" name="Picture 169">
          <a:extLst>
            <a:ext uri="{FF2B5EF4-FFF2-40B4-BE49-F238E27FC236}">
              <a16:creationId xmlns:a16="http://schemas.microsoft.com/office/drawing/2014/main" id="{80D0506B-23FA-4DE2-8A54-DCD5CA45B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952500" y="4046019975"/>
          <a:ext cx="6085714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3330</xdr:row>
      <xdr:rowOff>0</xdr:rowOff>
    </xdr:from>
    <xdr:ext cx="5819048" cy="4390476"/>
    <xdr:pic>
      <xdr:nvPicPr>
        <xdr:cNvPr id="171" name="Picture 170">
          <a:extLst>
            <a:ext uri="{FF2B5EF4-FFF2-40B4-BE49-F238E27FC236}">
              <a16:creationId xmlns:a16="http://schemas.microsoft.com/office/drawing/2014/main" id="{2B0C7587-A43D-4C9D-B329-3AF405DB4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952500" y="4049258475"/>
          <a:ext cx="581904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3354</xdr:row>
      <xdr:rowOff>0</xdr:rowOff>
    </xdr:from>
    <xdr:ext cx="6038095" cy="7504762"/>
    <xdr:pic>
      <xdr:nvPicPr>
        <xdr:cNvPr id="172" name="Picture 171">
          <a:extLst>
            <a:ext uri="{FF2B5EF4-FFF2-40B4-BE49-F238E27FC236}">
              <a16:creationId xmlns:a16="http://schemas.microsoft.com/office/drawing/2014/main" id="{294976C3-A2D9-4589-979B-C8953B6DF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952500" y="4053830475"/>
          <a:ext cx="6038095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3333</xdr:row>
      <xdr:rowOff>0</xdr:rowOff>
    </xdr:from>
    <xdr:ext cx="14081760" cy="7392924"/>
    <xdr:pic>
      <xdr:nvPicPr>
        <xdr:cNvPr id="173" name="Picture 172">
          <a:extLst>
            <a:ext uri="{FF2B5EF4-FFF2-40B4-BE49-F238E27FC236}">
              <a16:creationId xmlns:a16="http://schemas.microsoft.com/office/drawing/2014/main" id="{2197ACD4-33A7-421F-A5F4-BB675379F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4049829975"/>
          <a:ext cx="14081760" cy="7392924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3373</xdr:row>
      <xdr:rowOff>1</xdr:rowOff>
    </xdr:from>
    <xdr:ext cx="14080000" cy="5316667"/>
    <xdr:pic>
      <xdr:nvPicPr>
        <xdr:cNvPr id="174" name="Picture 173">
          <a:extLst>
            <a:ext uri="{FF2B5EF4-FFF2-40B4-BE49-F238E27FC236}">
              <a16:creationId xmlns:a16="http://schemas.microsoft.com/office/drawing/2014/main" id="{498262B8-62CE-490D-AB1E-6E2E21CA9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239000" y="4057449976"/>
          <a:ext cx="14080000" cy="531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3405</xdr:row>
      <xdr:rowOff>0</xdr:rowOff>
    </xdr:from>
    <xdr:ext cx="11580952" cy="371429"/>
    <xdr:pic>
      <xdr:nvPicPr>
        <xdr:cNvPr id="175" name="Picture 174">
          <a:extLst>
            <a:ext uri="{FF2B5EF4-FFF2-40B4-BE49-F238E27FC236}">
              <a16:creationId xmlns:a16="http://schemas.microsoft.com/office/drawing/2014/main" id="{6714EFF7-C5D7-489E-9604-514EB13F9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857500" y="4063545975"/>
          <a:ext cx="11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77</xdr:col>
      <xdr:colOff>0</xdr:colOff>
      <xdr:row>3402</xdr:row>
      <xdr:rowOff>0</xdr:rowOff>
    </xdr:from>
    <xdr:ext cx="11609524" cy="5409524"/>
    <xdr:pic>
      <xdr:nvPicPr>
        <xdr:cNvPr id="176" name="Picture 175">
          <a:extLst>
            <a:ext uri="{FF2B5EF4-FFF2-40B4-BE49-F238E27FC236}">
              <a16:creationId xmlns:a16="http://schemas.microsoft.com/office/drawing/2014/main" id="{5B8BC2DE-0AAE-4D77-BB8A-E8B149233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4668500" y="4062974475"/>
          <a:ext cx="11609524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3431</xdr:row>
      <xdr:rowOff>0</xdr:rowOff>
    </xdr:from>
    <xdr:ext cx="6952381" cy="2409524"/>
    <xdr:pic>
      <xdr:nvPicPr>
        <xdr:cNvPr id="177" name="Picture 176">
          <a:extLst>
            <a:ext uri="{FF2B5EF4-FFF2-40B4-BE49-F238E27FC236}">
              <a16:creationId xmlns:a16="http://schemas.microsoft.com/office/drawing/2014/main" id="{2F81E063-9179-47D3-B503-949F096D0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952500" y="4068498975"/>
          <a:ext cx="69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3452</xdr:row>
      <xdr:rowOff>0</xdr:rowOff>
    </xdr:from>
    <xdr:ext cx="6704762" cy="8371428"/>
    <xdr:pic>
      <xdr:nvPicPr>
        <xdr:cNvPr id="178" name="Picture 177">
          <a:extLst>
            <a:ext uri="{FF2B5EF4-FFF2-40B4-BE49-F238E27FC236}">
              <a16:creationId xmlns:a16="http://schemas.microsoft.com/office/drawing/2014/main" id="{7F423945-EF5A-460A-9EEC-1640DCE56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52500" y="4082786475"/>
          <a:ext cx="6704762" cy="8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3452</xdr:row>
      <xdr:rowOff>0</xdr:rowOff>
    </xdr:from>
    <xdr:ext cx="11630025" cy="4838700"/>
    <xdr:pic>
      <xdr:nvPicPr>
        <xdr:cNvPr id="179" name="Picture 178">
          <a:extLst>
            <a:ext uri="{FF2B5EF4-FFF2-40B4-BE49-F238E27FC236}">
              <a16:creationId xmlns:a16="http://schemas.microsoft.com/office/drawing/2014/main" id="{D6432A7D-E883-4B3C-9286-1701B5B88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4082786475"/>
          <a:ext cx="11630025" cy="483870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73</xdr:col>
      <xdr:colOff>0</xdr:colOff>
      <xdr:row>3499</xdr:row>
      <xdr:rowOff>0</xdr:rowOff>
    </xdr:from>
    <xdr:to>
      <xdr:col>133</xdr:col>
      <xdr:colOff>27143</xdr:colOff>
      <xdr:row>3535</xdr:row>
      <xdr:rowOff>8690</xdr:rowOff>
    </xdr:to>
    <xdr:grpSp>
      <xdr:nvGrpSpPr>
        <xdr:cNvPr id="180" name="Group 179">
          <a:extLst>
            <a:ext uri="{FF2B5EF4-FFF2-40B4-BE49-F238E27FC236}">
              <a16:creationId xmlns:a16="http://schemas.microsoft.com/office/drawing/2014/main" id="{3512358A-D1BD-4030-B3F4-F65C1CAD306B}"/>
            </a:ext>
          </a:extLst>
        </xdr:cNvPr>
        <xdr:cNvGrpSpPr/>
      </xdr:nvGrpSpPr>
      <xdr:grpSpPr>
        <a:xfrm>
          <a:off x="13906500" y="666559500"/>
          <a:ext cx="11457143" cy="6866690"/>
          <a:chOff x="14097000" y="4661523794"/>
          <a:chExt cx="11457143" cy="6676190"/>
        </a:xfrm>
      </xdr:grpSpPr>
      <xdr:pic>
        <xdr:nvPicPr>
          <xdr:cNvPr id="181" name="Picture 180">
            <a:extLst>
              <a:ext uri="{FF2B5EF4-FFF2-40B4-BE49-F238E27FC236}">
                <a16:creationId xmlns:a16="http://schemas.microsoft.com/office/drawing/2014/main" id="{40D8085A-C2F1-B215-76A8-23D8C7C988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3"/>
          <a:stretch>
            <a:fillRect/>
          </a:stretch>
        </xdr:blipFill>
        <xdr:spPr>
          <a:xfrm>
            <a:off x="14097000" y="4661523794"/>
            <a:ext cx="11457143" cy="667619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82" name="Rectangle 181">
            <a:extLst>
              <a:ext uri="{FF2B5EF4-FFF2-40B4-BE49-F238E27FC236}">
                <a16:creationId xmlns:a16="http://schemas.microsoft.com/office/drawing/2014/main" id="{66550DBC-F013-2D79-097D-A3EB620A1CF4}"/>
              </a:ext>
            </a:extLst>
          </xdr:cNvPr>
          <xdr:cNvSpPr/>
        </xdr:nvSpPr>
        <xdr:spPr>
          <a:xfrm>
            <a:off x="16573499" y="4665412236"/>
            <a:ext cx="8706971" cy="1669676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3546</xdr:row>
      <xdr:rowOff>0</xdr:rowOff>
    </xdr:from>
    <xdr:ext cx="8028571" cy="3790476"/>
    <xdr:pic>
      <xdr:nvPicPr>
        <xdr:cNvPr id="183" name="Picture 182">
          <a:extLst>
            <a:ext uri="{FF2B5EF4-FFF2-40B4-BE49-F238E27FC236}">
              <a16:creationId xmlns:a16="http://schemas.microsoft.com/office/drawing/2014/main" id="{F78B5433-6F92-41E1-AB81-2B18484B2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2500" y="4100693475"/>
          <a:ext cx="8028571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145677</xdr:colOff>
      <xdr:row>3504</xdr:row>
      <xdr:rowOff>190499</xdr:rowOff>
    </xdr:from>
    <xdr:ext cx="11123809" cy="733333"/>
    <xdr:pic>
      <xdr:nvPicPr>
        <xdr:cNvPr id="184" name="Picture 183">
          <a:extLst>
            <a:ext uri="{FF2B5EF4-FFF2-40B4-BE49-F238E27FC236}">
              <a16:creationId xmlns:a16="http://schemas.microsoft.com/office/drawing/2014/main" id="{8D23A9D6-035D-4532-9B64-401D183E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003177" y="4092882974"/>
          <a:ext cx="1112380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134470</xdr:colOff>
      <xdr:row>3509</xdr:row>
      <xdr:rowOff>33617</xdr:rowOff>
    </xdr:from>
    <xdr:ext cx="11142857" cy="733333"/>
    <xdr:pic>
      <xdr:nvPicPr>
        <xdr:cNvPr id="185" name="Picture 184">
          <a:extLst>
            <a:ext uri="{FF2B5EF4-FFF2-40B4-BE49-F238E27FC236}">
              <a16:creationId xmlns:a16="http://schemas.microsoft.com/office/drawing/2014/main" id="{D5896E77-5387-4C23-B14D-DB35671EB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991970" y="4093678592"/>
          <a:ext cx="1114285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3569</xdr:row>
      <xdr:rowOff>0</xdr:rowOff>
    </xdr:from>
    <xdr:ext cx="7047619" cy="6914286"/>
    <xdr:pic>
      <xdr:nvPicPr>
        <xdr:cNvPr id="186" name="Picture 185">
          <a:extLst>
            <a:ext uri="{FF2B5EF4-FFF2-40B4-BE49-F238E27FC236}">
              <a16:creationId xmlns:a16="http://schemas.microsoft.com/office/drawing/2014/main" id="{865655D8-724E-4B52-A355-2A6D599DF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952500" y="4105074975"/>
          <a:ext cx="7047619" cy="6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3606</xdr:row>
      <xdr:rowOff>0</xdr:rowOff>
    </xdr:from>
    <xdr:ext cx="7590476" cy="7323809"/>
    <xdr:pic>
      <xdr:nvPicPr>
        <xdr:cNvPr id="187" name="Picture 186">
          <a:extLst>
            <a:ext uri="{FF2B5EF4-FFF2-40B4-BE49-F238E27FC236}">
              <a16:creationId xmlns:a16="http://schemas.microsoft.com/office/drawing/2014/main" id="{78E954BD-7846-4CFF-8060-49962235E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952500" y="4112123475"/>
          <a:ext cx="7590476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46</xdr:col>
      <xdr:colOff>1</xdr:colOff>
      <xdr:row>3606</xdr:row>
      <xdr:rowOff>0</xdr:rowOff>
    </xdr:from>
    <xdr:ext cx="11095333" cy="5118667"/>
    <xdr:pic>
      <xdr:nvPicPr>
        <xdr:cNvPr id="188" name="Picture 187">
          <a:extLst>
            <a:ext uri="{FF2B5EF4-FFF2-40B4-BE49-F238E27FC236}">
              <a16:creationId xmlns:a16="http://schemas.microsoft.com/office/drawing/2014/main" id="{0C534094-2BED-47F3-9289-6B9F5C4D2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763001" y="4112123475"/>
          <a:ext cx="11095333" cy="511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3675</xdr:row>
      <xdr:rowOff>0</xdr:rowOff>
    </xdr:from>
    <xdr:to>
      <xdr:col>65</xdr:col>
      <xdr:colOff>27143</xdr:colOff>
      <xdr:row>3722</xdr:row>
      <xdr:rowOff>103643</xdr:rowOff>
    </xdr:to>
    <xdr:grpSp>
      <xdr:nvGrpSpPr>
        <xdr:cNvPr id="189" name="Group 188">
          <a:extLst>
            <a:ext uri="{FF2B5EF4-FFF2-40B4-BE49-F238E27FC236}">
              <a16:creationId xmlns:a16="http://schemas.microsoft.com/office/drawing/2014/main" id="{99B6E447-D19D-4C83-88AA-6CAF2B5D0678}"/>
            </a:ext>
          </a:extLst>
        </xdr:cNvPr>
        <xdr:cNvGrpSpPr/>
      </xdr:nvGrpSpPr>
      <xdr:grpSpPr>
        <a:xfrm>
          <a:off x="952500" y="700087500"/>
          <a:ext cx="11457143" cy="9057143"/>
          <a:chOff x="1143000" y="4695051794"/>
          <a:chExt cx="11457143" cy="9057143"/>
        </a:xfrm>
      </xdr:grpSpPr>
      <xdr:pic>
        <xdr:nvPicPr>
          <xdr:cNvPr id="190" name="Picture 189">
            <a:extLst>
              <a:ext uri="{FF2B5EF4-FFF2-40B4-BE49-F238E27FC236}">
                <a16:creationId xmlns:a16="http://schemas.microsoft.com/office/drawing/2014/main" id="{D9E8573B-9B9C-208D-2B6A-7C9B6EF8A6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0"/>
          <a:stretch>
            <a:fillRect/>
          </a:stretch>
        </xdr:blipFill>
        <xdr:spPr>
          <a:xfrm>
            <a:off x="1143000" y="4695051794"/>
            <a:ext cx="11457143" cy="90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91" name="Rectangle 190">
            <a:extLst>
              <a:ext uri="{FF2B5EF4-FFF2-40B4-BE49-F238E27FC236}">
                <a16:creationId xmlns:a16="http://schemas.microsoft.com/office/drawing/2014/main" id="{89427BEF-9FAB-6A41-39C3-5537E3A35234}"/>
              </a:ext>
            </a:extLst>
          </xdr:cNvPr>
          <xdr:cNvSpPr/>
        </xdr:nvSpPr>
        <xdr:spPr>
          <a:xfrm>
            <a:off x="11896166" y="4701916517"/>
            <a:ext cx="318246" cy="28014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3723</xdr:row>
      <xdr:rowOff>0</xdr:rowOff>
    </xdr:from>
    <xdr:to>
      <xdr:col>65</xdr:col>
      <xdr:colOff>179524</xdr:colOff>
      <xdr:row>3748</xdr:row>
      <xdr:rowOff>104167</xdr:rowOff>
    </xdr:to>
    <xdr:grpSp>
      <xdr:nvGrpSpPr>
        <xdr:cNvPr id="192" name="Group 191">
          <a:extLst>
            <a:ext uri="{FF2B5EF4-FFF2-40B4-BE49-F238E27FC236}">
              <a16:creationId xmlns:a16="http://schemas.microsoft.com/office/drawing/2014/main" id="{83B6A385-401E-4A82-B357-8C351DBCE30F}"/>
            </a:ext>
          </a:extLst>
        </xdr:cNvPr>
        <xdr:cNvGrpSpPr/>
      </xdr:nvGrpSpPr>
      <xdr:grpSpPr>
        <a:xfrm>
          <a:off x="952500" y="709231500"/>
          <a:ext cx="11609524" cy="4866667"/>
          <a:chOff x="1143000" y="4704195794"/>
          <a:chExt cx="11609524" cy="4866667"/>
        </a:xfrm>
      </xdr:grpSpPr>
      <xdr:pic>
        <xdr:nvPicPr>
          <xdr:cNvPr id="193" name="Picture 192">
            <a:extLst>
              <a:ext uri="{FF2B5EF4-FFF2-40B4-BE49-F238E27FC236}">
                <a16:creationId xmlns:a16="http://schemas.microsoft.com/office/drawing/2014/main" id="{09BAD65E-8D39-0FD9-B9CC-AF8BB95B4C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1"/>
          <a:stretch>
            <a:fillRect/>
          </a:stretch>
        </xdr:blipFill>
        <xdr:spPr>
          <a:xfrm>
            <a:off x="1143000" y="4704195794"/>
            <a:ext cx="11609524" cy="48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94" name="Rectangle 193">
            <a:extLst>
              <a:ext uri="{FF2B5EF4-FFF2-40B4-BE49-F238E27FC236}">
                <a16:creationId xmlns:a16="http://schemas.microsoft.com/office/drawing/2014/main" id="{AC1D136A-4509-A3CB-B9FE-7055F82305E7}"/>
              </a:ext>
            </a:extLst>
          </xdr:cNvPr>
          <xdr:cNvSpPr/>
        </xdr:nvSpPr>
        <xdr:spPr>
          <a:xfrm>
            <a:off x="3585882" y="4707927353"/>
            <a:ext cx="930089" cy="32497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3647</xdr:row>
      <xdr:rowOff>0</xdr:rowOff>
    </xdr:from>
    <xdr:to>
      <xdr:col>65</xdr:col>
      <xdr:colOff>27143</xdr:colOff>
      <xdr:row>3674</xdr:row>
      <xdr:rowOff>104119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A53CCEED-2389-47AA-AF2B-3EFF28111520}"/>
            </a:ext>
          </a:extLst>
        </xdr:cNvPr>
        <xdr:cNvGrpSpPr/>
      </xdr:nvGrpSpPr>
      <xdr:grpSpPr>
        <a:xfrm>
          <a:off x="952500" y="694753500"/>
          <a:ext cx="11457143" cy="5247619"/>
          <a:chOff x="1143000" y="4689717794"/>
          <a:chExt cx="11457143" cy="5247619"/>
        </a:xfrm>
      </xdr:grpSpPr>
      <xdr:grpSp>
        <xdr:nvGrpSpPr>
          <xdr:cNvPr id="196" name="Group 195">
            <a:extLst>
              <a:ext uri="{FF2B5EF4-FFF2-40B4-BE49-F238E27FC236}">
                <a16:creationId xmlns:a16="http://schemas.microsoft.com/office/drawing/2014/main" id="{3066F6C3-7B76-00D3-31D1-89C0F25FA7B7}"/>
              </a:ext>
            </a:extLst>
          </xdr:cNvPr>
          <xdr:cNvGrpSpPr/>
        </xdr:nvGrpSpPr>
        <xdr:grpSpPr>
          <a:xfrm>
            <a:off x="1143000" y="4689717794"/>
            <a:ext cx="11457143" cy="5247619"/>
            <a:chOff x="1143000" y="4689717794"/>
            <a:chExt cx="11457143" cy="5247619"/>
          </a:xfrm>
        </xdr:grpSpPr>
        <xdr:pic>
          <xdr:nvPicPr>
            <xdr:cNvPr id="198" name="Picture 197">
              <a:extLst>
                <a:ext uri="{FF2B5EF4-FFF2-40B4-BE49-F238E27FC236}">
                  <a16:creationId xmlns:a16="http://schemas.microsoft.com/office/drawing/2014/main" id="{C8858824-0571-DD1B-C1B5-A0C67874013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143000" y="4689717794"/>
              <a:ext cx="11457143" cy="5247619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99" name="Rectangle 198">
              <a:extLst>
                <a:ext uri="{FF2B5EF4-FFF2-40B4-BE49-F238E27FC236}">
                  <a16:creationId xmlns:a16="http://schemas.microsoft.com/office/drawing/2014/main" id="{9824777A-6817-0DF2-1B73-A16AEC7E155A}"/>
                </a:ext>
              </a:extLst>
            </xdr:cNvPr>
            <xdr:cNvSpPr/>
          </xdr:nvSpPr>
          <xdr:spPr>
            <a:xfrm>
              <a:off x="10668001" y="4692026205"/>
              <a:ext cx="1725706" cy="280147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97" name="Rectangle 196">
            <a:extLst>
              <a:ext uri="{FF2B5EF4-FFF2-40B4-BE49-F238E27FC236}">
                <a16:creationId xmlns:a16="http://schemas.microsoft.com/office/drawing/2014/main" id="{3AEDC7B1-9EE5-60B2-96A6-17F229C24D3A}"/>
              </a:ext>
            </a:extLst>
          </xdr:cNvPr>
          <xdr:cNvSpPr/>
        </xdr:nvSpPr>
        <xdr:spPr>
          <a:xfrm>
            <a:off x="11900647" y="4693180412"/>
            <a:ext cx="318246" cy="28014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3760</xdr:row>
      <xdr:rowOff>0</xdr:rowOff>
    </xdr:from>
    <xdr:ext cx="5552381" cy="371429"/>
    <xdr:pic>
      <xdr:nvPicPr>
        <xdr:cNvPr id="200" name="Picture 199">
          <a:extLst>
            <a:ext uri="{FF2B5EF4-FFF2-40B4-BE49-F238E27FC236}">
              <a16:creationId xmlns:a16="http://schemas.microsoft.com/office/drawing/2014/main" id="{71F109AC-79A9-42D5-9AED-BDAD80D69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952500" y="4141460475"/>
          <a:ext cx="55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3775</xdr:row>
      <xdr:rowOff>0</xdr:rowOff>
    </xdr:from>
    <xdr:ext cx="9990476" cy="371429"/>
    <xdr:pic>
      <xdr:nvPicPr>
        <xdr:cNvPr id="201" name="Picture 200">
          <a:extLst>
            <a:ext uri="{FF2B5EF4-FFF2-40B4-BE49-F238E27FC236}">
              <a16:creationId xmlns:a16="http://schemas.microsoft.com/office/drawing/2014/main" id="{73929E0D-9073-4BFA-8BE5-9561C4302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952500" y="4144317975"/>
          <a:ext cx="999047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3789</xdr:row>
      <xdr:rowOff>0</xdr:rowOff>
    </xdr:from>
    <xdr:ext cx="12209524" cy="7923809"/>
    <xdr:pic>
      <xdr:nvPicPr>
        <xdr:cNvPr id="202" name="Picture 201">
          <a:extLst>
            <a:ext uri="{FF2B5EF4-FFF2-40B4-BE49-F238E27FC236}">
              <a16:creationId xmlns:a16="http://schemas.microsoft.com/office/drawing/2014/main" id="{1758A68D-A5E3-481C-A8CB-38A6F587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952500" y="4146984975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0</xdr:colOff>
      <xdr:row>3769</xdr:row>
      <xdr:rowOff>0</xdr:rowOff>
    </xdr:from>
    <xdr:ext cx="11609524" cy="1095238"/>
    <xdr:pic>
      <xdr:nvPicPr>
        <xdr:cNvPr id="203" name="Picture 202">
          <a:extLst>
            <a:ext uri="{FF2B5EF4-FFF2-40B4-BE49-F238E27FC236}">
              <a16:creationId xmlns:a16="http://schemas.microsoft.com/office/drawing/2014/main" id="{F97E723F-5453-4A7D-BFA4-401A1833C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668000" y="4143174975"/>
          <a:ext cx="11609524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3840</xdr:row>
      <xdr:rowOff>0</xdr:rowOff>
    </xdr:from>
    <xdr:ext cx="6666667" cy="2542857"/>
    <xdr:pic>
      <xdr:nvPicPr>
        <xdr:cNvPr id="204" name="Picture 203">
          <a:extLst>
            <a:ext uri="{FF2B5EF4-FFF2-40B4-BE49-F238E27FC236}">
              <a16:creationId xmlns:a16="http://schemas.microsoft.com/office/drawing/2014/main" id="{C80DB6E4-32DB-4513-B263-52F13326D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52500" y="4094597475"/>
          <a:ext cx="66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112059</xdr:colOff>
      <xdr:row>3879</xdr:row>
      <xdr:rowOff>89647</xdr:rowOff>
    </xdr:from>
    <xdr:ext cx="11228571" cy="733333"/>
    <xdr:pic>
      <xdr:nvPicPr>
        <xdr:cNvPr id="205" name="Picture 204">
          <a:extLst>
            <a:ext uri="{FF2B5EF4-FFF2-40B4-BE49-F238E27FC236}">
              <a16:creationId xmlns:a16="http://schemas.microsoft.com/office/drawing/2014/main" id="{15C48105-B97A-4AAC-A4FB-56FFE6BB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160059" y="4102116622"/>
          <a:ext cx="11228571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3920</xdr:row>
      <xdr:rowOff>0</xdr:rowOff>
    </xdr:from>
    <xdr:ext cx="8542857" cy="4885714"/>
    <xdr:pic>
      <xdr:nvPicPr>
        <xdr:cNvPr id="206" name="Picture 205">
          <a:extLst>
            <a:ext uri="{FF2B5EF4-FFF2-40B4-BE49-F238E27FC236}">
              <a16:creationId xmlns:a16="http://schemas.microsoft.com/office/drawing/2014/main" id="{6A135EFA-6D8D-4821-A264-4AC341B8A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2500" y="4109837475"/>
          <a:ext cx="8542857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73</xdr:col>
      <xdr:colOff>0</xdr:colOff>
      <xdr:row>3890</xdr:row>
      <xdr:rowOff>0</xdr:rowOff>
    </xdr:from>
    <xdr:ext cx="11457143" cy="5419048"/>
    <xdr:pic>
      <xdr:nvPicPr>
        <xdr:cNvPr id="207" name="Picture 206">
          <a:extLst>
            <a:ext uri="{FF2B5EF4-FFF2-40B4-BE49-F238E27FC236}">
              <a16:creationId xmlns:a16="http://schemas.microsoft.com/office/drawing/2014/main" id="{B8F6BE89-23A0-44F0-B12E-57AE6181B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906500" y="4104122475"/>
          <a:ext cx="11457143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3954</xdr:row>
      <xdr:rowOff>0</xdr:rowOff>
    </xdr:from>
    <xdr:ext cx="3657143" cy="2628571"/>
    <xdr:pic>
      <xdr:nvPicPr>
        <xdr:cNvPr id="208" name="Picture 207">
          <a:extLst>
            <a:ext uri="{FF2B5EF4-FFF2-40B4-BE49-F238E27FC236}">
              <a16:creationId xmlns:a16="http://schemas.microsoft.com/office/drawing/2014/main" id="{DE26E771-9537-42FB-BF5E-DE8D426B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952500" y="4170606975"/>
          <a:ext cx="36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134471</xdr:colOff>
      <xdr:row>3979</xdr:row>
      <xdr:rowOff>112059</xdr:rowOff>
    </xdr:from>
    <xdr:ext cx="11371428" cy="1276190"/>
    <xdr:pic>
      <xdr:nvPicPr>
        <xdr:cNvPr id="209" name="Picture 208">
          <a:extLst>
            <a:ext uri="{FF2B5EF4-FFF2-40B4-BE49-F238E27FC236}">
              <a16:creationId xmlns:a16="http://schemas.microsoft.com/office/drawing/2014/main" id="{ACCEB25B-C594-4421-B2C0-563ED9B5D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5087471" y="4175481534"/>
          <a:ext cx="1137142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134471</xdr:colOff>
      <xdr:row>4001</xdr:row>
      <xdr:rowOff>156884</xdr:rowOff>
    </xdr:from>
    <xdr:ext cx="11276190" cy="1276190"/>
    <xdr:pic>
      <xdr:nvPicPr>
        <xdr:cNvPr id="210" name="Picture 209">
          <a:extLst>
            <a:ext uri="{FF2B5EF4-FFF2-40B4-BE49-F238E27FC236}">
              <a16:creationId xmlns:a16="http://schemas.microsoft.com/office/drawing/2014/main" id="{28AE797F-9758-4D91-8DA4-BB314056F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182471" y="4179717359"/>
          <a:ext cx="11276190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4062</xdr:row>
      <xdr:rowOff>0</xdr:rowOff>
    </xdr:from>
    <xdr:ext cx="12209524" cy="7923809"/>
    <xdr:pic>
      <xdr:nvPicPr>
        <xdr:cNvPr id="211" name="Picture 210">
          <a:extLst>
            <a:ext uri="{FF2B5EF4-FFF2-40B4-BE49-F238E27FC236}">
              <a16:creationId xmlns:a16="http://schemas.microsoft.com/office/drawing/2014/main" id="{03708FCD-64A9-41C7-B246-F5F9982EB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00" y="4191180975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4108</xdr:row>
      <xdr:rowOff>0</xdr:rowOff>
    </xdr:from>
    <xdr:ext cx="11457143" cy="5438095"/>
    <xdr:pic>
      <xdr:nvPicPr>
        <xdr:cNvPr id="212" name="Picture 211">
          <a:extLst>
            <a:ext uri="{FF2B5EF4-FFF2-40B4-BE49-F238E27FC236}">
              <a16:creationId xmlns:a16="http://schemas.microsoft.com/office/drawing/2014/main" id="{47ECA7EE-D47D-4DE4-80EA-10981DB88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952500" y="4199943975"/>
          <a:ext cx="11457143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4140</xdr:row>
      <xdr:rowOff>0</xdr:rowOff>
    </xdr:from>
    <xdr:ext cx="11609524" cy="5390476"/>
    <xdr:pic>
      <xdr:nvPicPr>
        <xdr:cNvPr id="213" name="Picture 212">
          <a:extLst>
            <a:ext uri="{FF2B5EF4-FFF2-40B4-BE49-F238E27FC236}">
              <a16:creationId xmlns:a16="http://schemas.microsoft.com/office/drawing/2014/main" id="{1D824E5F-132B-4288-A4C8-BC70887EA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952500" y="4206039975"/>
          <a:ext cx="11609524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4174</xdr:row>
      <xdr:rowOff>0</xdr:rowOff>
    </xdr:from>
    <xdr:ext cx="4495238" cy="1142857"/>
    <xdr:pic>
      <xdr:nvPicPr>
        <xdr:cNvPr id="214" name="Picture 213">
          <a:extLst>
            <a:ext uri="{FF2B5EF4-FFF2-40B4-BE49-F238E27FC236}">
              <a16:creationId xmlns:a16="http://schemas.microsoft.com/office/drawing/2014/main" id="{DDC1153B-AABB-4364-A301-8F6444108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00" y="4208706975"/>
          <a:ext cx="4495238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4233</xdr:row>
      <xdr:rowOff>0</xdr:rowOff>
    </xdr:from>
    <xdr:ext cx="11457143" cy="5400000"/>
    <xdr:pic>
      <xdr:nvPicPr>
        <xdr:cNvPr id="215" name="Picture 214">
          <a:extLst>
            <a:ext uri="{FF2B5EF4-FFF2-40B4-BE49-F238E27FC236}">
              <a16:creationId xmlns:a16="http://schemas.microsoft.com/office/drawing/2014/main" id="{42C2D26B-11E4-465E-BB51-0A4383C46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952500" y="4219946475"/>
          <a:ext cx="11457143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4190</xdr:row>
      <xdr:rowOff>0</xdr:rowOff>
    </xdr:from>
    <xdr:ext cx="11304762" cy="1000000"/>
    <xdr:pic>
      <xdr:nvPicPr>
        <xdr:cNvPr id="216" name="Picture 215">
          <a:extLst>
            <a:ext uri="{FF2B5EF4-FFF2-40B4-BE49-F238E27FC236}">
              <a16:creationId xmlns:a16="http://schemas.microsoft.com/office/drawing/2014/main" id="{D4E1F10F-378A-4BC2-A7FF-06911556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334000" y="4211754975"/>
          <a:ext cx="11304762" cy="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4262</xdr:row>
      <xdr:rowOff>0</xdr:rowOff>
    </xdr:from>
    <xdr:ext cx="12209524" cy="7885714"/>
    <xdr:pic>
      <xdr:nvPicPr>
        <xdr:cNvPr id="217" name="Picture 216">
          <a:extLst>
            <a:ext uri="{FF2B5EF4-FFF2-40B4-BE49-F238E27FC236}">
              <a16:creationId xmlns:a16="http://schemas.microsoft.com/office/drawing/2014/main" id="{80A55D8D-DB10-4313-8A7E-A5834859B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952500" y="4225470975"/>
          <a:ext cx="12209524" cy="7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67</xdr:col>
      <xdr:colOff>0</xdr:colOff>
      <xdr:row>4233</xdr:row>
      <xdr:rowOff>0</xdr:rowOff>
    </xdr:from>
    <xdr:ext cx="11609524" cy="5361905"/>
    <xdr:pic>
      <xdr:nvPicPr>
        <xdr:cNvPr id="218" name="Picture 217">
          <a:extLst>
            <a:ext uri="{FF2B5EF4-FFF2-40B4-BE49-F238E27FC236}">
              <a16:creationId xmlns:a16="http://schemas.microsoft.com/office/drawing/2014/main" id="{07BA106D-96F9-4855-8B4D-7269D5C96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2763500" y="4219946475"/>
          <a:ext cx="116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4311</xdr:row>
      <xdr:rowOff>0</xdr:rowOff>
    </xdr:from>
    <xdr:ext cx="6304762" cy="1761905"/>
    <xdr:pic>
      <xdr:nvPicPr>
        <xdr:cNvPr id="219" name="Picture 218">
          <a:extLst>
            <a:ext uri="{FF2B5EF4-FFF2-40B4-BE49-F238E27FC236}">
              <a16:creationId xmlns:a16="http://schemas.microsoft.com/office/drawing/2014/main" id="{EC30F1C1-9E25-49E2-909C-40CBE50CD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52500" y="4208706975"/>
          <a:ext cx="6304762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4381</xdr:row>
      <xdr:rowOff>0</xdr:rowOff>
    </xdr:from>
    <xdr:ext cx="11457143" cy="5400000"/>
    <xdr:pic>
      <xdr:nvPicPr>
        <xdr:cNvPr id="220" name="Picture 219">
          <a:extLst>
            <a:ext uri="{FF2B5EF4-FFF2-40B4-BE49-F238E27FC236}">
              <a16:creationId xmlns:a16="http://schemas.microsoft.com/office/drawing/2014/main" id="{ABAC0D0E-98CA-41FE-ABD5-1437C4FD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52500" y="4222041975"/>
          <a:ext cx="11457143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27</xdr:col>
      <xdr:colOff>0</xdr:colOff>
      <xdr:row>4333</xdr:row>
      <xdr:rowOff>0</xdr:rowOff>
    </xdr:from>
    <xdr:ext cx="11076190" cy="1333333"/>
    <xdr:pic>
      <xdr:nvPicPr>
        <xdr:cNvPr id="221" name="Picture 220">
          <a:extLst>
            <a:ext uri="{FF2B5EF4-FFF2-40B4-BE49-F238E27FC236}">
              <a16:creationId xmlns:a16="http://schemas.microsoft.com/office/drawing/2014/main" id="{31BF7BC4-B0FD-4ECE-B571-FFB5B4B58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143500" y="4212897975"/>
          <a:ext cx="11076190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66</xdr:col>
      <xdr:colOff>0</xdr:colOff>
      <xdr:row>4381</xdr:row>
      <xdr:rowOff>0</xdr:rowOff>
    </xdr:from>
    <xdr:ext cx="11609524" cy="5361905"/>
    <xdr:pic>
      <xdr:nvPicPr>
        <xdr:cNvPr id="222" name="Picture 221">
          <a:extLst>
            <a:ext uri="{FF2B5EF4-FFF2-40B4-BE49-F238E27FC236}">
              <a16:creationId xmlns:a16="http://schemas.microsoft.com/office/drawing/2014/main" id="{F6975D7E-5DCC-4122-A847-C618C6859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573000" y="4222041975"/>
          <a:ext cx="116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4410</xdr:row>
      <xdr:rowOff>0</xdr:rowOff>
    </xdr:from>
    <xdr:ext cx="12209524" cy="7885714"/>
    <xdr:pic>
      <xdr:nvPicPr>
        <xdr:cNvPr id="223" name="Picture 222">
          <a:extLst>
            <a:ext uri="{FF2B5EF4-FFF2-40B4-BE49-F238E27FC236}">
              <a16:creationId xmlns:a16="http://schemas.microsoft.com/office/drawing/2014/main" id="{04AF60B1-8042-428D-9861-97CACAA6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952500" y="4227566475"/>
          <a:ext cx="12209524" cy="7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4462</xdr:row>
      <xdr:rowOff>0</xdr:rowOff>
    </xdr:from>
    <xdr:ext cx="6200000" cy="1390476"/>
    <xdr:pic>
      <xdr:nvPicPr>
        <xdr:cNvPr id="224" name="Picture 223">
          <a:extLst>
            <a:ext uri="{FF2B5EF4-FFF2-40B4-BE49-F238E27FC236}">
              <a16:creationId xmlns:a16="http://schemas.microsoft.com/office/drawing/2014/main" id="{ABB63D6A-7502-4729-B70C-0E34E4D25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952500" y="4209087975"/>
          <a:ext cx="6200000" cy="1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4492</xdr:row>
      <xdr:rowOff>0</xdr:rowOff>
    </xdr:from>
    <xdr:ext cx="11571428" cy="1685714"/>
    <xdr:pic>
      <xdr:nvPicPr>
        <xdr:cNvPr id="225" name="Picture 224">
          <a:extLst>
            <a:ext uri="{FF2B5EF4-FFF2-40B4-BE49-F238E27FC236}">
              <a16:creationId xmlns:a16="http://schemas.microsoft.com/office/drawing/2014/main" id="{DC580DEA-0B42-460D-9FD3-65851D8C9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334000" y="4214802975"/>
          <a:ext cx="11571428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73</xdr:col>
      <xdr:colOff>0</xdr:colOff>
      <xdr:row>4502</xdr:row>
      <xdr:rowOff>0</xdr:rowOff>
    </xdr:from>
    <xdr:ext cx="12209524" cy="7923809"/>
    <xdr:pic>
      <xdr:nvPicPr>
        <xdr:cNvPr id="226" name="Picture 225">
          <a:extLst>
            <a:ext uri="{FF2B5EF4-FFF2-40B4-BE49-F238E27FC236}">
              <a16:creationId xmlns:a16="http://schemas.microsoft.com/office/drawing/2014/main" id="{C12C8445-C1E8-4A8B-A905-A321C8C9A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3906500" y="4216707975"/>
          <a:ext cx="12209524" cy="7923809"/>
        </a:xfrm>
        <a:prstGeom prst="rect">
          <a:avLst/>
        </a:prstGeom>
        <a:effectLst>
          <a:outerShdw blurRad="381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4544</xdr:row>
      <xdr:rowOff>0</xdr:rowOff>
    </xdr:from>
    <xdr:ext cx="11457143" cy="5457143"/>
    <xdr:pic>
      <xdr:nvPicPr>
        <xdr:cNvPr id="227" name="Picture 226">
          <a:extLst>
            <a:ext uri="{FF2B5EF4-FFF2-40B4-BE49-F238E27FC236}">
              <a16:creationId xmlns:a16="http://schemas.microsoft.com/office/drawing/2014/main" id="{C80B7091-FE00-4E2C-9021-316E15C07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952500" y="4224708975"/>
          <a:ext cx="11457143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4727</xdr:row>
      <xdr:rowOff>0</xdr:rowOff>
    </xdr:from>
    <xdr:ext cx="11457143" cy="6533333"/>
    <xdr:pic>
      <xdr:nvPicPr>
        <xdr:cNvPr id="228" name="Picture 227">
          <a:extLst>
            <a:ext uri="{FF2B5EF4-FFF2-40B4-BE49-F238E27FC236}">
              <a16:creationId xmlns:a16="http://schemas.microsoft.com/office/drawing/2014/main" id="{22872354-CEB4-4ECB-B58C-E84BB8EEE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952500" y="4254426975"/>
          <a:ext cx="11457143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4622</xdr:row>
      <xdr:rowOff>0</xdr:rowOff>
    </xdr:from>
    <xdr:ext cx="11247619" cy="3990476"/>
    <xdr:pic>
      <xdr:nvPicPr>
        <xdr:cNvPr id="229" name="Picture 228">
          <a:extLst>
            <a:ext uri="{FF2B5EF4-FFF2-40B4-BE49-F238E27FC236}">
              <a16:creationId xmlns:a16="http://schemas.microsoft.com/office/drawing/2014/main" id="{34A1C731-42AC-425C-B1F0-B295D8ACA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191500" y="4234424475"/>
          <a:ext cx="1124761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4645</xdr:row>
      <xdr:rowOff>0</xdr:rowOff>
    </xdr:from>
    <xdr:ext cx="11495238" cy="3990476"/>
    <xdr:pic>
      <xdr:nvPicPr>
        <xdr:cNvPr id="230" name="Picture 229">
          <a:extLst>
            <a:ext uri="{FF2B5EF4-FFF2-40B4-BE49-F238E27FC236}">
              <a16:creationId xmlns:a16="http://schemas.microsoft.com/office/drawing/2014/main" id="{AC16606E-4EF4-426B-904C-F8F8E479E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8191500" y="4238805975"/>
          <a:ext cx="11495238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66</xdr:col>
      <xdr:colOff>0</xdr:colOff>
      <xdr:row>4727</xdr:row>
      <xdr:rowOff>0</xdr:rowOff>
    </xdr:from>
    <xdr:ext cx="11609524" cy="5952381"/>
    <xdr:pic>
      <xdr:nvPicPr>
        <xdr:cNvPr id="231" name="Picture 230">
          <a:extLst>
            <a:ext uri="{FF2B5EF4-FFF2-40B4-BE49-F238E27FC236}">
              <a16:creationId xmlns:a16="http://schemas.microsoft.com/office/drawing/2014/main" id="{C9AF30BF-477B-4EDA-A25D-AD712FFCD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573000" y="4254426975"/>
          <a:ext cx="116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4770</xdr:row>
      <xdr:rowOff>0</xdr:rowOff>
    </xdr:from>
    <xdr:ext cx="7542857" cy="4828571"/>
    <xdr:pic>
      <xdr:nvPicPr>
        <xdr:cNvPr id="232" name="Picture 231">
          <a:extLst>
            <a:ext uri="{FF2B5EF4-FFF2-40B4-BE49-F238E27FC236}">
              <a16:creationId xmlns:a16="http://schemas.microsoft.com/office/drawing/2014/main" id="{C0A7AF30-17F7-432E-ADA5-B8DDBB464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952500" y="4908984975"/>
          <a:ext cx="7542857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0</xdr:colOff>
      <xdr:row>4802</xdr:row>
      <xdr:rowOff>0</xdr:rowOff>
    </xdr:from>
    <xdr:ext cx="11342857" cy="371429"/>
    <xdr:pic>
      <xdr:nvPicPr>
        <xdr:cNvPr id="233" name="Picture 232">
          <a:extLst>
            <a:ext uri="{FF2B5EF4-FFF2-40B4-BE49-F238E27FC236}">
              <a16:creationId xmlns:a16="http://schemas.microsoft.com/office/drawing/2014/main" id="{9FCF93FE-FBC9-42DD-B0D1-9B812E59A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286000" y="4915080975"/>
          <a:ext cx="1134285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4819</xdr:row>
      <xdr:rowOff>0</xdr:rowOff>
    </xdr:from>
    <xdr:ext cx="11390476" cy="371429"/>
    <xdr:pic>
      <xdr:nvPicPr>
        <xdr:cNvPr id="234" name="Picture 233">
          <a:extLst>
            <a:ext uri="{FF2B5EF4-FFF2-40B4-BE49-F238E27FC236}">
              <a16:creationId xmlns:a16="http://schemas.microsoft.com/office/drawing/2014/main" id="{788E3E63-8A6E-48E5-9C59-57770015B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857500" y="4918319475"/>
          <a:ext cx="1139047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4878</xdr:row>
      <xdr:rowOff>0</xdr:rowOff>
    </xdr:from>
    <xdr:ext cx="7571428" cy="1828571"/>
    <xdr:pic>
      <xdr:nvPicPr>
        <xdr:cNvPr id="235" name="Picture 234">
          <a:extLst>
            <a:ext uri="{FF2B5EF4-FFF2-40B4-BE49-F238E27FC236}">
              <a16:creationId xmlns:a16="http://schemas.microsoft.com/office/drawing/2014/main" id="{253F2F8C-BA4D-4208-8FA7-FDC8A614F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52500" y="4929558975"/>
          <a:ext cx="757142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4891</xdr:row>
      <xdr:rowOff>0</xdr:rowOff>
    </xdr:from>
    <xdr:ext cx="5980952" cy="3552381"/>
    <xdr:pic>
      <xdr:nvPicPr>
        <xdr:cNvPr id="236" name="Picture 235">
          <a:extLst>
            <a:ext uri="{FF2B5EF4-FFF2-40B4-BE49-F238E27FC236}">
              <a16:creationId xmlns:a16="http://schemas.microsoft.com/office/drawing/2014/main" id="{A5D9CAC0-1856-4038-8649-BD177943F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2500" y="4932035475"/>
          <a:ext cx="5980952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4910</xdr:row>
      <xdr:rowOff>0</xdr:rowOff>
    </xdr:from>
    <xdr:to>
      <xdr:col>68</xdr:col>
      <xdr:colOff>55643</xdr:colOff>
      <xdr:row>4935</xdr:row>
      <xdr:rowOff>66071</xdr:rowOff>
    </xdr:to>
    <xdr:grpSp>
      <xdr:nvGrpSpPr>
        <xdr:cNvPr id="237" name="Group 236">
          <a:extLst>
            <a:ext uri="{FF2B5EF4-FFF2-40B4-BE49-F238E27FC236}">
              <a16:creationId xmlns:a16="http://schemas.microsoft.com/office/drawing/2014/main" id="{910BD075-650B-479F-A4E5-23D65E2967C6}"/>
            </a:ext>
          </a:extLst>
        </xdr:cNvPr>
        <xdr:cNvGrpSpPr/>
      </xdr:nvGrpSpPr>
      <xdr:grpSpPr>
        <a:xfrm>
          <a:off x="952500" y="935355000"/>
          <a:ext cx="12057143" cy="4828571"/>
          <a:chOff x="1143000" y="5847576794"/>
          <a:chExt cx="12057143" cy="4828571"/>
        </a:xfrm>
      </xdr:grpSpPr>
      <xdr:pic>
        <xdr:nvPicPr>
          <xdr:cNvPr id="238" name="Picture 237">
            <a:extLst>
              <a:ext uri="{FF2B5EF4-FFF2-40B4-BE49-F238E27FC236}">
                <a16:creationId xmlns:a16="http://schemas.microsoft.com/office/drawing/2014/main" id="{BFC89F67-D107-8CBB-DDE0-6C2B41EFF9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0"/>
          <a:stretch>
            <a:fillRect/>
          </a:stretch>
        </xdr:blipFill>
        <xdr:spPr>
          <a:xfrm>
            <a:off x="1143000" y="5847576794"/>
            <a:ext cx="12057143" cy="48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39" name="Rectangle 238">
            <a:extLst>
              <a:ext uri="{FF2B5EF4-FFF2-40B4-BE49-F238E27FC236}">
                <a16:creationId xmlns:a16="http://schemas.microsoft.com/office/drawing/2014/main" id="{28444E8A-3738-4318-21C7-04619BA2E052}"/>
              </a:ext>
            </a:extLst>
          </xdr:cNvPr>
          <xdr:cNvSpPr/>
        </xdr:nvSpPr>
        <xdr:spPr>
          <a:xfrm>
            <a:off x="7252114" y="5851327820"/>
            <a:ext cx="2160605" cy="320774"/>
          </a:xfrm>
          <a:prstGeom prst="rect">
            <a:avLst/>
          </a:prstGeom>
          <a:noFill/>
          <a:ln w="254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4850</xdr:row>
      <xdr:rowOff>0</xdr:rowOff>
    </xdr:from>
    <xdr:to>
      <xdr:col>72</xdr:col>
      <xdr:colOff>36500</xdr:colOff>
      <xdr:row>4877</xdr:row>
      <xdr:rowOff>104119</xdr:rowOff>
    </xdr:to>
    <xdr:grpSp>
      <xdr:nvGrpSpPr>
        <xdr:cNvPr id="240" name="Group 239">
          <a:extLst>
            <a:ext uri="{FF2B5EF4-FFF2-40B4-BE49-F238E27FC236}">
              <a16:creationId xmlns:a16="http://schemas.microsoft.com/office/drawing/2014/main" id="{50A577AD-24B0-4966-92B0-9FA7BF36C95B}"/>
            </a:ext>
          </a:extLst>
        </xdr:cNvPr>
        <xdr:cNvGrpSpPr/>
      </xdr:nvGrpSpPr>
      <xdr:grpSpPr>
        <a:xfrm>
          <a:off x="952500" y="923925000"/>
          <a:ext cx="12800000" cy="5247619"/>
          <a:chOff x="1143000" y="5836146794"/>
          <a:chExt cx="12800000" cy="5247619"/>
        </a:xfrm>
      </xdr:grpSpPr>
      <xdr:pic>
        <xdr:nvPicPr>
          <xdr:cNvPr id="241" name="Picture 240">
            <a:extLst>
              <a:ext uri="{FF2B5EF4-FFF2-40B4-BE49-F238E27FC236}">
                <a16:creationId xmlns:a16="http://schemas.microsoft.com/office/drawing/2014/main" id="{F9177F4B-FDDF-CFD0-8AF3-DF9A96FF99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1"/>
          <a:stretch>
            <a:fillRect/>
          </a:stretch>
        </xdr:blipFill>
        <xdr:spPr>
          <a:xfrm>
            <a:off x="1143000" y="5836146794"/>
            <a:ext cx="12800000" cy="52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42" name="Rectangle 241">
            <a:extLst>
              <a:ext uri="{FF2B5EF4-FFF2-40B4-BE49-F238E27FC236}">
                <a16:creationId xmlns:a16="http://schemas.microsoft.com/office/drawing/2014/main" id="{BA22454F-CEE0-8214-4F9E-E7BE34A18FFC}"/>
              </a:ext>
            </a:extLst>
          </xdr:cNvPr>
          <xdr:cNvSpPr/>
        </xdr:nvSpPr>
        <xdr:spPr>
          <a:xfrm>
            <a:off x="7911353" y="5840281765"/>
            <a:ext cx="2160605" cy="515470"/>
          </a:xfrm>
          <a:prstGeom prst="rect">
            <a:avLst/>
          </a:prstGeom>
          <a:noFill/>
          <a:ln w="254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46</xdr:col>
      <xdr:colOff>0</xdr:colOff>
      <xdr:row>5020</xdr:row>
      <xdr:rowOff>0</xdr:rowOff>
    </xdr:from>
    <xdr:ext cx="10333333" cy="5533333"/>
    <xdr:pic>
      <xdr:nvPicPr>
        <xdr:cNvPr id="243" name="Picture 242">
          <a:extLst>
            <a:ext uri="{FF2B5EF4-FFF2-40B4-BE49-F238E27FC236}">
              <a16:creationId xmlns:a16="http://schemas.microsoft.com/office/drawing/2014/main" id="{4F982D3B-EF68-4B7A-BA97-BF8BE1304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8763000" y="5171493975"/>
          <a:ext cx="10333333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46</xdr:col>
      <xdr:colOff>0</xdr:colOff>
      <xdr:row>4966</xdr:row>
      <xdr:rowOff>0</xdr:rowOff>
    </xdr:from>
    <xdr:ext cx="10180952" cy="5571429"/>
    <xdr:pic>
      <xdr:nvPicPr>
        <xdr:cNvPr id="244" name="Picture 243">
          <a:extLst>
            <a:ext uri="{FF2B5EF4-FFF2-40B4-BE49-F238E27FC236}">
              <a16:creationId xmlns:a16="http://schemas.microsoft.com/office/drawing/2014/main" id="{4A9FF6E2-F10C-40BD-A12B-EA4B624F1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8763000" y="5161206975"/>
          <a:ext cx="10180952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4944</xdr:row>
      <xdr:rowOff>0</xdr:rowOff>
    </xdr:from>
    <xdr:ext cx="6619048" cy="1828571"/>
    <xdr:pic>
      <xdr:nvPicPr>
        <xdr:cNvPr id="245" name="Picture 244">
          <a:extLst>
            <a:ext uri="{FF2B5EF4-FFF2-40B4-BE49-F238E27FC236}">
              <a16:creationId xmlns:a16="http://schemas.microsoft.com/office/drawing/2014/main" id="{48EE9DA7-0900-4D00-A5C7-306EA123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952500" y="5157015975"/>
          <a:ext cx="6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0</xdr:colOff>
      <xdr:row>4962</xdr:row>
      <xdr:rowOff>0</xdr:rowOff>
    </xdr:from>
    <xdr:ext cx="11152381" cy="371429"/>
    <xdr:pic>
      <xdr:nvPicPr>
        <xdr:cNvPr id="246" name="Picture 245">
          <a:extLst>
            <a:ext uri="{FF2B5EF4-FFF2-40B4-BE49-F238E27FC236}">
              <a16:creationId xmlns:a16="http://schemas.microsoft.com/office/drawing/2014/main" id="{5AB60CCE-2C88-4562-B802-78157917C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095500" y="5160444975"/>
          <a:ext cx="111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4979</xdr:row>
      <xdr:rowOff>0</xdr:rowOff>
    </xdr:from>
    <xdr:ext cx="11361905" cy="371429"/>
    <xdr:pic>
      <xdr:nvPicPr>
        <xdr:cNvPr id="247" name="Picture 246">
          <a:extLst>
            <a:ext uri="{FF2B5EF4-FFF2-40B4-BE49-F238E27FC236}">
              <a16:creationId xmlns:a16="http://schemas.microsoft.com/office/drawing/2014/main" id="{3B9FDB16-5144-4A36-B2D8-AE087A4EB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857500" y="5163683475"/>
          <a:ext cx="1136190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0</xdr:colOff>
      <xdr:row>5016</xdr:row>
      <xdr:rowOff>0</xdr:rowOff>
    </xdr:from>
    <xdr:ext cx="11476190" cy="371429"/>
    <xdr:pic>
      <xdr:nvPicPr>
        <xdr:cNvPr id="248" name="Picture 247">
          <a:extLst>
            <a:ext uri="{FF2B5EF4-FFF2-40B4-BE49-F238E27FC236}">
              <a16:creationId xmlns:a16="http://schemas.microsoft.com/office/drawing/2014/main" id="{102752BA-1CE4-4757-85A1-4521A044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095500" y="5170731975"/>
          <a:ext cx="1147619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5033</xdr:row>
      <xdr:rowOff>0</xdr:rowOff>
    </xdr:from>
    <xdr:ext cx="11485714" cy="371429"/>
    <xdr:pic>
      <xdr:nvPicPr>
        <xdr:cNvPr id="249" name="Picture 248">
          <a:extLst>
            <a:ext uri="{FF2B5EF4-FFF2-40B4-BE49-F238E27FC236}">
              <a16:creationId xmlns:a16="http://schemas.microsoft.com/office/drawing/2014/main" id="{0EE808D2-1DC6-4CFC-873A-12D31120A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857500" y="5173970475"/>
          <a:ext cx="1148571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5074</xdr:row>
      <xdr:rowOff>0</xdr:rowOff>
    </xdr:from>
    <xdr:ext cx="6695238" cy="1238095"/>
    <xdr:pic>
      <xdr:nvPicPr>
        <xdr:cNvPr id="250" name="Picture 249">
          <a:extLst>
            <a:ext uri="{FF2B5EF4-FFF2-40B4-BE49-F238E27FC236}">
              <a16:creationId xmlns:a16="http://schemas.microsoft.com/office/drawing/2014/main" id="{F2BE9684-920D-4A78-9039-A33589243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952500" y="5240454975"/>
          <a:ext cx="6695238" cy="1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5083</xdr:row>
      <xdr:rowOff>0</xdr:rowOff>
    </xdr:from>
    <xdr:ext cx="10247619" cy="5428571"/>
    <xdr:pic>
      <xdr:nvPicPr>
        <xdr:cNvPr id="251" name="Picture 250">
          <a:extLst>
            <a:ext uri="{FF2B5EF4-FFF2-40B4-BE49-F238E27FC236}">
              <a16:creationId xmlns:a16="http://schemas.microsoft.com/office/drawing/2014/main" id="{665D874F-0C42-402F-92E7-488C4F6CA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952500" y="5242169475"/>
          <a:ext cx="1024761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60</xdr:col>
      <xdr:colOff>0</xdr:colOff>
      <xdr:row>5083</xdr:row>
      <xdr:rowOff>0</xdr:rowOff>
    </xdr:from>
    <xdr:ext cx="10400000" cy="5533333"/>
    <xdr:pic>
      <xdr:nvPicPr>
        <xdr:cNvPr id="252" name="Picture 251">
          <a:extLst>
            <a:ext uri="{FF2B5EF4-FFF2-40B4-BE49-F238E27FC236}">
              <a16:creationId xmlns:a16="http://schemas.microsoft.com/office/drawing/2014/main" id="{CEA8E7B7-D632-4016-B10D-2B4B1F722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1430000" y="5242169475"/>
          <a:ext cx="10400000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145677</xdr:colOff>
      <xdr:row>5122</xdr:row>
      <xdr:rowOff>168088</xdr:rowOff>
    </xdr:from>
    <xdr:ext cx="11219047" cy="552381"/>
    <xdr:pic>
      <xdr:nvPicPr>
        <xdr:cNvPr id="253" name="Picture 252">
          <a:extLst>
            <a:ext uri="{FF2B5EF4-FFF2-40B4-BE49-F238E27FC236}">
              <a16:creationId xmlns:a16="http://schemas.microsoft.com/office/drawing/2014/main" id="{95CF6EF4-81B1-4DD4-B1B7-CDD0BAC8A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860177" y="5249767063"/>
          <a:ext cx="1121904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145677</xdr:colOff>
      <xdr:row>5136</xdr:row>
      <xdr:rowOff>145676</xdr:rowOff>
    </xdr:from>
    <xdr:ext cx="10076190" cy="552381"/>
    <xdr:pic>
      <xdr:nvPicPr>
        <xdr:cNvPr id="254" name="Picture 253">
          <a:extLst>
            <a:ext uri="{FF2B5EF4-FFF2-40B4-BE49-F238E27FC236}">
              <a16:creationId xmlns:a16="http://schemas.microsoft.com/office/drawing/2014/main" id="{D25F5AC2-C5B3-4630-AA48-9B466C6E1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812677" y="5252411651"/>
          <a:ext cx="100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5178</xdr:row>
      <xdr:rowOff>0</xdr:rowOff>
    </xdr:from>
    <xdr:to>
      <xdr:col>23</xdr:col>
      <xdr:colOff>171000</xdr:colOff>
      <xdr:row>5184</xdr:row>
      <xdr:rowOff>104619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7D8E4921-42AC-4915-AE4A-A11EE05C4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2500" y="5284650975"/>
          <a:ext cx="3600000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5185</xdr:row>
      <xdr:rowOff>0</xdr:rowOff>
    </xdr:from>
    <xdr:to>
      <xdr:col>66</xdr:col>
      <xdr:colOff>8071</xdr:colOff>
      <xdr:row>5212</xdr:row>
      <xdr:rowOff>94595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3D6EA69A-ADD0-24E9-B109-8CA0351D1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52500" y="998791500"/>
          <a:ext cx="11628571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5217</xdr:row>
      <xdr:rowOff>0</xdr:rowOff>
    </xdr:from>
    <xdr:to>
      <xdr:col>70</xdr:col>
      <xdr:colOff>131928</xdr:colOff>
      <xdr:row>5218</xdr:row>
      <xdr:rowOff>180929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66D70DE3-1FD5-D251-D313-AA9474799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095500" y="988504500"/>
          <a:ext cx="1137142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0</xdr:colOff>
      <xdr:row>5234</xdr:row>
      <xdr:rowOff>0</xdr:rowOff>
    </xdr:from>
    <xdr:to>
      <xdr:col>74</xdr:col>
      <xdr:colOff>74786</xdr:colOff>
      <xdr:row>5235</xdr:row>
      <xdr:rowOff>180929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FBC99251-232D-4536-6D2A-9CA966C26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857500" y="991743000"/>
          <a:ext cx="113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5265</xdr:row>
      <xdr:rowOff>0</xdr:rowOff>
    </xdr:from>
    <xdr:to>
      <xdr:col>44</xdr:col>
      <xdr:colOff>151452</xdr:colOff>
      <xdr:row>5270</xdr:row>
      <xdr:rowOff>152262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362A62BD-3515-AB86-FFDB-C47667199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952500" y="1002982500"/>
          <a:ext cx="7580952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0</xdr:colOff>
      <xdr:row>5279</xdr:row>
      <xdr:rowOff>0</xdr:rowOff>
    </xdr:from>
    <xdr:ext cx="6571429" cy="1895238"/>
    <xdr:pic>
      <xdr:nvPicPr>
        <xdr:cNvPr id="256" name="Picture 255">
          <a:extLst>
            <a:ext uri="{FF2B5EF4-FFF2-40B4-BE49-F238E27FC236}">
              <a16:creationId xmlns:a16="http://schemas.microsoft.com/office/drawing/2014/main" id="{F2DEE632-7EEA-40EF-B237-C80F25CF1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952500" y="2209228500"/>
          <a:ext cx="657142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5294</xdr:row>
      <xdr:rowOff>0</xdr:rowOff>
    </xdr:from>
    <xdr:ext cx="6409524" cy="2504762"/>
    <xdr:pic>
      <xdr:nvPicPr>
        <xdr:cNvPr id="257" name="Picture 256">
          <a:extLst>
            <a:ext uri="{FF2B5EF4-FFF2-40B4-BE49-F238E27FC236}">
              <a16:creationId xmlns:a16="http://schemas.microsoft.com/office/drawing/2014/main" id="{9291D71F-CD07-4A14-877A-939641427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952500" y="2209228500"/>
          <a:ext cx="640952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5307</xdr:row>
      <xdr:rowOff>174812</xdr:rowOff>
    </xdr:from>
    <xdr:to>
      <xdr:col>97</xdr:col>
      <xdr:colOff>121619</xdr:colOff>
      <xdr:row>5314</xdr:row>
      <xdr:rowOff>142714</xdr:rowOff>
    </xdr:to>
    <xdr:grpSp>
      <xdr:nvGrpSpPr>
        <xdr:cNvPr id="258" name="Group 257">
          <a:extLst>
            <a:ext uri="{FF2B5EF4-FFF2-40B4-BE49-F238E27FC236}">
              <a16:creationId xmlns:a16="http://schemas.microsoft.com/office/drawing/2014/main" id="{82A968F9-B4D2-4EA5-A888-362409F1C47D}"/>
            </a:ext>
          </a:extLst>
        </xdr:cNvPr>
        <xdr:cNvGrpSpPr/>
      </xdr:nvGrpSpPr>
      <xdr:grpSpPr>
        <a:xfrm>
          <a:off x="952500" y="1011158312"/>
          <a:ext cx="17647619" cy="1301402"/>
          <a:chOff x="1143000" y="2926064312"/>
          <a:chExt cx="17647619" cy="1301402"/>
        </a:xfrm>
      </xdr:grpSpPr>
      <xdr:pic>
        <xdr:nvPicPr>
          <xdr:cNvPr id="263" name="Picture 262">
            <a:extLst>
              <a:ext uri="{FF2B5EF4-FFF2-40B4-BE49-F238E27FC236}">
                <a16:creationId xmlns:a16="http://schemas.microsoft.com/office/drawing/2014/main" id="{489B680C-83EA-A89B-2DC5-88528832BF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1"/>
          <a:stretch>
            <a:fillRect/>
          </a:stretch>
        </xdr:blipFill>
        <xdr:spPr>
          <a:xfrm>
            <a:off x="1143000" y="2926080000"/>
            <a:ext cx="17647619" cy="12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64" name="Rectangle 263">
            <a:extLst>
              <a:ext uri="{FF2B5EF4-FFF2-40B4-BE49-F238E27FC236}">
                <a16:creationId xmlns:a16="http://schemas.microsoft.com/office/drawing/2014/main" id="{3A77FE44-D528-DDAB-C3A8-0F24EBD81B9B}"/>
              </a:ext>
            </a:extLst>
          </xdr:cNvPr>
          <xdr:cNvSpPr/>
        </xdr:nvSpPr>
        <xdr:spPr>
          <a:xfrm>
            <a:off x="13794441" y="2926091206"/>
            <a:ext cx="1086971" cy="87405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5" name="Rectangle 264">
            <a:extLst>
              <a:ext uri="{FF2B5EF4-FFF2-40B4-BE49-F238E27FC236}">
                <a16:creationId xmlns:a16="http://schemas.microsoft.com/office/drawing/2014/main" id="{D2071F45-6733-871D-5095-26FF3D4CB2A7}"/>
              </a:ext>
            </a:extLst>
          </xdr:cNvPr>
          <xdr:cNvSpPr/>
        </xdr:nvSpPr>
        <xdr:spPr>
          <a:xfrm>
            <a:off x="15896665" y="2926064312"/>
            <a:ext cx="2884394" cy="1013012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5324</xdr:row>
      <xdr:rowOff>0</xdr:rowOff>
    </xdr:from>
    <xdr:ext cx="6514286" cy="1961905"/>
    <xdr:pic>
      <xdr:nvPicPr>
        <xdr:cNvPr id="266" name="Picture 265">
          <a:extLst>
            <a:ext uri="{FF2B5EF4-FFF2-40B4-BE49-F238E27FC236}">
              <a16:creationId xmlns:a16="http://schemas.microsoft.com/office/drawing/2014/main" id="{C9037EE3-57A7-4156-8FDF-A958A27FD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952500" y="2208847500"/>
          <a:ext cx="6514286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5335</xdr:row>
      <xdr:rowOff>0</xdr:rowOff>
    </xdr:from>
    <xdr:to>
      <xdr:col>96</xdr:col>
      <xdr:colOff>102595</xdr:colOff>
      <xdr:row>5340</xdr:row>
      <xdr:rowOff>95119</xdr:rowOff>
    </xdr:to>
    <xdr:grpSp>
      <xdr:nvGrpSpPr>
        <xdr:cNvPr id="267" name="Group 266">
          <a:extLst>
            <a:ext uri="{FF2B5EF4-FFF2-40B4-BE49-F238E27FC236}">
              <a16:creationId xmlns:a16="http://schemas.microsoft.com/office/drawing/2014/main" id="{550D2DFB-DAF9-4029-A4DB-29D3A9EEAF28}"/>
            </a:ext>
          </a:extLst>
        </xdr:cNvPr>
        <xdr:cNvGrpSpPr/>
      </xdr:nvGrpSpPr>
      <xdr:grpSpPr>
        <a:xfrm>
          <a:off x="952500" y="1016317500"/>
          <a:ext cx="17438095" cy="1047619"/>
          <a:chOff x="1143000" y="2929509000"/>
          <a:chExt cx="17438095" cy="1047619"/>
        </a:xfrm>
      </xdr:grpSpPr>
      <xdr:pic>
        <xdr:nvPicPr>
          <xdr:cNvPr id="268" name="Picture 267">
            <a:extLst>
              <a:ext uri="{FF2B5EF4-FFF2-40B4-BE49-F238E27FC236}">
                <a16:creationId xmlns:a16="http://schemas.microsoft.com/office/drawing/2014/main" id="{8E066725-33C0-47DC-7ED8-854C57E2D9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3"/>
          <a:stretch>
            <a:fillRect/>
          </a:stretch>
        </xdr:blipFill>
        <xdr:spPr>
          <a:xfrm>
            <a:off x="1143000" y="2929509000"/>
            <a:ext cx="17438095" cy="10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69" name="Rectangle 268">
            <a:extLst>
              <a:ext uri="{FF2B5EF4-FFF2-40B4-BE49-F238E27FC236}">
                <a16:creationId xmlns:a16="http://schemas.microsoft.com/office/drawing/2014/main" id="{4F72A9EE-AC65-EB12-163B-065B4A8C48F1}"/>
              </a:ext>
            </a:extLst>
          </xdr:cNvPr>
          <xdr:cNvSpPr/>
        </xdr:nvSpPr>
        <xdr:spPr>
          <a:xfrm>
            <a:off x="13850470" y="2929565028"/>
            <a:ext cx="1086971" cy="907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0" name="Rectangle 269">
            <a:extLst>
              <a:ext uri="{FF2B5EF4-FFF2-40B4-BE49-F238E27FC236}">
                <a16:creationId xmlns:a16="http://schemas.microsoft.com/office/drawing/2014/main" id="{C358CB8C-A6EC-F280-3928-75D1439F1377}"/>
              </a:ext>
            </a:extLst>
          </xdr:cNvPr>
          <xdr:cNvSpPr/>
        </xdr:nvSpPr>
        <xdr:spPr>
          <a:xfrm>
            <a:off x="15941487" y="2929549339"/>
            <a:ext cx="2604248" cy="907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21FF112-17FE-45DF-BE68-0E5A3B0DA1C6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50D4239-8C70-489D-9889-CE1A0CA4190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7B11CEE-6136-4298-964C-67C0A05BB5C4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A74A418-467D-4A3F-8309-F856DB5FEBB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4EC89A6-061A-4239-8BBF-029C1FAD8532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E99A325-B5A5-4BC2-84D4-B8B8A00A1CFB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56DC9A-19B9-40E5-A738-EF85F2102704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1D75664-7C45-43D6-AC7A-EADCDFD96916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BB95A80-6FE5-46E6-9857-E362C6C9EF04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8B3DCD7B-C30E-4B69-A695-50A5B671A99B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20EDA00-5CEF-42D7-B050-975126AB3471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58CFD1C-AB21-4F1F-8052-7D8689B1F2DE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513092C-02BF-4753-BD00-64BDEFCA9231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474FCBA-9CC3-4287-801D-1FA3F88E9013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A273D3D-F7EE-4FD1-87C6-2310316748E9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BD9DC65-0A11-4034-BD08-A9550C655FE1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66C8C6-ADF9-4F0C-9D17-957133931F18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54C698B9-AD67-40B0-A8A1-06BB72781F8E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9E88CD6-2C30-48D5-9281-58D441AE47AA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D6632A02-8307-410F-95E7-C52007C2FF6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39595CBD-A9FF-488F-BC61-9099A1A9D0D5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AD9FCE-C252-430A-AB63-5C6F2A36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87B69A2-6EF6-43AA-81F0-CCBAE3B1A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FF113A49-AD35-428E-B224-F809FAC9A701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D22FCF7-6456-451C-ACD8-03F9321E5801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895491-0CE5-49DF-B65F-9A54B9BEE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D4E530-DDC3-46D0-BD72-C3C70FFE3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71CC-44CD-48A2-8E21-9420D272B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8962D7-1DC1-435A-B253-F6ADE0B7D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AA9A37-14D3-4D91-9384-3A336AA68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7E5134-DF0E-4A7B-8DE4-140891822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ED3BE2-30E2-4BD7-A8AC-6D255D1E5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7AE37-18A8-4177-8602-E612D3D1879C}">
  <dimension ref="B2:HD5346"/>
  <sheetViews>
    <sheetView tabSelected="1" topLeftCell="A5302" zoomScale="85" zoomScaleNormal="85" workbookViewId="0">
      <selection activeCell="B5321" sqref="B5321:B5328"/>
    </sheetView>
  </sheetViews>
  <sheetFormatPr defaultColWidth="2.85546875" defaultRowHeight="15" x14ac:dyDescent="0.25"/>
  <sheetData>
    <row r="2" spans="2:5" x14ac:dyDescent="0.25">
      <c r="B2" s="1" t="s">
        <v>15</v>
      </c>
    </row>
    <row r="4" spans="2:5" s="2" customFormat="1" x14ac:dyDescent="0.25">
      <c r="C4" s="3">
        <v>0</v>
      </c>
      <c r="E4" s="2" t="s">
        <v>16</v>
      </c>
    </row>
    <row r="5" spans="2:5" s="2" customFormat="1" x14ac:dyDescent="0.25"/>
    <row r="6" spans="2:5" s="2" customFormat="1" x14ac:dyDescent="0.25"/>
    <row r="7" spans="2:5" s="2" customFormat="1" x14ac:dyDescent="0.25"/>
    <row r="8" spans="2:5" s="2" customFormat="1" x14ac:dyDescent="0.25"/>
    <row r="9" spans="2:5" s="2" customFormat="1" x14ac:dyDescent="0.25"/>
    <row r="10" spans="2:5" s="2" customFormat="1" x14ac:dyDescent="0.25"/>
    <row r="11" spans="2:5" s="2" customFormat="1" x14ac:dyDescent="0.25"/>
    <row r="12" spans="2:5" s="2" customFormat="1" x14ac:dyDescent="0.25"/>
    <row r="13" spans="2:5" s="2" customFormat="1" x14ac:dyDescent="0.25">
      <c r="E13" s="2" t="s">
        <v>17</v>
      </c>
    </row>
    <row r="14" spans="2:5" s="2" customFormat="1" x14ac:dyDescent="0.25">
      <c r="E14" s="2" t="s">
        <v>18</v>
      </c>
    </row>
    <row r="15" spans="2:5" s="2" customFormat="1" x14ac:dyDescent="0.25">
      <c r="E15" s="2" t="s">
        <v>19</v>
      </c>
    </row>
    <row r="16" spans="2:5" s="2" customFormat="1" x14ac:dyDescent="0.25"/>
    <row r="17" spans="5:76" s="2" customFormat="1" x14ac:dyDescent="0.25">
      <c r="E17" s="2" t="s">
        <v>20</v>
      </c>
    </row>
    <row r="18" spans="5:76" s="2" customFormat="1" x14ac:dyDescent="0.25">
      <c r="E18" s="2" t="s">
        <v>21</v>
      </c>
    </row>
    <row r="19" spans="5:76" s="2" customFormat="1" x14ac:dyDescent="0.25"/>
    <row r="20" spans="5:76" s="2" customFormat="1" x14ac:dyDescent="0.25">
      <c r="E20" s="2" t="s">
        <v>22</v>
      </c>
    </row>
    <row r="21" spans="5:76" s="2" customFormat="1" x14ac:dyDescent="0.25">
      <c r="E21" s="2" t="s">
        <v>23</v>
      </c>
    </row>
    <row r="22" spans="5:76" s="2" customFormat="1" x14ac:dyDescent="0.25"/>
    <row r="23" spans="5:76" s="2" customFormat="1" x14ac:dyDescent="0.25">
      <c r="E23" s="13" t="s">
        <v>24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</row>
    <row r="24" spans="5:76" s="2" customFormat="1" x14ac:dyDescent="0.25">
      <c r="E24" s="13" t="s">
        <v>25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</row>
    <row r="25" spans="5:76" s="2" customFormat="1" x14ac:dyDescent="0.25">
      <c r="E25" s="14" t="s">
        <v>26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</row>
    <row r="26" spans="5:76" s="2" customFormat="1" x14ac:dyDescent="0.25">
      <c r="E26" s="14" t="s">
        <v>27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</row>
    <row r="27" spans="5:76" s="2" customFormat="1" x14ac:dyDescent="0.25">
      <c r="E27" s="14" t="s">
        <v>28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</row>
    <row r="28" spans="5:76" s="2" customFormat="1" x14ac:dyDescent="0.25">
      <c r="E28" s="13" t="s">
        <v>29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</row>
    <row r="29" spans="5:76" s="2" customFormat="1" x14ac:dyDescent="0.25">
      <c r="E29" s="13" t="s">
        <v>25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</row>
    <row r="30" spans="5:76" s="2" customFormat="1" x14ac:dyDescent="0.25">
      <c r="E30" s="13" t="s">
        <v>30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</row>
    <row r="31" spans="5:76" s="2" customFormat="1" x14ac:dyDescent="0.25">
      <c r="E31" s="13" t="s">
        <v>31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</row>
    <row r="32" spans="5:76" s="2" customFormat="1" x14ac:dyDescent="0.25">
      <c r="E32" s="13" t="s">
        <v>32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</row>
    <row r="33" spans="2:76" s="2" customFormat="1" x14ac:dyDescent="0.25">
      <c r="E33" s="13" t="s">
        <v>33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</row>
    <row r="34" spans="2:76" s="2" customFormat="1" x14ac:dyDescent="0.25">
      <c r="E34" s="13" t="s">
        <v>25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</row>
    <row r="35" spans="2:76" s="2" customFormat="1" x14ac:dyDescent="0.25">
      <c r="E35" s="13" t="s">
        <v>25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</row>
    <row r="36" spans="2:76" s="2" customFormat="1" x14ac:dyDescent="0.25">
      <c r="E36" s="13" t="s">
        <v>34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</row>
    <row r="37" spans="2:76" s="2" customFormat="1" x14ac:dyDescent="0.25">
      <c r="E37" s="13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</row>
    <row r="38" spans="2:76" s="2" customFormat="1" x14ac:dyDescent="0.25">
      <c r="E38" s="13" t="e" cm="1">
        <f t="array" ref="E38">-- invoice sdh masuk ke receive status hold - di ifin hrsnya potong pph/tdk - kontrak hrs disetting dulu potong pph/tdk di</f>
        <v>#NAME?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</row>
    <row r="39" spans="2:76" s="2" customFormat="1" x14ac:dyDescent="0.25"/>
    <row r="40" spans="2:76" s="2" customFormat="1" x14ac:dyDescent="0.25"/>
    <row r="41" spans="2:76" s="2" customFormat="1" x14ac:dyDescent="0.25">
      <c r="B41" s="1" t="s">
        <v>35</v>
      </c>
    </row>
    <row r="43" spans="2:76" s="2" customFormat="1" x14ac:dyDescent="0.25">
      <c r="D43" s="3">
        <v>0</v>
      </c>
      <c r="F43" t="s">
        <v>36</v>
      </c>
    </row>
    <row r="44" spans="2:76" s="2" customFormat="1" x14ac:dyDescent="0.25"/>
    <row r="45" spans="2:76" s="2" customFormat="1" x14ac:dyDescent="0.25"/>
    <row r="46" spans="2:76" s="2" customFormat="1" x14ac:dyDescent="0.25"/>
    <row r="47" spans="2:76" s="2" customFormat="1" x14ac:dyDescent="0.25"/>
    <row r="48" spans="2:76" s="2" customFormat="1" x14ac:dyDescent="0.25"/>
    <row r="49" s="2" customFormat="1" x14ac:dyDescent="0.25"/>
    <row r="50" s="2" customFormat="1" x14ac:dyDescent="0.25"/>
    <row r="51" s="2" customFormat="1" x14ac:dyDescent="0.25"/>
    <row r="52" s="2" customFormat="1" x14ac:dyDescent="0.25"/>
    <row r="53" s="2" customFormat="1" x14ac:dyDescent="0.25"/>
    <row r="54" s="2" customFormat="1" x14ac:dyDescent="0.25"/>
    <row r="55" s="2" customFormat="1" x14ac:dyDescent="0.25"/>
    <row r="56" s="2" customFormat="1" x14ac:dyDescent="0.25"/>
    <row r="57" s="2" customFormat="1" x14ac:dyDescent="0.25"/>
    <row r="58" s="2" customFormat="1" x14ac:dyDescent="0.25"/>
    <row r="59" s="2" customFormat="1" x14ac:dyDescent="0.25"/>
    <row r="60" s="2" customFormat="1" x14ac:dyDescent="0.25"/>
    <row r="61" s="2" customFormat="1" x14ac:dyDescent="0.25"/>
    <row r="62" s="2" customFormat="1" x14ac:dyDescent="0.25"/>
    <row r="63" s="2" customFormat="1" x14ac:dyDescent="0.25"/>
    <row r="64" s="2" customFormat="1" x14ac:dyDescent="0.25"/>
    <row r="65" spans="6:49" s="2" customFormat="1" x14ac:dyDescent="0.25"/>
    <row r="66" spans="6:49" s="2" customFormat="1" x14ac:dyDescent="0.25"/>
    <row r="67" spans="6:49" s="2" customFormat="1" x14ac:dyDescent="0.25"/>
    <row r="68" spans="6:49" s="2" customFormat="1" x14ac:dyDescent="0.25"/>
    <row r="69" spans="6:49" s="2" customFormat="1" x14ac:dyDescent="0.25">
      <c r="F69" s="2" t="s">
        <v>37</v>
      </c>
      <c r="AF69" s="13" t="s">
        <v>38</v>
      </c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</row>
    <row r="70" spans="6:49" s="2" customFormat="1" x14ac:dyDescent="0.25">
      <c r="F70" s="1" t="s">
        <v>39</v>
      </c>
      <c r="AF70" s="13" t="s">
        <v>40</v>
      </c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</row>
    <row r="71" spans="6:49" s="2" customFormat="1" x14ac:dyDescent="0.25">
      <c r="F71" s="2" t="s">
        <v>41</v>
      </c>
      <c r="AF71" s="13" t="s">
        <v>42</v>
      </c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</row>
    <row r="72" spans="6:49" s="2" customFormat="1" x14ac:dyDescent="0.25">
      <c r="F72" s="1" t="s">
        <v>43</v>
      </c>
    </row>
    <row r="73" spans="6:49" s="2" customFormat="1" x14ac:dyDescent="0.25">
      <c r="F73" s="2" t="s">
        <v>44</v>
      </c>
    </row>
    <row r="74" spans="6:49" s="2" customFormat="1" x14ac:dyDescent="0.25">
      <c r="F74" s="2" t="s">
        <v>45</v>
      </c>
    </row>
    <row r="75" spans="6:49" s="2" customFormat="1" x14ac:dyDescent="0.25"/>
    <row r="76" spans="6:49" s="2" customFormat="1" x14ac:dyDescent="0.25">
      <c r="F76" s="2" t="s">
        <v>46</v>
      </c>
    </row>
    <row r="77" spans="6:49" s="2" customFormat="1" x14ac:dyDescent="0.25"/>
    <row r="78" spans="6:49" s="2" customFormat="1" x14ac:dyDescent="0.25">
      <c r="F78" s="13" t="s">
        <v>47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</row>
    <row r="79" spans="6:49" s="2" customFormat="1" x14ac:dyDescent="0.25">
      <c r="F79" s="13" t="s">
        <v>48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</row>
    <row r="80" spans="6:49" s="2" customFormat="1" x14ac:dyDescent="0.25">
      <c r="F80" s="13" t="s">
        <v>49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</row>
    <row r="81" spans="6:64" s="2" customFormat="1" x14ac:dyDescent="0.25"/>
    <row r="82" spans="6:64" s="2" customFormat="1" x14ac:dyDescent="0.25"/>
    <row r="83" spans="6:64" s="2" customFormat="1" x14ac:dyDescent="0.25"/>
    <row r="84" spans="6:64" s="2" customFormat="1" x14ac:dyDescent="0.25"/>
    <row r="85" spans="6:64" s="2" customFormat="1" x14ac:dyDescent="0.25"/>
    <row r="86" spans="6:64" s="2" customFormat="1" x14ac:dyDescent="0.25"/>
    <row r="87" spans="6:64" s="2" customFormat="1" x14ac:dyDescent="0.25"/>
    <row r="88" spans="6:64" s="2" customFormat="1" x14ac:dyDescent="0.25"/>
    <row r="89" spans="6:64" s="2" customFormat="1" x14ac:dyDescent="0.25"/>
    <row r="90" spans="6:64" s="2" customFormat="1" x14ac:dyDescent="0.25"/>
    <row r="91" spans="6:64" s="2" customFormat="1" x14ac:dyDescent="0.25">
      <c r="F91" s="2" t="s">
        <v>50</v>
      </c>
    </row>
    <row r="92" spans="6:64" s="2" customFormat="1" x14ac:dyDescent="0.25"/>
    <row r="93" spans="6:64" s="2" customFormat="1" x14ac:dyDescent="0.25">
      <c r="F93" s="15" t="s">
        <v>51</v>
      </c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</row>
    <row r="94" spans="6:64" s="2" customFormat="1" x14ac:dyDescent="0.25">
      <c r="F94" s="15" t="s">
        <v>25</v>
      </c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</row>
    <row r="95" spans="6:64" s="2" customFormat="1" x14ac:dyDescent="0.25">
      <c r="F95" s="17" t="s">
        <v>27</v>
      </c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</row>
    <row r="96" spans="6:64" s="2" customFormat="1" x14ac:dyDescent="0.25">
      <c r="F96" s="17" t="s">
        <v>52</v>
      </c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</row>
    <row r="97" spans="6:64" s="2" customFormat="1" x14ac:dyDescent="0.25">
      <c r="F97" s="17" t="s">
        <v>53</v>
      </c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</row>
    <row r="98" spans="6:64" s="2" customFormat="1" x14ac:dyDescent="0.25">
      <c r="F98" s="15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</row>
    <row r="99" spans="6:64" s="2" customFormat="1" x14ac:dyDescent="0.25">
      <c r="F99" s="17" t="s">
        <v>54</v>
      </c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</row>
    <row r="100" spans="6:64" s="2" customFormat="1" x14ac:dyDescent="0.25">
      <c r="F100" s="15" t="s">
        <v>55</v>
      </c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</row>
    <row r="101" spans="6:64" s="2" customFormat="1" x14ac:dyDescent="0.25">
      <c r="F101" s="15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</row>
    <row r="102" spans="6:64" s="2" customFormat="1" x14ac:dyDescent="0.25">
      <c r="F102" s="17" t="s">
        <v>56</v>
      </c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</row>
    <row r="103" spans="6:64" s="2" customFormat="1" x14ac:dyDescent="0.25">
      <c r="F103" s="15" t="s">
        <v>25</v>
      </c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</row>
    <row r="104" spans="6:64" s="2" customFormat="1" x14ac:dyDescent="0.25">
      <c r="F104" s="15" t="s">
        <v>57</v>
      </c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</row>
    <row r="105" spans="6:64" s="2" customFormat="1" x14ac:dyDescent="0.25">
      <c r="F105" s="15" t="s">
        <v>58</v>
      </c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</row>
    <row r="106" spans="6:64" s="2" customFormat="1" x14ac:dyDescent="0.25">
      <c r="F106" s="15" t="s">
        <v>59</v>
      </c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</row>
    <row r="107" spans="6:64" s="2" customFormat="1" x14ac:dyDescent="0.25">
      <c r="F107" s="15" t="s">
        <v>60</v>
      </c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</row>
    <row r="108" spans="6:64" s="2" customFormat="1" x14ac:dyDescent="0.25">
      <c r="F108" s="15" t="s">
        <v>25</v>
      </c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</row>
    <row r="109" spans="6:64" s="2" customFormat="1" x14ac:dyDescent="0.25">
      <c r="F109" s="15" t="s">
        <v>61</v>
      </c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</row>
    <row r="110" spans="6:64" s="2" customFormat="1" x14ac:dyDescent="0.25"/>
    <row r="111" spans="6:64" s="2" customFormat="1" x14ac:dyDescent="0.25"/>
    <row r="112" spans="6:64" s="2" customFormat="1" x14ac:dyDescent="0.25"/>
    <row r="113" spans="2:5" s="2" customFormat="1" x14ac:dyDescent="0.25"/>
    <row r="114" spans="2:5" s="2" customFormat="1" x14ac:dyDescent="0.25"/>
    <row r="115" spans="2:5" s="2" customFormat="1" x14ac:dyDescent="0.25">
      <c r="B115" s="1" t="s">
        <v>62</v>
      </c>
    </row>
    <row r="116" spans="2:5" s="2" customFormat="1" x14ac:dyDescent="0.25"/>
    <row r="117" spans="2:5" s="2" customFormat="1" x14ac:dyDescent="0.25">
      <c r="C117" s="3">
        <v>0</v>
      </c>
      <c r="E117" s="2" t="s">
        <v>63</v>
      </c>
    </row>
    <row r="118" spans="2:5" s="2" customFormat="1" x14ac:dyDescent="0.25"/>
    <row r="119" spans="2:5" s="2" customFormat="1" x14ac:dyDescent="0.25"/>
    <row r="120" spans="2:5" s="2" customFormat="1" x14ac:dyDescent="0.25"/>
    <row r="121" spans="2:5" s="2" customFormat="1" x14ac:dyDescent="0.25"/>
    <row r="122" spans="2:5" s="2" customFormat="1" x14ac:dyDescent="0.25"/>
    <row r="123" spans="2:5" s="2" customFormat="1" x14ac:dyDescent="0.25"/>
    <row r="124" spans="2:5" s="2" customFormat="1" x14ac:dyDescent="0.25"/>
    <row r="125" spans="2:5" s="2" customFormat="1" x14ac:dyDescent="0.25"/>
    <row r="126" spans="2:5" s="2" customFormat="1" x14ac:dyDescent="0.25"/>
    <row r="127" spans="2:5" s="2" customFormat="1" x14ac:dyDescent="0.25"/>
    <row r="128" spans="2:5" s="2" customFormat="1" x14ac:dyDescent="0.25"/>
    <row r="129" spans="5:88" s="2" customFormat="1" x14ac:dyDescent="0.25"/>
    <row r="130" spans="5:88" s="2" customFormat="1" x14ac:dyDescent="0.25"/>
    <row r="131" spans="5:88" s="2" customFormat="1" x14ac:dyDescent="0.25"/>
    <row r="132" spans="5:88" s="2" customFormat="1" x14ac:dyDescent="0.25">
      <c r="E132" s="2" t="s">
        <v>46</v>
      </c>
    </row>
    <row r="133" spans="5:88" s="2" customFormat="1" x14ac:dyDescent="0.25"/>
    <row r="134" spans="5:88" s="2" customFormat="1" x14ac:dyDescent="0.25">
      <c r="E134" s="13" t="s">
        <v>64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5:88" s="2" customFormat="1" x14ac:dyDescent="0.25">
      <c r="E135" s="13" t="s">
        <v>65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5:88" s="2" customFormat="1" x14ac:dyDescent="0.25">
      <c r="E136" s="13" t="s">
        <v>66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C136" s="15" t="s">
        <v>51</v>
      </c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</row>
    <row r="137" spans="5:88" s="2" customFormat="1" x14ac:dyDescent="0.25">
      <c r="E137" s="13" t="s">
        <v>67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C137" s="15" t="s">
        <v>25</v>
      </c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</row>
    <row r="138" spans="5:88" s="2" customFormat="1" x14ac:dyDescent="0.25">
      <c r="E138" s="13" t="s">
        <v>68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C138" s="17" t="s">
        <v>27</v>
      </c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</row>
    <row r="139" spans="5:88" s="2" customFormat="1" x14ac:dyDescent="0.25">
      <c r="E139" s="13" t="s">
        <v>69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C139" s="17" t="s">
        <v>52</v>
      </c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</row>
    <row r="140" spans="5:88" s="2" customFormat="1" x14ac:dyDescent="0.25">
      <c r="E140" s="13" t="s">
        <v>70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C140" s="17" t="s">
        <v>53</v>
      </c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</row>
    <row r="141" spans="5:88" s="2" customFormat="1" x14ac:dyDescent="0.25">
      <c r="E141" s="13" t="s">
        <v>71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C141" s="15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</row>
    <row r="142" spans="5:88" s="2" customFormat="1" x14ac:dyDescent="0.25">
      <c r="E142" s="13" t="s">
        <v>72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C142" s="15" t="s">
        <v>54</v>
      </c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</row>
    <row r="143" spans="5:88" s="2" customFormat="1" x14ac:dyDescent="0.25">
      <c r="E143" s="13" t="s">
        <v>73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C143" s="15" t="s">
        <v>55</v>
      </c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</row>
    <row r="144" spans="5:88" s="2" customFormat="1" x14ac:dyDescent="0.25">
      <c r="E144" s="13" t="s">
        <v>74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C144" s="15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</row>
    <row r="145" spans="2:88" s="2" customFormat="1" x14ac:dyDescent="0.25">
      <c r="E145" s="13" t="s">
        <v>75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C145" s="15" t="s">
        <v>56</v>
      </c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</row>
    <row r="146" spans="2:88" s="2" customFormat="1" x14ac:dyDescent="0.25">
      <c r="E146" s="13" t="s">
        <v>76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C146" s="15" t="s">
        <v>25</v>
      </c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</row>
    <row r="147" spans="2:88" s="2" customFormat="1" x14ac:dyDescent="0.25">
      <c r="E147" s="13" t="s">
        <v>77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C147" s="15" t="s">
        <v>78</v>
      </c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</row>
    <row r="148" spans="2:88" s="2" customFormat="1" x14ac:dyDescent="0.25">
      <c r="E148" s="13" t="s">
        <v>79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C148" s="15" t="s">
        <v>58</v>
      </c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</row>
    <row r="149" spans="2:88" s="2" customFormat="1" x14ac:dyDescent="0.25">
      <c r="E149" s="13" t="s">
        <v>80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C149" s="15" t="s">
        <v>81</v>
      </c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</row>
    <row r="150" spans="2:88" s="2" customFormat="1" x14ac:dyDescent="0.25">
      <c r="E150" s="13" t="s">
        <v>82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C150" s="15" t="s">
        <v>60</v>
      </c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</row>
    <row r="151" spans="2:88" s="2" customFormat="1" x14ac:dyDescent="0.25">
      <c r="E151" s="13" t="s">
        <v>83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C151" s="15" t="s">
        <v>25</v>
      </c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</row>
    <row r="152" spans="2:88" s="2" customFormat="1" x14ac:dyDescent="0.25">
      <c r="E152" s="13" t="s">
        <v>84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C152" s="15" t="s">
        <v>61</v>
      </c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</row>
    <row r="153" spans="2:88" s="2" customFormat="1" x14ac:dyDescent="0.25">
      <c r="E153" s="13" t="s">
        <v>85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2:88" s="2" customFormat="1" x14ac:dyDescent="0.25"/>
    <row r="155" spans="2:88" s="2" customFormat="1" x14ac:dyDescent="0.25"/>
    <row r="156" spans="2:88" s="2" customFormat="1" x14ac:dyDescent="0.25"/>
    <row r="157" spans="2:88" s="2" customFormat="1" x14ac:dyDescent="0.25">
      <c r="B157" s="1" t="s">
        <v>86</v>
      </c>
    </row>
    <row r="158" spans="2:88" s="2" customFormat="1" x14ac:dyDescent="0.25"/>
    <row r="159" spans="2:88" s="2" customFormat="1" x14ac:dyDescent="0.25">
      <c r="C159" s="3">
        <v>0</v>
      </c>
      <c r="E159" s="2" t="s">
        <v>87</v>
      </c>
    </row>
    <row r="160" spans="2:88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pans="5:39" s="2" customFormat="1" x14ac:dyDescent="0.25"/>
    <row r="194" spans="5:39" s="2" customFormat="1" x14ac:dyDescent="0.25"/>
    <row r="195" spans="5:39" s="2" customFormat="1" x14ac:dyDescent="0.25"/>
    <row r="196" spans="5:39" s="2" customFormat="1" x14ac:dyDescent="0.25">
      <c r="AM196" s="2" t="s">
        <v>88</v>
      </c>
    </row>
    <row r="197" spans="5:39" s="2" customFormat="1" x14ac:dyDescent="0.25">
      <c r="AM197" s="2" t="s">
        <v>89</v>
      </c>
    </row>
    <row r="198" spans="5:39" s="2" customFormat="1" x14ac:dyDescent="0.25">
      <c r="AM198" s="2" t="s">
        <v>90</v>
      </c>
    </row>
    <row r="199" spans="5:39" s="2" customFormat="1" x14ac:dyDescent="0.25"/>
    <row r="200" spans="5:39" s="2" customFormat="1" x14ac:dyDescent="0.25"/>
    <row r="201" spans="5:39" s="2" customFormat="1" x14ac:dyDescent="0.25"/>
    <row r="202" spans="5:39" s="2" customFormat="1" x14ac:dyDescent="0.25"/>
    <row r="203" spans="5:39" s="2" customFormat="1" x14ac:dyDescent="0.25">
      <c r="E203" s="2" t="s">
        <v>91</v>
      </c>
    </row>
    <row r="204" spans="5:39" s="2" customFormat="1" x14ac:dyDescent="0.25">
      <c r="E204" s="1" t="s">
        <v>92</v>
      </c>
    </row>
    <row r="205" spans="5:39" s="2" customFormat="1" x14ac:dyDescent="0.25"/>
    <row r="206" spans="5:39" s="2" customFormat="1" x14ac:dyDescent="0.25">
      <c r="E206" s="2" t="s">
        <v>93</v>
      </c>
      <c r="K206" s="2" t="s">
        <v>93</v>
      </c>
    </row>
    <row r="207" spans="5:39" s="2" customFormat="1" x14ac:dyDescent="0.25">
      <c r="E207" s="2" t="s">
        <v>94</v>
      </c>
      <c r="I207" s="4" t="s">
        <v>2</v>
      </c>
      <c r="K207" s="2" t="s">
        <v>95</v>
      </c>
    </row>
    <row r="208" spans="5:39" s="2" customFormat="1" x14ac:dyDescent="0.25"/>
    <row r="209" spans="5:94" s="2" customFormat="1" x14ac:dyDescent="0.25">
      <c r="E209" s="15" t="s">
        <v>51</v>
      </c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Y209" s="15" t="s">
        <v>51</v>
      </c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</row>
    <row r="210" spans="5:94" s="2" customFormat="1" x14ac:dyDescent="0.25">
      <c r="E210" s="15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Y210" s="15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</row>
    <row r="211" spans="5:94" s="2" customFormat="1" x14ac:dyDescent="0.25">
      <c r="E211" s="15" t="s">
        <v>96</v>
      </c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Y211" s="15" t="s">
        <v>96</v>
      </c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</row>
    <row r="212" spans="5:94" s="2" customFormat="1" x14ac:dyDescent="0.25">
      <c r="E212" s="15" t="s">
        <v>97</v>
      </c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Y212" s="15" t="s">
        <v>98</v>
      </c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</row>
    <row r="213" spans="5:94" s="2" customFormat="1" x14ac:dyDescent="0.25">
      <c r="E213" s="15" t="s">
        <v>99</v>
      </c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Y213" s="15" t="s">
        <v>97</v>
      </c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</row>
    <row r="214" spans="5:94" s="2" customFormat="1" x14ac:dyDescent="0.25">
      <c r="E214" s="15" t="s">
        <v>100</v>
      </c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Y214" s="15" t="s">
        <v>101</v>
      </c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</row>
    <row r="215" spans="5:94" s="2" customFormat="1" x14ac:dyDescent="0.25">
      <c r="E215" s="15" t="s">
        <v>102</v>
      </c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Y215" s="15" t="s">
        <v>100</v>
      </c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</row>
    <row r="216" spans="5:94" s="2" customFormat="1" x14ac:dyDescent="0.25">
      <c r="E216" s="15" t="s">
        <v>103</v>
      </c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Y216" s="15" t="s">
        <v>102</v>
      </c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</row>
    <row r="217" spans="5:94" s="2" customFormat="1" x14ac:dyDescent="0.25">
      <c r="E217" s="15" t="s">
        <v>104</v>
      </c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Y217" s="15" t="s">
        <v>105</v>
      </c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</row>
    <row r="218" spans="5:94" s="2" customFormat="1" x14ac:dyDescent="0.25">
      <c r="E218" s="15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Y218" s="15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</row>
    <row r="219" spans="5:94" s="2" customFormat="1" x14ac:dyDescent="0.25">
      <c r="E219" s="15" t="s">
        <v>96</v>
      </c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Y219" s="15" t="s">
        <v>96</v>
      </c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</row>
    <row r="220" spans="5:94" s="2" customFormat="1" x14ac:dyDescent="0.25">
      <c r="E220" s="15" t="s">
        <v>98</v>
      </c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Y220" s="15" t="s">
        <v>106</v>
      </c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</row>
    <row r="221" spans="5:94" s="2" customFormat="1" x14ac:dyDescent="0.25">
      <c r="E221" s="15" t="s">
        <v>107</v>
      </c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Y221" s="15" t="s">
        <v>108</v>
      </c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</row>
    <row r="222" spans="5:94" s="2" customFormat="1" x14ac:dyDescent="0.25">
      <c r="E222" s="15" t="s">
        <v>109</v>
      </c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Y222" s="15" t="s">
        <v>110</v>
      </c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</row>
    <row r="223" spans="5:94" s="2" customFormat="1" x14ac:dyDescent="0.25">
      <c r="E223" s="15" t="s">
        <v>111</v>
      </c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Y223" s="15" t="s">
        <v>112</v>
      </c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</row>
    <row r="224" spans="5:94" s="2" customFormat="1" x14ac:dyDescent="0.25">
      <c r="E224" s="15" t="s">
        <v>113</v>
      </c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Y224" s="15" t="s">
        <v>114</v>
      </c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</row>
    <row r="225" spans="5:94" s="2" customFormat="1" x14ac:dyDescent="0.25">
      <c r="E225" s="15" t="s">
        <v>115</v>
      </c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Y225" s="15" t="s">
        <v>116</v>
      </c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</row>
    <row r="226" spans="5:94" s="2" customFormat="1" x14ac:dyDescent="0.25">
      <c r="E226" s="15" t="s">
        <v>117</v>
      </c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Y226" s="15" t="s">
        <v>117</v>
      </c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</row>
    <row r="227" spans="5:94" s="2" customFormat="1" x14ac:dyDescent="0.25">
      <c r="E227" s="15" t="s">
        <v>118</v>
      </c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Y227" s="15" t="s">
        <v>119</v>
      </c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</row>
    <row r="228" spans="5:94" s="2" customFormat="1" x14ac:dyDescent="0.25">
      <c r="E228" s="15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Y228" s="15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</row>
    <row r="229" spans="5:94" s="2" customFormat="1" x14ac:dyDescent="0.25">
      <c r="E229" s="15" t="s">
        <v>120</v>
      </c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Y229" s="15" t="s">
        <v>121</v>
      </c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</row>
    <row r="230" spans="5:94" s="2" customFormat="1" x14ac:dyDescent="0.25">
      <c r="E230" s="15" t="s">
        <v>122</v>
      </c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Y230" s="15" t="s">
        <v>123</v>
      </c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</row>
    <row r="231" spans="5:94" s="2" customFormat="1" x14ac:dyDescent="0.25">
      <c r="E231" s="15" t="s">
        <v>124</v>
      </c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Y231" s="15" t="s">
        <v>125</v>
      </c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</row>
    <row r="232" spans="5:94" s="2" customFormat="1" x14ac:dyDescent="0.25">
      <c r="E232" s="15" t="s">
        <v>126</v>
      </c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Y232" s="15" t="s">
        <v>127</v>
      </c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</row>
    <row r="233" spans="5:94" s="2" customFormat="1" x14ac:dyDescent="0.25">
      <c r="E233" s="15" t="s">
        <v>128</v>
      </c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Y233" s="15" t="s">
        <v>129</v>
      </c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</row>
    <row r="234" spans="5:94" s="2" customFormat="1" x14ac:dyDescent="0.25">
      <c r="E234" s="15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Y234" s="15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</row>
    <row r="235" spans="5:94" s="2" customFormat="1" x14ac:dyDescent="0.25">
      <c r="E235" s="15" t="s">
        <v>130</v>
      </c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Y235" s="15" t="s">
        <v>96</v>
      </c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</row>
    <row r="236" spans="5:94" s="2" customFormat="1" x14ac:dyDescent="0.25">
      <c r="E236" s="15" t="s">
        <v>131</v>
      </c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Y236" s="15" t="s">
        <v>98</v>
      </c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</row>
    <row r="237" spans="5:94" s="2" customFormat="1" x14ac:dyDescent="0.25">
      <c r="E237" s="15" t="s">
        <v>103</v>
      </c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Y237" s="15" t="s">
        <v>107</v>
      </c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</row>
    <row r="238" spans="5:94" s="2" customFormat="1" x14ac:dyDescent="0.25">
      <c r="E238" s="15" t="s">
        <v>104</v>
      </c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Y238" s="15" t="s">
        <v>109</v>
      </c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</row>
    <row r="239" spans="5:94" s="2" customFormat="1" x14ac:dyDescent="0.25">
      <c r="E239" s="15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Y239" s="15" t="s">
        <v>111</v>
      </c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</row>
    <row r="240" spans="5:94" s="2" customFormat="1" x14ac:dyDescent="0.25">
      <c r="E240" s="15" t="s">
        <v>96</v>
      </c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Y240" s="15" t="s">
        <v>132</v>
      </c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</row>
    <row r="241" spans="5:94" s="2" customFormat="1" x14ac:dyDescent="0.25">
      <c r="E241" s="15" t="s">
        <v>98</v>
      </c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Y241" s="15" t="s">
        <v>133</v>
      </c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</row>
    <row r="242" spans="5:94" s="2" customFormat="1" x14ac:dyDescent="0.25">
      <c r="E242" s="15" t="s">
        <v>107</v>
      </c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Y242" s="15" t="s">
        <v>117</v>
      </c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</row>
    <row r="243" spans="5:94" s="2" customFormat="1" x14ac:dyDescent="0.25">
      <c r="E243" s="15" t="s">
        <v>109</v>
      </c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Y243" s="15" t="s">
        <v>119</v>
      </c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</row>
    <row r="244" spans="5:94" s="2" customFormat="1" x14ac:dyDescent="0.25">
      <c r="E244" s="15" t="s">
        <v>111</v>
      </c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Y244" s="15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</row>
    <row r="245" spans="5:94" s="2" customFormat="1" x14ac:dyDescent="0.25">
      <c r="E245" s="15" t="s">
        <v>113</v>
      </c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Y245" s="15" t="s">
        <v>96</v>
      </c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</row>
    <row r="246" spans="5:94" s="2" customFormat="1" x14ac:dyDescent="0.25">
      <c r="E246" s="15" t="s">
        <v>115</v>
      </c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Y246" s="15" t="s">
        <v>98</v>
      </c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</row>
    <row r="247" spans="5:94" s="2" customFormat="1" x14ac:dyDescent="0.25">
      <c r="E247" s="15" t="s">
        <v>117</v>
      </c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Y247" s="15" t="s">
        <v>97</v>
      </c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</row>
    <row r="248" spans="5:94" s="2" customFormat="1" x14ac:dyDescent="0.25">
      <c r="E248" s="15" t="s">
        <v>118</v>
      </c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Y248" s="15" t="s">
        <v>134</v>
      </c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</row>
    <row r="249" spans="5:94" s="2" customFormat="1" x14ac:dyDescent="0.25">
      <c r="E249" s="15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Y249" s="15" t="s">
        <v>100</v>
      </c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</row>
    <row r="250" spans="5:94" s="2" customFormat="1" x14ac:dyDescent="0.25">
      <c r="E250" s="15" t="s">
        <v>96</v>
      </c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Y250" s="15" t="s">
        <v>102</v>
      </c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</row>
    <row r="251" spans="5:94" s="2" customFormat="1" x14ac:dyDescent="0.25">
      <c r="E251" s="15" t="s">
        <v>97</v>
      </c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Y251" s="15" t="s">
        <v>135</v>
      </c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</row>
    <row r="252" spans="5:94" s="2" customFormat="1" x14ac:dyDescent="0.25">
      <c r="E252" s="15" t="s">
        <v>99</v>
      </c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Y252" s="15" t="s">
        <v>136</v>
      </c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</row>
    <row r="253" spans="5:94" s="2" customFormat="1" x14ac:dyDescent="0.25">
      <c r="E253" s="15" t="s">
        <v>100</v>
      </c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Y253" s="15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</row>
    <row r="254" spans="5:94" s="2" customFormat="1" x14ac:dyDescent="0.25">
      <c r="E254" s="15" t="s">
        <v>102</v>
      </c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Y254" s="15" t="s">
        <v>137</v>
      </c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</row>
    <row r="255" spans="5:94" s="2" customFormat="1" x14ac:dyDescent="0.25">
      <c r="E255" s="15" t="s">
        <v>103</v>
      </c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</row>
    <row r="256" spans="5:94" s="2" customFormat="1" x14ac:dyDescent="0.25">
      <c r="E256" s="15" t="s">
        <v>138</v>
      </c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Y256" s="15" t="s">
        <v>139</v>
      </c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</row>
    <row r="257" spans="5:76" s="2" customFormat="1" x14ac:dyDescent="0.25">
      <c r="E257" s="15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Y257" s="15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</row>
    <row r="258" spans="5:76" s="2" customFormat="1" x14ac:dyDescent="0.25">
      <c r="E258" s="15" t="s">
        <v>137</v>
      </c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Y258" s="15" t="s">
        <v>130</v>
      </c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</row>
    <row r="259" spans="5:76" s="2" customFormat="1" x14ac:dyDescent="0.25">
      <c r="AY259" s="15" t="s">
        <v>140</v>
      </c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</row>
    <row r="260" spans="5:76" s="2" customFormat="1" x14ac:dyDescent="0.25">
      <c r="AY260" s="15" t="s">
        <v>103</v>
      </c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</row>
    <row r="261" spans="5:76" s="2" customFormat="1" x14ac:dyDescent="0.25">
      <c r="AY261" s="15" t="s">
        <v>141</v>
      </c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</row>
    <row r="262" spans="5:76" s="2" customFormat="1" x14ac:dyDescent="0.25">
      <c r="AY262" s="15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</row>
    <row r="263" spans="5:76" s="2" customFormat="1" x14ac:dyDescent="0.25">
      <c r="AY263" s="15" t="s">
        <v>142</v>
      </c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</row>
    <row r="264" spans="5:76" s="2" customFormat="1" x14ac:dyDescent="0.25"/>
    <row r="265" spans="5:76" s="2" customFormat="1" x14ac:dyDescent="0.25">
      <c r="AS265"/>
    </row>
    <row r="266" spans="5:76" s="2" customFormat="1" x14ac:dyDescent="0.25"/>
    <row r="267" spans="5:76" s="2" customFormat="1" x14ac:dyDescent="0.25"/>
    <row r="268" spans="5:76" s="2" customFormat="1" x14ac:dyDescent="0.25"/>
    <row r="269" spans="5:76" s="2" customFormat="1" x14ac:dyDescent="0.25"/>
    <row r="270" spans="5:76" s="2" customFormat="1" x14ac:dyDescent="0.25"/>
    <row r="271" spans="5:76" s="2" customFormat="1" x14ac:dyDescent="0.25"/>
    <row r="272" spans="5:76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pans="5:5" s="2" customFormat="1" x14ac:dyDescent="0.25"/>
    <row r="290" spans="5:5" s="2" customFormat="1" x14ac:dyDescent="0.25"/>
    <row r="291" spans="5:5" s="2" customFormat="1" x14ac:dyDescent="0.25"/>
    <row r="292" spans="5:5" s="2" customFormat="1" x14ac:dyDescent="0.25">
      <c r="E292" s="2" t="s">
        <v>143</v>
      </c>
    </row>
    <row r="293" spans="5:5" s="2" customFormat="1" x14ac:dyDescent="0.25"/>
    <row r="294" spans="5:5" s="2" customFormat="1" x14ac:dyDescent="0.25"/>
    <row r="295" spans="5:5" s="2" customFormat="1" x14ac:dyDescent="0.25"/>
    <row r="296" spans="5:5" s="2" customFormat="1" x14ac:dyDescent="0.25"/>
    <row r="297" spans="5:5" s="2" customFormat="1" x14ac:dyDescent="0.25"/>
    <row r="298" spans="5:5" s="2" customFormat="1" x14ac:dyDescent="0.25"/>
    <row r="299" spans="5:5" s="2" customFormat="1" x14ac:dyDescent="0.25"/>
    <row r="300" spans="5:5" s="2" customFormat="1" x14ac:dyDescent="0.25"/>
    <row r="301" spans="5:5" s="2" customFormat="1" x14ac:dyDescent="0.25"/>
    <row r="302" spans="5:5" s="2" customFormat="1" x14ac:dyDescent="0.25"/>
    <row r="303" spans="5:5" s="2" customFormat="1" x14ac:dyDescent="0.25"/>
    <row r="304" spans="5:5" s="2" customFormat="1" x14ac:dyDescent="0.25"/>
    <row r="305" s="2" customFormat="1" x14ac:dyDescent="0.25"/>
    <row r="306" s="2" customFormat="1" x14ac:dyDescent="0.25"/>
    <row r="307" s="2" customFormat="1" x14ac:dyDescent="0.25"/>
    <row r="308" s="2" customFormat="1" x14ac:dyDescent="0.25"/>
    <row r="309" s="2" customFormat="1" x14ac:dyDescent="0.25"/>
    <row r="310" s="2" customFormat="1" x14ac:dyDescent="0.25"/>
    <row r="311" s="2" customFormat="1" x14ac:dyDescent="0.25"/>
    <row r="312" s="2" customFormat="1" x14ac:dyDescent="0.25"/>
    <row r="313" s="2" customFormat="1" x14ac:dyDescent="0.25"/>
    <row r="314" s="2" customFormat="1" x14ac:dyDescent="0.25"/>
    <row r="315" s="2" customFormat="1" x14ac:dyDescent="0.25"/>
    <row r="316" s="2" customFormat="1" x14ac:dyDescent="0.25"/>
    <row r="317" s="2" customFormat="1" x14ac:dyDescent="0.25"/>
    <row r="318" s="2" customFormat="1" x14ac:dyDescent="0.25"/>
    <row r="319" s="2" customFormat="1" x14ac:dyDescent="0.25"/>
    <row r="320" s="2" customFormat="1" x14ac:dyDescent="0.25"/>
    <row r="321" s="2" customFormat="1" x14ac:dyDescent="0.25"/>
    <row r="322" s="2" customFormat="1" x14ac:dyDescent="0.25"/>
    <row r="323" s="2" customFormat="1" x14ac:dyDescent="0.25"/>
    <row r="324" s="2" customFormat="1" x14ac:dyDescent="0.25"/>
    <row r="325" s="2" customFormat="1" x14ac:dyDescent="0.25"/>
    <row r="326" s="2" customFormat="1" x14ac:dyDescent="0.25"/>
    <row r="327" s="2" customFormat="1" x14ac:dyDescent="0.25"/>
    <row r="328" s="2" customFormat="1" x14ac:dyDescent="0.25"/>
    <row r="329" s="2" customFormat="1" x14ac:dyDescent="0.25"/>
    <row r="330" s="2" customFormat="1" x14ac:dyDescent="0.25"/>
    <row r="331" s="2" customFormat="1" x14ac:dyDescent="0.25"/>
    <row r="332" s="2" customFormat="1" x14ac:dyDescent="0.25"/>
    <row r="333" s="2" customFormat="1" x14ac:dyDescent="0.25"/>
    <row r="334" s="2" customFormat="1" x14ac:dyDescent="0.25"/>
    <row r="335" s="2" customFormat="1" x14ac:dyDescent="0.25"/>
    <row r="336" s="2" customFormat="1" x14ac:dyDescent="0.25"/>
    <row r="337" spans="5:23" s="2" customFormat="1" x14ac:dyDescent="0.25"/>
    <row r="338" spans="5:23" s="2" customFormat="1" x14ac:dyDescent="0.25"/>
    <row r="339" spans="5:23" s="2" customFormat="1" x14ac:dyDescent="0.25"/>
    <row r="340" spans="5:23" s="2" customFormat="1" x14ac:dyDescent="0.25"/>
    <row r="341" spans="5:23" s="2" customFormat="1" x14ac:dyDescent="0.25"/>
    <row r="342" spans="5:23" s="2" customFormat="1" x14ac:dyDescent="0.25"/>
    <row r="343" spans="5:23" s="2" customFormat="1" x14ac:dyDescent="0.25"/>
    <row r="344" spans="5:23" s="2" customFormat="1" x14ac:dyDescent="0.25"/>
    <row r="345" spans="5:23" s="2" customFormat="1" x14ac:dyDescent="0.25">
      <c r="E345" s="2" t="s">
        <v>144</v>
      </c>
    </row>
    <row r="346" spans="5:23" s="2" customFormat="1" x14ac:dyDescent="0.25"/>
    <row r="347" spans="5:23" s="2" customFormat="1" x14ac:dyDescent="0.25">
      <c r="E347" s="13" t="s">
        <v>145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5:23" s="2" customFormat="1" x14ac:dyDescent="0.25">
      <c r="E348" s="13" t="s">
        <v>146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5:23" s="2" customFormat="1" x14ac:dyDescent="0.25">
      <c r="E349" s="13" t="s">
        <v>147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5:23" s="2" customFormat="1" x14ac:dyDescent="0.25">
      <c r="E350" s="13" t="s">
        <v>148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5:23" s="2" customFormat="1" x14ac:dyDescent="0.25">
      <c r="E351" s="13" t="s">
        <v>149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5:23" s="2" customFormat="1" x14ac:dyDescent="0.25"/>
    <row r="353" spans="5:31" s="2" customFormat="1" x14ac:dyDescent="0.25">
      <c r="E353" s="13" t="s">
        <v>150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5:31" s="2" customFormat="1" x14ac:dyDescent="0.25">
      <c r="E354" s="13" t="s">
        <v>151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5:31" s="2" customFormat="1" x14ac:dyDescent="0.25">
      <c r="E355" s="13" t="s">
        <v>152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5:31" s="2" customFormat="1" x14ac:dyDescent="0.25">
      <c r="E356" s="13" t="s">
        <v>153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5:31" s="2" customFormat="1" x14ac:dyDescent="0.25"/>
    <row r="358" spans="5:31" s="2" customFormat="1" x14ac:dyDescent="0.25">
      <c r="E358" s="13" t="s">
        <v>154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r="359" spans="5:31" s="2" customFormat="1" x14ac:dyDescent="0.25">
      <c r="E359" s="13" t="s">
        <v>155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r="360" spans="5:31" s="2" customFormat="1" x14ac:dyDescent="0.25">
      <c r="E360" s="13" t="s">
        <v>156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r="361" spans="5:31" s="2" customFormat="1" x14ac:dyDescent="0.25">
      <c r="E361" s="13" t="s">
        <v>157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r="362" spans="5:31" s="2" customFormat="1" x14ac:dyDescent="0.25"/>
    <row r="363" spans="5:31" s="2" customFormat="1" x14ac:dyDescent="0.25">
      <c r="E363" s="15" t="s">
        <v>139</v>
      </c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5:31" s="2" customFormat="1" x14ac:dyDescent="0.25">
      <c r="E364" s="15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5:31" s="2" customFormat="1" x14ac:dyDescent="0.25">
      <c r="E365" s="15" t="s">
        <v>158</v>
      </c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5:31" s="2" customFormat="1" x14ac:dyDescent="0.25">
      <c r="E366" s="15" t="s">
        <v>159</v>
      </c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5:31" s="2" customFormat="1" x14ac:dyDescent="0.25">
      <c r="E367" s="15" t="s">
        <v>160</v>
      </c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5:31" s="2" customFormat="1" x14ac:dyDescent="0.25">
      <c r="E368" s="15" t="s">
        <v>161</v>
      </c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5:58" s="2" customFormat="1" x14ac:dyDescent="0.25">
      <c r="E369" s="15" t="s">
        <v>162</v>
      </c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5:58" s="2" customFormat="1" x14ac:dyDescent="0.25">
      <c r="E370" s="15" t="s">
        <v>163</v>
      </c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5:58" s="2" customFormat="1" x14ac:dyDescent="0.25">
      <c r="E371" s="15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5:58" s="2" customFormat="1" x14ac:dyDescent="0.25">
      <c r="E372" s="15" t="s">
        <v>142</v>
      </c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5:58" s="2" customFormat="1" x14ac:dyDescent="0.25"/>
    <row r="374" spans="5:58" s="2" customFormat="1" x14ac:dyDescent="0.25">
      <c r="E374" s="15" t="s">
        <v>51</v>
      </c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</row>
    <row r="375" spans="5:58" s="2" customFormat="1" x14ac:dyDescent="0.25">
      <c r="E375" s="15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</row>
    <row r="376" spans="5:58" s="2" customFormat="1" x14ac:dyDescent="0.25">
      <c r="E376" s="15" t="s">
        <v>164</v>
      </c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</row>
    <row r="377" spans="5:58" s="2" customFormat="1" x14ac:dyDescent="0.25">
      <c r="E377" s="15" t="s">
        <v>165</v>
      </c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</row>
    <row r="378" spans="5:58" s="2" customFormat="1" x14ac:dyDescent="0.25">
      <c r="E378" s="15" t="s">
        <v>166</v>
      </c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</row>
    <row r="379" spans="5:58" s="2" customFormat="1" x14ac:dyDescent="0.25">
      <c r="E379" s="15" t="s">
        <v>167</v>
      </c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</row>
    <row r="380" spans="5:58" s="2" customFormat="1" x14ac:dyDescent="0.25">
      <c r="E380" s="15" t="s">
        <v>168</v>
      </c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</row>
    <row r="381" spans="5:58" s="2" customFormat="1" x14ac:dyDescent="0.25">
      <c r="E381" s="15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</row>
    <row r="382" spans="5:58" s="2" customFormat="1" x14ac:dyDescent="0.25">
      <c r="E382" s="15" t="s">
        <v>61</v>
      </c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</row>
    <row r="383" spans="5:58" s="2" customFormat="1" x14ac:dyDescent="0.25"/>
    <row r="384" spans="5:58" s="2" customFormat="1" x14ac:dyDescent="0.25"/>
    <row r="385" spans="2:41" s="2" customFormat="1" x14ac:dyDescent="0.25"/>
    <row r="386" spans="2:41" s="2" customFormat="1" x14ac:dyDescent="0.25">
      <c r="B386" s="1" t="s">
        <v>86</v>
      </c>
    </row>
    <row r="387" spans="2:41" s="2" customFormat="1" x14ac:dyDescent="0.25"/>
    <row r="388" spans="2:41" s="2" customFormat="1" x14ac:dyDescent="0.25">
      <c r="C388" s="3">
        <v>0</v>
      </c>
      <c r="E388" s="2" t="s">
        <v>169</v>
      </c>
    </row>
    <row r="389" spans="2:41" s="2" customFormat="1" x14ac:dyDescent="0.25"/>
    <row r="390" spans="2:41" s="2" customFormat="1" x14ac:dyDescent="0.25">
      <c r="AO390"/>
    </row>
    <row r="391" spans="2:41" s="2" customFormat="1" x14ac:dyDescent="0.25"/>
    <row r="392" spans="2:41" s="2" customFormat="1" x14ac:dyDescent="0.25"/>
    <row r="393" spans="2:41" s="2" customFormat="1" x14ac:dyDescent="0.25"/>
    <row r="394" spans="2:41" s="2" customFormat="1" x14ac:dyDescent="0.25"/>
    <row r="395" spans="2:41" s="2" customFormat="1" x14ac:dyDescent="0.25"/>
    <row r="396" spans="2:41" s="2" customFormat="1" x14ac:dyDescent="0.25"/>
    <row r="397" spans="2:41" s="2" customFormat="1" x14ac:dyDescent="0.25"/>
    <row r="398" spans="2:41" s="2" customFormat="1" x14ac:dyDescent="0.25"/>
    <row r="399" spans="2:41" s="2" customFormat="1" x14ac:dyDescent="0.25"/>
    <row r="400" spans="2:41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pans="5:15" s="2" customFormat="1" x14ac:dyDescent="0.25"/>
    <row r="418" spans="5:15" s="2" customFormat="1" x14ac:dyDescent="0.25"/>
    <row r="419" spans="5:15" s="2" customFormat="1" x14ac:dyDescent="0.25"/>
    <row r="420" spans="5:15" s="2" customFormat="1" x14ac:dyDescent="0.25"/>
    <row r="421" spans="5:15" s="2" customFormat="1" x14ac:dyDescent="0.25"/>
    <row r="422" spans="5:15" s="2" customFormat="1" x14ac:dyDescent="0.25"/>
    <row r="423" spans="5:15" s="2" customFormat="1" x14ac:dyDescent="0.25"/>
    <row r="424" spans="5:15" s="2" customFormat="1" x14ac:dyDescent="0.25"/>
    <row r="425" spans="5:15" s="2" customFormat="1" x14ac:dyDescent="0.25"/>
    <row r="426" spans="5:15" s="2" customFormat="1" x14ac:dyDescent="0.25"/>
    <row r="427" spans="5:15" s="2" customFormat="1" x14ac:dyDescent="0.25"/>
    <row r="428" spans="5:15" s="2" customFormat="1" x14ac:dyDescent="0.25"/>
    <row r="429" spans="5:15" s="2" customFormat="1" x14ac:dyDescent="0.25">
      <c r="E429" s="2" t="s">
        <v>91</v>
      </c>
      <c r="O429" s="2" t="s">
        <v>170</v>
      </c>
    </row>
    <row r="430" spans="5:15" s="2" customFormat="1" x14ac:dyDescent="0.25">
      <c r="E430" s="1" t="s">
        <v>171</v>
      </c>
      <c r="O430" s="1" t="s">
        <v>172</v>
      </c>
    </row>
    <row r="431" spans="5:15" s="2" customFormat="1" x14ac:dyDescent="0.25"/>
    <row r="432" spans="5:15" s="2" customFormat="1" x14ac:dyDescent="0.25">
      <c r="E432" s="2" t="s">
        <v>46</v>
      </c>
    </row>
    <row r="433" spans="5:64" s="2" customFormat="1" x14ac:dyDescent="0.25"/>
    <row r="434" spans="5:64" s="2" customFormat="1" x14ac:dyDescent="0.25">
      <c r="E434" s="13" t="s">
        <v>173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</row>
    <row r="435" spans="5:64" s="2" customFormat="1" x14ac:dyDescent="0.25">
      <c r="E435" s="13" t="s">
        <v>40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</row>
    <row r="436" spans="5:64" s="2" customFormat="1" x14ac:dyDescent="0.25">
      <c r="E436" s="13" t="s">
        <v>174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</row>
    <row r="437" spans="5:64" s="2" customFormat="1" x14ac:dyDescent="0.25">
      <c r="E437" s="13" t="s">
        <v>175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</row>
    <row r="438" spans="5:64" s="2" customFormat="1" x14ac:dyDescent="0.25">
      <c r="E438" s="13" t="s">
        <v>176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</row>
    <row r="439" spans="5:64" s="2" customFormat="1" x14ac:dyDescent="0.25"/>
    <row r="440" spans="5:64" s="2" customFormat="1" x14ac:dyDescent="0.25">
      <c r="E440" s="15" t="s">
        <v>51</v>
      </c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</row>
    <row r="441" spans="5:64" s="2" customFormat="1" x14ac:dyDescent="0.25">
      <c r="E441" s="15" t="s">
        <v>25</v>
      </c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</row>
    <row r="442" spans="5:64" s="2" customFormat="1" x14ac:dyDescent="0.25">
      <c r="E442" s="17" t="s">
        <v>27</v>
      </c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</row>
    <row r="443" spans="5:64" s="2" customFormat="1" x14ac:dyDescent="0.25">
      <c r="E443" s="17" t="s">
        <v>52</v>
      </c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</row>
    <row r="444" spans="5:64" s="2" customFormat="1" x14ac:dyDescent="0.25">
      <c r="E444" s="17" t="s">
        <v>53</v>
      </c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</row>
    <row r="445" spans="5:64" s="2" customFormat="1" x14ac:dyDescent="0.25">
      <c r="E445" s="15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</row>
    <row r="446" spans="5:64" s="2" customFormat="1" x14ac:dyDescent="0.25">
      <c r="E446" s="15" t="s">
        <v>54</v>
      </c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</row>
    <row r="447" spans="5:64" s="2" customFormat="1" x14ac:dyDescent="0.25">
      <c r="E447" s="15" t="s">
        <v>55</v>
      </c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</row>
    <row r="448" spans="5:64" s="2" customFormat="1" x14ac:dyDescent="0.25">
      <c r="E448" s="15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</row>
    <row r="449" spans="5:64" s="2" customFormat="1" x14ac:dyDescent="0.25">
      <c r="E449" s="15" t="s">
        <v>56</v>
      </c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</row>
    <row r="450" spans="5:64" s="2" customFormat="1" x14ac:dyDescent="0.25">
      <c r="E450" s="15" t="s">
        <v>25</v>
      </c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</row>
    <row r="451" spans="5:64" s="2" customFormat="1" x14ac:dyDescent="0.25">
      <c r="E451" s="15" t="s">
        <v>177</v>
      </c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</row>
    <row r="452" spans="5:64" s="2" customFormat="1" x14ac:dyDescent="0.25">
      <c r="E452" s="15" t="s">
        <v>178</v>
      </c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</row>
    <row r="453" spans="5:64" s="2" customFormat="1" x14ac:dyDescent="0.25">
      <c r="E453" s="15" t="s">
        <v>179</v>
      </c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</row>
    <row r="454" spans="5:64" s="2" customFormat="1" x14ac:dyDescent="0.25">
      <c r="E454" s="15" t="s">
        <v>60</v>
      </c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</row>
    <row r="455" spans="5:64" s="2" customFormat="1" x14ac:dyDescent="0.25">
      <c r="E455" s="15" t="s">
        <v>25</v>
      </c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</row>
    <row r="456" spans="5:64" s="2" customFormat="1" x14ac:dyDescent="0.25">
      <c r="E456" s="15" t="s">
        <v>61</v>
      </c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</row>
    <row r="457" spans="5:64" s="2" customFormat="1" x14ac:dyDescent="0.25"/>
    <row r="458" spans="5:64" s="2" customFormat="1" x14ac:dyDescent="0.25">
      <c r="E458" s="18" t="s">
        <v>180</v>
      </c>
    </row>
    <row r="459" spans="5:64" s="2" customFormat="1" x14ac:dyDescent="0.25"/>
    <row r="460" spans="5:64" s="2" customFormat="1" x14ac:dyDescent="0.25"/>
    <row r="461" spans="5:64" s="2" customFormat="1" x14ac:dyDescent="0.25"/>
    <row r="462" spans="5:64" s="2" customFormat="1" x14ac:dyDescent="0.25"/>
    <row r="463" spans="5:64" s="2" customFormat="1" x14ac:dyDescent="0.25"/>
    <row r="464" spans="5:64" s="2" customFormat="1" x14ac:dyDescent="0.25"/>
    <row r="465" s="2" customFormat="1" x14ac:dyDescent="0.25"/>
    <row r="466" s="2" customFormat="1" x14ac:dyDescent="0.25"/>
    <row r="467" s="2" customFormat="1" x14ac:dyDescent="0.25"/>
    <row r="468" s="2" customFormat="1" x14ac:dyDescent="0.25"/>
    <row r="469" s="2" customFormat="1" x14ac:dyDescent="0.25"/>
    <row r="470" s="2" customFormat="1" x14ac:dyDescent="0.25"/>
    <row r="471" s="2" customFormat="1" x14ac:dyDescent="0.25"/>
    <row r="472" s="2" customFormat="1" x14ac:dyDescent="0.25"/>
    <row r="473" s="2" customFormat="1" x14ac:dyDescent="0.25"/>
    <row r="474" s="2" customFormat="1" x14ac:dyDescent="0.25"/>
    <row r="475" s="2" customFormat="1" x14ac:dyDescent="0.25"/>
    <row r="476" s="2" customFormat="1" x14ac:dyDescent="0.25"/>
    <row r="477" s="2" customFormat="1" x14ac:dyDescent="0.25"/>
    <row r="478" s="2" customFormat="1" x14ac:dyDescent="0.25"/>
    <row r="479" s="2" customFormat="1" x14ac:dyDescent="0.25"/>
    <row r="480" s="2" customFormat="1" x14ac:dyDescent="0.25"/>
    <row r="481" s="2" customFormat="1" x14ac:dyDescent="0.25"/>
    <row r="482" s="2" customFormat="1" x14ac:dyDescent="0.25"/>
    <row r="483" s="2" customFormat="1" x14ac:dyDescent="0.25"/>
    <row r="484" s="2" customFormat="1" x14ac:dyDescent="0.25"/>
    <row r="485" s="2" customFormat="1" x14ac:dyDescent="0.25"/>
    <row r="486" s="2" customFormat="1" x14ac:dyDescent="0.25"/>
    <row r="487" s="2" customFormat="1" x14ac:dyDescent="0.25"/>
    <row r="488" s="2" customFormat="1" x14ac:dyDescent="0.25"/>
    <row r="489" s="2" customFormat="1" x14ac:dyDescent="0.25"/>
    <row r="490" s="2" customFormat="1" x14ac:dyDescent="0.25"/>
    <row r="491" s="2" customFormat="1" x14ac:dyDescent="0.25"/>
    <row r="492" s="2" customFormat="1" x14ac:dyDescent="0.25"/>
    <row r="493" s="2" customFormat="1" x14ac:dyDescent="0.25"/>
    <row r="494" s="2" customFormat="1" x14ac:dyDescent="0.25"/>
    <row r="495" s="2" customFormat="1" x14ac:dyDescent="0.25"/>
    <row r="496" s="2" customFormat="1" x14ac:dyDescent="0.25"/>
    <row r="497" spans="5:64" s="2" customFormat="1" x14ac:dyDescent="0.25"/>
    <row r="498" spans="5:64" s="2" customFormat="1" x14ac:dyDescent="0.25"/>
    <row r="499" spans="5:64" s="2" customFormat="1" x14ac:dyDescent="0.25"/>
    <row r="500" spans="5:64" s="2" customFormat="1" x14ac:dyDescent="0.25"/>
    <row r="501" spans="5:64" s="2" customFormat="1" x14ac:dyDescent="0.25"/>
    <row r="502" spans="5:64" s="2" customFormat="1" x14ac:dyDescent="0.25"/>
    <row r="503" spans="5:64" s="2" customFormat="1" x14ac:dyDescent="0.25"/>
    <row r="504" spans="5:64" s="2" customFormat="1" x14ac:dyDescent="0.25">
      <c r="E504" s="15" t="s">
        <v>51</v>
      </c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</row>
    <row r="505" spans="5:64" s="2" customFormat="1" x14ac:dyDescent="0.25">
      <c r="E505" s="15" t="s">
        <v>25</v>
      </c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</row>
    <row r="506" spans="5:64" s="2" customFormat="1" x14ac:dyDescent="0.25">
      <c r="E506" s="17" t="s">
        <v>27</v>
      </c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</row>
    <row r="507" spans="5:64" s="2" customFormat="1" x14ac:dyDescent="0.25">
      <c r="E507" s="17" t="s">
        <v>52</v>
      </c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</row>
    <row r="508" spans="5:64" s="2" customFormat="1" x14ac:dyDescent="0.25">
      <c r="E508" s="17" t="s">
        <v>53</v>
      </c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</row>
    <row r="509" spans="5:64" s="2" customFormat="1" x14ac:dyDescent="0.25">
      <c r="E509" s="15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</row>
    <row r="510" spans="5:64" s="2" customFormat="1" x14ac:dyDescent="0.25">
      <c r="E510" s="15" t="s">
        <v>54</v>
      </c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</row>
    <row r="511" spans="5:64" s="2" customFormat="1" x14ac:dyDescent="0.25">
      <c r="E511" s="15" t="s">
        <v>55</v>
      </c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</row>
    <row r="512" spans="5:64" s="2" customFormat="1" x14ac:dyDescent="0.25">
      <c r="E512" s="15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</row>
    <row r="513" spans="5:64" s="2" customFormat="1" x14ac:dyDescent="0.25">
      <c r="E513" s="15" t="s">
        <v>56</v>
      </c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</row>
    <row r="514" spans="5:64" s="2" customFormat="1" x14ac:dyDescent="0.25">
      <c r="E514" s="15" t="s">
        <v>25</v>
      </c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</row>
    <row r="515" spans="5:64" s="2" customFormat="1" x14ac:dyDescent="0.25">
      <c r="E515" s="15" t="s">
        <v>181</v>
      </c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</row>
    <row r="516" spans="5:64" s="2" customFormat="1" x14ac:dyDescent="0.25">
      <c r="E516" s="15" t="s">
        <v>178</v>
      </c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</row>
    <row r="517" spans="5:64" s="2" customFormat="1" x14ac:dyDescent="0.25">
      <c r="E517" s="15" t="s">
        <v>179</v>
      </c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</row>
    <row r="518" spans="5:64" s="2" customFormat="1" x14ac:dyDescent="0.25">
      <c r="E518" s="15" t="s">
        <v>60</v>
      </c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</row>
    <row r="519" spans="5:64" s="2" customFormat="1" x14ac:dyDescent="0.25">
      <c r="E519" s="15" t="s">
        <v>25</v>
      </c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</row>
    <row r="520" spans="5:64" s="2" customFormat="1" x14ac:dyDescent="0.25">
      <c r="E520" s="15" t="s">
        <v>61</v>
      </c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</row>
    <row r="521" spans="5:64" s="2" customFormat="1" x14ac:dyDescent="0.25"/>
    <row r="522" spans="5:64" s="2" customFormat="1" x14ac:dyDescent="0.25">
      <c r="E522" s="1" t="s">
        <v>182</v>
      </c>
    </row>
    <row r="523" spans="5:64" s="2" customFormat="1" x14ac:dyDescent="0.25"/>
    <row r="524" spans="5:64" s="2" customFormat="1" x14ac:dyDescent="0.25"/>
    <row r="525" spans="5:64" s="2" customFormat="1" x14ac:dyDescent="0.25"/>
    <row r="526" spans="5:64" s="2" customFormat="1" x14ac:dyDescent="0.25"/>
    <row r="527" spans="5:64" s="2" customFormat="1" x14ac:dyDescent="0.25"/>
    <row r="528" spans="5:64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pans="2:111" s="2" customFormat="1" x14ac:dyDescent="0.25">
      <c r="B561" s="1" t="s">
        <v>183</v>
      </c>
    </row>
    <row r="562" spans="2:111" s="2" customFormat="1" x14ac:dyDescent="0.25"/>
    <row r="563" spans="2:111" s="2" customFormat="1" x14ac:dyDescent="0.25">
      <c r="C563" s="3">
        <v>0</v>
      </c>
      <c r="E563" s="2" t="s">
        <v>184</v>
      </c>
    </row>
    <row r="564" spans="2:111" s="2" customFormat="1" x14ac:dyDescent="0.25">
      <c r="E564" s="1" t="s">
        <v>185</v>
      </c>
    </row>
    <row r="565" spans="2:111" s="2" customFormat="1" x14ac:dyDescent="0.25"/>
    <row r="566" spans="2:111" s="2" customFormat="1" x14ac:dyDescent="0.25">
      <c r="E566" s="1" t="s">
        <v>186</v>
      </c>
      <c r="N566" s="1" t="s">
        <v>187</v>
      </c>
      <c r="T566" s="1" t="s">
        <v>91</v>
      </c>
    </row>
    <row r="567" spans="2:111" s="2" customFormat="1" x14ac:dyDescent="0.25">
      <c r="E567" s="2" t="s">
        <v>188</v>
      </c>
      <c r="N567" s="19" t="s">
        <v>189</v>
      </c>
      <c r="T567" s="2" t="s">
        <v>190</v>
      </c>
      <c r="AC567" s="2" t="str">
        <f t="shared" ref="AC567:AC573" si="0">"select '" &amp; TRIM(T567) &amp; "' AGREEMENT_NO, " &amp; N567 &amp; " PPH union all"</f>
        <v>select '0000869/4/08/12/2022' AGREEMENT_NO, 3597000 PPH union all</v>
      </c>
    </row>
    <row r="568" spans="2:111" s="2" customFormat="1" x14ac:dyDescent="0.25">
      <c r="E568" s="2" t="s">
        <v>191</v>
      </c>
      <c r="N568" s="19" t="s">
        <v>189</v>
      </c>
      <c r="T568" s="2" t="s">
        <v>192</v>
      </c>
      <c r="AC568" s="2" t="str">
        <f t="shared" si="0"/>
        <v>select '0001101/4/08/08/2023' AGREEMENT_NO, 3597000 PPH union all</v>
      </c>
    </row>
    <row r="569" spans="2:111" s="2" customFormat="1" x14ac:dyDescent="0.25">
      <c r="E569" s="2" t="s">
        <v>193</v>
      </c>
      <c r="N569" s="19" t="s">
        <v>194</v>
      </c>
      <c r="T569" s="2" t="s">
        <v>195</v>
      </c>
      <c r="AC569" s="2" t="str">
        <f t="shared" si="0"/>
        <v>select '0001063/4/08/07/2023' AGREEMENT_NO, 3488000 PPH union all</v>
      </c>
    </row>
    <row r="570" spans="2:111" s="2" customFormat="1" x14ac:dyDescent="0.25">
      <c r="E570" s="2" t="s">
        <v>196</v>
      </c>
      <c r="N570" s="19" t="s">
        <v>197</v>
      </c>
      <c r="T570" s="2" t="s">
        <v>198</v>
      </c>
      <c r="AC570" s="2" t="str">
        <f t="shared" si="0"/>
        <v>select '0000908/4/08/12/2022' AGREEMENT_NO, 3760500 PPH union all</v>
      </c>
    </row>
    <row r="571" spans="2:111" s="2" customFormat="1" x14ac:dyDescent="0.25">
      <c r="E571" s="2" t="s">
        <v>199</v>
      </c>
      <c r="N571" s="19" t="s">
        <v>200</v>
      </c>
      <c r="T571" s="2" t="s">
        <v>201</v>
      </c>
      <c r="AC571" s="2" t="str">
        <f t="shared" si="0"/>
        <v>select '0001040/4/08/06/2023' AGREEMENT_NO, 31392000 PPH union all</v>
      </c>
    </row>
    <row r="572" spans="2:111" s="2" customFormat="1" x14ac:dyDescent="0.25">
      <c r="E572" s="2" t="s">
        <v>202</v>
      </c>
      <c r="N572" s="19" t="s">
        <v>189</v>
      </c>
      <c r="T572" s="2" t="s">
        <v>203</v>
      </c>
      <c r="AC572" s="2" t="str">
        <f t="shared" si="0"/>
        <v>select '0001051/4/08/06/2023' AGREEMENT_NO, 3597000 PPH union all</v>
      </c>
    </row>
    <row r="573" spans="2:111" s="2" customFormat="1" x14ac:dyDescent="0.25">
      <c r="E573" s="2" t="s">
        <v>204</v>
      </c>
      <c r="N573" s="19" t="s">
        <v>205</v>
      </c>
      <c r="T573" s="2" t="s">
        <v>206</v>
      </c>
      <c r="AC573" s="2" t="str">
        <f t="shared" si="0"/>
        <v>select '0000907/4/08/12/2022' AGREEMENT_NO, 7521000 PPH union all</v>
      </c>
      <c r="BW573" s="1" t="s">
        <v>170</v>
      </c>
      <c r="CG573" s="1" t="s">
        <v>91</v>
      </c>
      <c r="CP573" s="1" t="s">
        <v>207</v>
      </c>
      <c r="CT573" s="1" t="s">
        <v>208</v>
      </c>
      <c r="CX573" s="1" t="s">
        <v>209</v>
      </c>
      <c r="DA573" s="1" t="s">
        <v>210</v>
      </c>
    </row>
    <row r="574" spans="2:111" s="2" customFormat="1" x14ac:dyDescent="0.25"/>
    <row r="575" spans="2:111" s="2" customFormat="1" x14ac:dyDescent="0.25">
      <c r="F575"/>
      <c r="BW575" s="2" t="s">
        <v>211</v>
      </c>
      <c r="CG575" s="2" t="s">
        <v>212</v>
      </c>
      <c r="CP575" s="19" t="s">
        <v>213</v>
      </c>
      <c r="CT575" s="19" t="s">
        <v>214</v>
      </c>
      <c r="CX575" s="19" t="s">
        <v>215</v>
      </c>
      <c r="DA575" s="19" t="s">
        <v>216</v>
      </c>
      <c r="DG575" s="2" t="str">
        <f>"select '" &amp; TRIM(CG575) &amp; "' AGREEMENT_NO, '" &amp; TRIM(BW575) &amp; "' INVOICE_NO, " &amp; CP575 &amp; " INVOICE_AMOUNT, " &amp; CT575 &amp; " PPN, " &amp; CX575 &amp; " PPH, " &amp; DA575 &amp; " AMOUNT union all"</f>
        <v>select '0001103/4/08/08/2023' AGREEMENT_NO, '01200/INV/2008/11/2023' INVOICE_NO, 3300000 INVOICE_AMOUNT, 363000 PPN, 66000 PPH, 3663000 AMOUNT union all</v>
      </c>
    </row>
    <row r="576" spans="2:111" s="2" customFormat="1" x14ac:dyDescent="0.25"/>
    <row r="577" spans="6:111" s="2" customFormat="1" x14ac:dyDescent="0.25"/>
    <row r="578" spans="6:111" s="2" customFormat="1" x14ac:dyDescent="0.25"/>
    <row r="579" spans="6:111" s="2" customFormat="1" x14ac:dyDescent="0.25"/>
    <row r="580" spans="6:111" s="2" customFormat="1" x14ac:dyDescent="0.25"/>
    <row r="581" spans="6:111" s="2" customFormat="1" x14ac:dyDescent="0.25"/>
    <row r="582" spans="6:111" s="2" customFormat="1" x14ac:dyDescent="0.25"/>
    <row r="583" spans="6:111" s="2" customFormat="1" x14ac:dyDescent="0.25">
      <c r="BW583" s="2" t="s">
        <v>217</v>
      </c>
      <c r="CG583" s="2" t="s">
        <v>195</v>
      </c>
      <c r="CP583" s="19" t="s">
        <v>218</v>
      </c>
      <c r="CT583" s="19" t="s">
        <v>219</v>
      </c>
      <c r="CX583" s="19" t="s">
        <v>220</v>
      </c>
      <c r="DA583" s="19" t="s">
        <v>221</v>
      </c>
      <c r="DG583" s="2" t="str">
        <f>"select '" &amp; TRIM(CG583) &amp; "' AGREEMENT_NO, '" &amp; TRIM(BW583) &amp; "' INVOICE_NO, " &amp; CP583 &amp; " INVOICE_AMOUNT, " &amp; CT583 &amp; " PPN, " &amp; CX583 &amp; " PPH, " &amp; DA583 &amp; " AMOUNT union all"</f>
        <v>select '0001063/4/08/07/2023' AGREEMENT_NO, '01073/INV/2007/11/2023' INVOICE_NO, 3200000 INVOICE_AMOUNT, 352000 PPN, 64000 PPH, 3552000 AMOUNT union all</v>
      </c>
    </row>
    <row r="584" spans="6:111" s="2" customFormat="1" x14ac:dyDescent="0.25"/>
    <row r="585" spans="6:111" s="2" customFormat="1" x14ac:dyDescent="0.25"/>
    <row r="586" spans="6:111" s="2" customFormat="1" x14ac:dyDescent="0.25"/>
    <row r="587" spans="6:111" s="2" customFormat="1" x14ac:dyDescent="0.25"/>
    <row r="588" spans="6:111" s="2" customFormat="1" x14ac:dyDescent="0.25"/>
    <row r="589" spans="6:111" s="2" customFormat="1" x14ac:dyDescent="0.25"/>
    <row r="590" spans="6:111" s="2" customFormat="1" x14ac:dyDescent="0.25"/>
    <row r="591" spans="6:111" s="2" customFormat="1" x14ac:dyDescent="0.25"/>
    <row r="592" spans="6:111" s="2" customFormat="1" x14ac:dyDescent="0.25">
      <c r="F592"/>
      <c r="BW592" s="2" t="s">
        <v>222</v>
      </c>
      <c r="CG592" s="2" t="s">
        <v>198</v>
      </c>
      <c r="CP592" s="19" t="s">
        <v>223</v>
      </c>
      <c r="CT592" s="19" t="s">
        <v>224</v>
      </c>
      <c r="CX592" s="19" t="s">
        <v>225</v>
      </c>
      <c r="DA592" s="19" t="s">
        <v>226</v>
      </c>
      <c r="DG592" s="2" t="str">
        <f>"select '" &amp; TRIM(CG592) &amp; "' AGREEMENT_NO, '" &amp; TRIM(BW592) &amp; "' INVOICE_NO, " &amp; CP592 &amp; " INVOICE_AMOUNT, " &amp; CT592 &amp; " PPN, " &amp; CX592 &amp; " PPH, " &amp; DA592 &amp; " AMOUNT union all"</f>
        <v>select '0000908/4/08/12/2022' AGREEMENT_NO, '01246/INV/2008/11/2023' INVOICE_NO, 3450000 INVOICE_AMOUNT, 379500 PPN, 69000 PPH, 3829500 AMOUNT union all</v>
      </c>
    </row>
    <row r="593" spans="75:111" s="2" customFormat="1" x14ac:dyDescent="0.25"/>
    <row r="594" spans="75:111" s="2" customFormat="1" x14ac:dyDescent="0.25"/>
    <row r="595" spans="75:111" s="2" customFormat="1" x14ac:dyDescent="0.25"/>
    <row r="596" spans="75:111" s="2" customFormat="1" x14ac:dyDescent="0.25"/>
    <row r="597" spans="75:111" s="2" customFormat="1" x14ac:dyDescent="0.25"/>
    <row r="598" spans="75:111" s="2" customFormat="1" x14ac:dyDescent="0.25"/>
    <row r="599" spans="75:111" s="2" customFormat="1" x14ac:dyDescent="0.25"/>
    <row r="600" spans="75:111" s="2" customFormat="1" x14ac:dyDescent="0.25"/>
    <row r="601" spans="75:111" s="2" customFormat="1" x14ac:dyDescent="0.25">
      <c r="BW601" s="2" t="s">
        <v>227</v>
      </c>
      <c r="CG601" s="2" t="s">
        <v>201</v>
      </c>
      <c r="CP601" s="19" t="s">
        <v>228</v>
      </c>
      <c r="CT601" s="19" t="s">
        <v>229</v>
      </c>
      <c r="CX601" s="19" t="s">
        <v>230</v>
      </c>
      <c r="DA601" s="19" t="s">
        <v>231</v>
      </c>
      <c r="DG601" s="2" t="str">
        <f>"select '" &amp; TRIM(CG601) &amp; "' AGREEMENT_NO, '" &amp; TRIM(BW601) &amp; "' INVOICE_NO, " &amp; CP601 &amp; " INVOICE_AMOUNT, " &amp; CT601 &amp; " PPN, " &amp; CX601 &amp; " PPH, " &amp; DA601 &amp; " AMOUNT union all"</f>
        <v>select '0001040/4/08/06/2023' AGREEMENT_NO, '02897/INV/2008/12/2023' INVOICE_NO, 28800000 INVOICE_AMOUNT, 3168000 PPN, 576000 PPH, 31968000 AMOUNT union all</v>
      </c>
    </row>
    <row r="602" spans="75:111" s="2" customFormat="1" x14ac:dyDescent="0.25"/>
    <row r="603" spans="75:111" s="2" customFormat="1" x14ac:dyDescent="0.25"/>
    <row r="604" spans="75:111" s="2" customFormat="1" x14ac:dyDescent="0.25"/>
    <row r="605" spans="75:111" s="2" customFormat="1" x14ac:dyDescent="0.25"/>
    <row r="606" spans="75:111" s="2" customFormat="1" x14ac:dyDescent="0.25"/>
    <row r="607" spans="75:111" s="2" customFormat="1" x14ac:dyDescent="0.25"/>
    <row r="608" spans="75:111" s="2" customFormat="1" x14ac:dyDescent="0.25"/>
    <row r="609" spans="75:111" s="2" customFormat="1" x14ac:dyDescent="0.25">
      <c r="BW609" s="2" t="s">
        <v>232</v>
      </c>
      <c r="CG609" s="2" t="s">
        <v>203</v>
      </c>
      <c r="CP609" s="19" t="s">
        <v>213</v>
      </c>
      <c r="CT609" s="19" t="s">
        <v>214</v>
      </c>
      <c r="CX609" s="19" t="s">
        <v>215</v>
      </c>
      <c r="DA609" s="19" t="s">
        <v>216</v>
      </c>
      <c r="DG609" s="2" t="str">
        <f>"select '" &amp; TRIM(CG609) &amp; "' AGREEMENT_NO, '" &amp; TRIM(BW609) &amp; "' INVOICE_NO, " &amp; CP609 &amp; " INVOICE_AMOUNT, " &amp; CT609 &amp; " PPN, " &amp; CX609 &amp; " PPH, " &amp; DA609 &amp; " AMOUNT union all"</f>
        <v>select '0001051/4/08/06/2023' AGREEMENT_NO, '01611/INV/2008/11/2023' INVOICE_NO, 3300000 INVOICE_AMOUNT, 363000 PPN, 66000 PPH, 3663000 AMOUNT union all</v>
      </c>
    </row>
    <row r="610" spans="75:111" s="2" customFormat="1" x14ac:dyDescent="0.25"/>
    <row r="611" spans="75:111" s="2" customFormat="1" x14ac:dyDescent="0.25"/>
    <row r="612" spans="75:111" s="2" customFormat="1" x14ac:dyDescent="0.25"/>
    <row r="613" spans="75:111" s="2" customFormat="1" x14ac:dyDescent="0.25"/>
    <row r="614" spans="75:111" s="2" customFormat="1" x14ac:dyDescent="0.25"/>
    <row r="615" spans="75:111" s="2" customFormat="1" x14ac:dyDescent="0.25"/>
    <row r="616" spans="75:111" s="2" customFormat="1" x14ac:dyDescent="0.25"/>
    <row r="617" spans="75:111" s="2" customFormat="1" x14ac:dyDescent="0.25">
      <c r="BW617" s="2" t="s">
        <v>233</v>
      </c>
      <c r="CG617" s="2" t="s">
        <v>234</v>
      </c>
      <c r="CP617" s="19" t="s">
        <v>218</v>
      </c>
      <c r="CT617" s="19" t="s">
        <v>219</v>
      </c>
      <c r="CX617" s="19" t="s">
        <v>220</v>
      </c>
      <c r="DA617" s="19" t="s">
        <v>221</v>
      </c>
      <c r="DG617" s="2" t="str">
        <f>"select '" &amp; TRIM(CG617) &amp; "' AGREEMENT_NO, '" &amp; TRIM(BW617) &amp; "' INVOICE_NO, " &amp; CP617 &amp; " INVOICE_AMOUNT, " &amp; CT617 &amp; " PPN, " &amp; CX617 &amp; " PPH, " &amp; DA617 &amp; " AMOUNT union all"</f>
        <v>select '0000867/4/08/12/2022' AGREEMENT_NO, '01605/INV/2008/11/2023' INVOICE_NO, 3200000 INVOICE_AMOUNT, 352000 PPN, 64000 PPH, 3552000 AMOUNT union all</v>
      </c>
    </row>
    <row r="618" spans="75:111" s="2" customFormat="1" x14ac:dyDescent="0.25"/>
    <row r="619" spans="75:111" s="2" customFormat="1" x14ac:dyDescent="0.25"/>
    <row r="620" spans="75:111" s="2" customFormat="1" x14ac:dyDescent="0.25"/>
    <row r="621" spans="75:111" s="2" customFormat="1" x14ac:dyDescent="0.25"/>
    <row r="622" spans="75:111" s="2" customFormat="1" x14ac:dyDescent="0.25"/>
    <row r="623" spans="75:111" s="2" customFormat="1" x14ac:dyDescent="0.25"/>
    <row r="624" spans="75:111" s="2" customFormat="1" x14ac:dyDescent="0.25"/>
    <row r="625" spans="75:111" s="2" customFormat="1" x14ac:dyDescent="0.25">
      <c r="BW625" s="2" t="s">
        <v>235</v>
      </c>
      <c r="CG625" s="2" t="s">
        <v>206</v>
      </c>
      <c r="CP625" s="19" t="s">
        <v>236</v>
      </c>
      <c r="CT625" s="19" t="s">
        <v>237</v>
      </c>
      <c r="CX625" s="19" t="s">
        <v>238</v>
      </c>
      <c r="DA625" s="19" t="s">
        <v>239</v>
      </c>
      <c r="DG625" s="2" t="str">
        <f>"select '" &amp; TRIM(CG625) &amp; "' AGREEMENT_NO, '" &amp; TRIM(BW625) &amp; "' INVOICE_NO, " &amp; CP625 &amp; " INVOICE_AMOUNT, " &amp; CT625 &amp; " PPN, " &amp; CX625 &amp; " PPH, " &amp; DA625 &amp; " AMOUNT union all"</f>
        <v>select '0000907/4/08/12/2022' AGREEMENT_NO, '02350/INV/2008/11/2023' INVOICE_NO, 6900000 INVOICE_AMOUNT, 759000 PPN, 138000 PPH, 7659000 AMOUNT union all</v>
      </c>
    </row>
    <row r="626" spans="75:111" s="2" customFormat="1" x14ac:dyDescent="0.25"/>
    <row r="627" spans="75:111" s="2" customFormat="1" x14ac:dyDescent="0.25"/>
    <row r="628" spans="75:111" s="2" customFormat="1" x14ac:dyDescent="0.25"/>
    <row r="629" spans="75:111" s="2" customFormat="1" x14ac:dyDescent="0.25"/>
    <row r="630" spans="75:111" s="2" customFormat="1" x14ac:dyDescent="0.25"/>
    <row r="631" spans="75:111" s="2" customFormat="1" x14ac:dyDescent="0.25"/>
    <row r="632" spans="75:111" s="2" customFormat="1" x14ac:dyDescent="0.25"/>
    <row r="633" spans="75:111" s="2" customFormat="1" x14ac:dyDescent="0.25">
      <c r="BW633" s="2" t="s">
        <v>240</v>
      </c>
      <c r="CG633" s="2" t="s">
        <v>190</v>
      </c>
      <c r="CP633" s="19" t="s">
        <v>213</v>
      </c>
      <c r="CT633" s="19" t="s">
        <v>214</v>
      </c>
      <c r="CX633" s="19" t="s">
        <v>215</v>
      </c>
      <c r="DA633" s="19" t="s">
        <v>216</v>
      </c>
      <c r="DG633" s="2" t="str">
        <f>"select '" &amp; TRIM(CG633) &amp; "' AGREEMENT_NO, '" &amp; TRIM(BW633) &amp; "' INVOICE_NO, " &amp; CP633 &amp; " INVOICE_AMOUNT, " &amp; CT633 &amp; " PPN, " &amp; CX633 &amp; " PPH, " &amp; DA633 &amp; " AMOUNT union all"</f>
        <v>select '0000869/4/08/12/2022' AGREEMENT_NO, '01056/INV/2008/11/2023' INVOICE_NO, 3300000 INVOICE_AMOUNT, 363000 PPN, 66000 PPH, 3663000 AMOUNT union all</v>
      </c>
    </row>
    <row r="634" spans="75:111" s="2" customFormat="1" x14ac:dyDescent="0.25"/>
    <row r="635" spans="75:111" s="2" customFormat="1" x14ac:dyDescent="0.25"/>
    <row r="636" spans="75:111" s="2" customFormat="1" x14ac:dyDescent="0.25"/>
    <row r="637" spans="75:111" s="2" customFormat="1" x14ac:dyDescent="0.25"/>
    <row r="638" spans="75:111" s="2" customFormat="1" x14ac:dyDescent="0.25"/>
    <row r="639" spans="75:111" s="2" customFormat="1" x14ac:dyDescent="0.25"/>
    <row r="640" spans="75:111" s="2" customFormat="1" x14ac:dyDescent="0.25"/>
    <row r="641" spans="5:88" s="2" customFormat="1" x14ac:dyDescent="0.25"/>
    <row r="642" spans="5:88" s="2" customFormat="1" x14ac:dyDescent="0.25"/>
    <row r="643" spans="5:88" s="2" customFormat="1" x14ac:dyDescent="0.25">
      <c r="E643" s="2" t="s">
        <v>241</v>
      </c>
    </row>
    <row r="644" spans="5:88" s="2" customFormat="1" x14ac:dyDescent="0.25">
      <c r="E644" s="2" t="s">
        <v>242</v>
      </c>
    </row>
    <row r="645" spans="5:88" s="2" customFormat="1" x14ac:dyDescent="0.25">
      <c r="E645" s="2" t="s">
        <v>243</v>
      </c>
    </row>
    <row r="646" spans="5:88" s="2" customFormat="1" x14ac:dyDescent="0.25">
      <c r="E646" s="2" t="s">
        <v>244</v>
      </c>
    </row>
    <row r="647" spans="5:88" s="2" customFormat="1" x14ac:dyDescent="0.25">
      <c r="E647" s="2" t="s">
        <v>245</v>
      </c>
    </row>
    <row r="648" spans="5:88" s="2" customFormat="1" x14ac:dyDescent="0.25">
      <c r="E648" s="2" t="s">
        <v>246</v>
      </c>
    </row>
    <row r="649" spans="5:88" s="2" customFormat="1" x14ac:dyDescent="0.25">
      <c r="E649" s="2" t="s">
        <v>247</v>
      </c>
    </row>
    <row r="650" spans="5:88" s="2" customFormat="1" x14ac:dyDescent="0.25">
      <c r="E650" s="2" t="s">
        <v>248</v>
      </c>
    </row>
    <row r="651" spans="5:88" s="2" customFormat="1" x14ac:dyDescent="0.25"/>
    <row r="652" spans="5:88" s="2" customFormat="1" x14ac:dyDescent="0.25">
      <c r="E652" s="1" t="s">
        <v>249</v>
      </c>
      <c r="L652" s="1" t="s">
        <v>250</v>
      </c>
      <c r="T652" s="1" t="s">
        <v>251</v>
      </c>
      <c r="AF652" s="1" t="s">
        <v>252</v>
      </c>
      <c r="AK652" s="1" t="s">
        <v>253</v>
      </c>
      <c r="AO652" s="1" t="s">
        <v>254</v>
      </c>
      <c r="AT652" s="1" t="s">
        <v>255</v>
      </c>
      <c r="AX652" s="1" t="s">
        <v>256</v>
      </c>
      <c r="BF652" s="1" t="s">
        <v>257</v>
      </c>
      <c r="BS652" s="1" t="s">
        <v>258</v>
      </c>
    </row>
    <row r="653" spans="5:88" s="2" customFormat="1" x14ac:dyDescent="0.25"/>
    <row r="654" spans="5:88" s="2" customFormat="1" x14ac:dyDescent="0.25">
      <c r="E654" s="20" t="s">
        <v>259</v>
      </c>
      <c r="L654" s="2" t="s">
        <v>190</v>
      </c>
      <c r="T654" s="2" t="s">
        <v>260</v>
      </c>
      <c r="AF654" s="2" t="s">
        <v>261</v>
      </c>
      <c r="AK654" s="2" t="s">
        <v>262</v>
      </c>
      <c r="AO654" s="2" t="s">
        <v>263</v>
      </c>
      <c r="AT654" s="2" t="s">
        <v>264</v>
      </c>
      <c r="AX654" s="2" t="s">
        <v>265</v>
      </c>
      <c r="BF654" s="2" t="s">
        <v>266</v>
      </c>
      <c r="BS654" s="2" t="s">
        <v>240</v>
      </c>
      <c r="CB654" s="2" t="str">
        <f t="shared" ref="CB654:CB664" si="1">SUBSTITUTE(BS654, "/", ".")</f>
        <v>01056.INV.2008.11.2023</v>
      </c>
      <c r="CJ654" s="2" t="str">
        <f t="shared" ref="CJ654:CJ664" si="2">"select '" &amp; TRIM(L654) &amp; "' AGREEMENT_NO, '" &amp; TRIM(BS654) &amp; "' INVOICE_NO, " &amp; SUBSTITUTE(TRIM(AF654), ".", "") &amp; " INVOICE_AMOUNT, " &amp; SUBSTITUTE(TRIM(AK654), ".", "") &amp; " PPN, " &amp; SUBSTITUTE(TRIM(AT654), ".", "") &amp; " PPH union all"</f>
        <v>select '0000869/4/08/12/2022' AGREEMENT_NO, '01056/INV/2008/11/2023' INVOICE_NO, 3300000  INVOICE_AMOUNT, 363000  PPN, 66000  PPH union all</v>
      </c>
    </row>
    <row r="655" spans="5:88" s="2" customFormat="1" x14ac:dyDescent="0.25">
      <c r="E655" s="20" t="s">
        <v>259</v>
      </c>
      <c r="L655" s="2" t="s">
        <v>212</v>
      </c>
      <c r="T655" s="2" t="s">
        <v>260</v>
      </c>
      <c r="AF655" s="2" t="s">
        <v>261</v>
      </c>
      <c r="AK655" s="2" t="s">
        <v>262</v>
      </c>
      <c r="AO655" s="2" t="s">
        <v>263</v>
      </c>
      <c r="AT655" s="2" t="s">
        <v>264</v>
      </c>
      <c r="AX655" s="2" t="s">
        <v>265</v>
      </c>
      <c r="BF655" s="2" t="s">
        <v>266</v>
      </c>
      <c r="BS655" s="2" t="s">
        <v>211</v>
      </c>
      <c r="CB655" s="2" t="str">
        <f t="shared" si="1"/>
        <v>01200.INV.2008.11.2023</v>
      </c>
      <c r="CJ655" s="2" t="str">
        <f t="shared" si="2"/>
        <v>select '0001103/4/08/08/2023' AGREEMENT_NO, '01200/INV/2008/11/2023' INVOICE_NO, 3300000  INVOICE_AMOUNT, 363000  PPN, 66000  PPH union all</v>
      </c>
    </row>
    <row r="656" spans="5:88" s="2" customFormat="1" x14ac:dyDescent="0.25">
      <c r="E656" s="20" t="s">
        <v>259</v>
      </c>
      <c r="L656" s="2" t="s">
        <v>195</v>
      </c>
      <c r="T656" s="2" t="s">
        <v>260</v>
      </c>
      <c r="AF656" s="2" t="s">
        <v>267</v>
      </c>
      <c r="AK656" s="2" t="s">
        <v>268</v>
      </c>
      <c r="AO656" s="2" t="s">
        <v>269</v>
      </c>
      <c r="AT656" s="2" t="s">
        <v>270</v>
      </c>
      <c r="AX656" s="2" t="s">
        <v>271</v>
      </c>
      <c r="BF656" s="2" t="s">
        <v>266</v>
      </c>
      <c r="BS656" s="2" t="s">
        <v>272</v>
      </c>
      <c r="CB656" s="2" t="str">
        <f t="shared" si="1"/>
        <v>01073.INV.2008.11.2023</v>
      </c>
      <c r="CJ656" s="2" t="str">
        <f t="shared" si="2"/>
        <v>select '0001063/4/08/07/2023' AGREEMENT_NO, '01073/INV/2008/11/2023' INVOICE_NO, 3200000  INVOICE_AMOUNT, 352000  PPN, 64000  PPH union all</v>
      </c>
    </row>
    <row r="657" spans="5:88" s="2" customFormat="1" x14ac:dyDescent="0.25">
      <c r="E657" s="20" t="s">
        <v>259</v>
      </c>
      <c r="L657" s="2" t="s">
        <v>198</v>
      </c>
      <c r="T657" s="2" t="s">
        <v>260</v>
      </c>
      <c r="AF657" s="2" t="s">
        <v>273</v>
      </c>
      <c r="AK657" s="2" t="s">
        <v>274</v>
      </c>
      <c r="AO657" s="2" t="s">
        <v>275</v>
      </c>
      <c r="AT657" s="2" t="s">
        <v>276</v>
      </c>
      <c r="AX657" s="2" t="s">
        <v>277</v>
      </c>
      <c r="BF657" s="2" t="s">
        <v>266</v>
      </c>
      <c r="BS657" s="2" t="s">
        <v>222</v>
      </c>
      <c r="CB657" s="2" t="str">
        <f t="shared" si="1"/>
        <v>01246.INV.2008.11.2023</v>
      </c>
      <c r="CJ657" s="2" t="str">
        <f t="shared" si="2"/>
        <v>select '0000908/4/08/12/2022' AGREEMENT_NO, '01246/INV/2008/11/2023' INVOICE_NO, 3450000  INVOICE_AMOUNT, 379500  PPN, 69000  PPH union all</v>
      </c>
    </row>
    <row r="658" spans="5:88" s="2" customFormat="1" x14ac:dyDescent="0.25">
      <c r="E658" s="20" t="s">
        <v>259</v>
      </c>
      <c r="L658" s="2" t="s">
        <v>201</v>
      </c>
      <c r="T658" s="2" t="s">
        <v>260</v>
      </c>
      <c r="AF658" s="2" t="s">
        <v>278</v>
      </c>
      <c r="AK658" s="2" t="s">
        <v>279</v>
      </c>
      <c r="AO658" s="2" t="s">
        <v>280</v>
      </c>
      <c r="AT658" s="2" t="s">
        <v>281</v>
      </c>
      <c r="AX658" s="2" t="s">
        <v>282</v>
      </c>
      <c r="BF658" s="2" t="s">
        <v>266</v>
      </c>
      <c r="BS658" s="2" t="s">
        <v>227</v>
      </c>
      <c r="CB658" s="2" t="str">
        <f t="shared" si="1"/>
        <v>02897.INV.2008.12.2023</v>
      </c>
      <c r="CJ658" s="2" t="str">
        <f t="shared" si="2"/>
        <v>select '0001040/4/08/06/2023' AGREEMENT_NO, '02897/INV/2008/12/2023' INVOICE_NO, 28800000  INVOICE_AMOUNT, 3168000  PPN, 576000  PPH union all</v>
      </c>
    </row>
    <row r="659" spans="5:88" s="2" customFormat="1" x14ac:dyDescent="0.25">
      <c r="E659" s="20" t="s">
        <v>259</v>
      </c>
      <c r="L659" s="2" t="s">
        <v>203</v>
      </c>
      <c r="T659" s="2" t="s">
        <v>260</v>
      </c>
      <c r="AF659" s="2" t="s">
        <v>261</v>
      </c>
      <c r="AK659" s="2" t="s">
        <v>262</v>
      </c>
      <c r="AO659" s="2" t="s">
        <v>263</v>
      </c>
      <c r="AT659" s="2" t="s">
        <v>264</v>
      </c>
      <c r="AX659" s="2" t="s">
        <v>265</v>
      </c>
      <c r="BF659" s="2" t="s">
        <v>266</v>
      </c>
      <c r="BS659" s="2" t="s">
        <v>232</v>
      </c>
      <c r="CB659" s="2" t="str">
        <f t="shared" si="1"/>
        <v>01611.INV.2008.11.2023</v>
      </c>
      <c r="CJ659" s="2" t="str">
        <f t="shared" si="2"/>
        <v>select '0001051/4/08/06/2023' AGREEMENT_NO, '01611/INV/2008/11/2023' INVOICE_NO, 3300000  INVOICE_AMOUNT, 363000  PPN, 66000  PPH union all</v>
      </c>
    </row>
    <row r="660" spans="5:88" s="2" customFormat="1" x14ac:dyDescent="0.25">
      <c r="E660" s="20" t="s">
        <v>259</v>
      </c>
      <c r="L660" s="2" t="s">
        <v>234</v>
      </c>
      <c r="T660" s="2" t="s">
        <v>260</v>
      </c>
      <c r="AF660" s="2" t="s">
        <v>267</v>
      </c>
      <c r="AK660" s="2" t="s">
        <v>268</v>
      </c>
      <c r="AO660" s="2" t="s">
        <v>269</v>
      </c>
      <c r="AT660" s="2" t="s">
        <v>270</v>
      </c>
      <c r="AX660" s="2" t="s">
        <v>271</v>
      </c>
      <c r="BF660" s="2" t="s">
        <v>266</v>
      </c>
      <c r="BS660" s="2" t="s">
        <v>233</v>
      </c>
      <c r="CB660" s="2" t="str">
        <f t="shared" si="1"/>
        <v>01605.INV.2008.11.2023</v>
      </c>
      <c r="CJ660" s="2" t="str">
        <f t="shared" si="2"/>
        <v>select '0000867/4/08/12/2022' AGREEMENT_NO, '01605/INV/2008/11/2023' INVOICE_NO, 3200000  INVOICE_AMOUNT, 352000  PPN, 64000  PPH union all</v>
      </c>
    </row>
    <row r="661" spans="5:88" s="2" customFormat="1" x14ac:dyDescent="0.25">
      <c r="E661" s="20" t="s">
        <v>259</v>
      </c>
      <c r="L661" s="2" t="s">
        <v>206</v>
      </c>
      <c r="T661" s="2" t="s">
        <v>260</v>
      </c>
      <c r="AF661" s="2" t="s">
        <v>283</v>
      </c>
      <c r="AK661" s="2" t="s">
        <v>284</v>
      </c>
      <c r="AO661" s="2" t="s">
        <v>285</v>
      </c>
      <c r="AT661" s="2" t="s">
        <v>286</v>
      </c>
      <c r="AX661" s="2" t="s">
        <v>287</v>
      </c>
      <c r="BF661" s="2" t="s">
        <v>266</v>
      </c>
      <c r="BS661" s="2" t="s">
        <v>235</v>
      </c>
      <c r="CB661" s="2" t="str">
        <f t="shared" si="1"/>
        <v>02350.INV.2008.11.2023</v>
      </c>
      <c r="CJ661" s="2" t="str">
        <f t="shared" si="2"/>
        <v>select '0000907/4/08/12/2022' AGREEMENT_NO, '02350/INV/2008/11/2023' INVOICE_NO, 6900000  INVOICE_AMOUNT, 759000  PPN, 138000  PPH union all</v>
      </c>
    </row>
    <row r="662" spans="5:88" s="2" customFormat="1" x14ac:dyDescent="0.25">
      <c r="E662" s="20" t="s">
        <v>259</v>
      </c>
      <c r="L662" s="2" t="s">
        <v>288</v>
      </c>
      <c r="T662" s="2" t="s">
        <v>289</v>
      </c>
      <c r="AF662" s="2" t="s">
        <v>290</v>
      </c>
      <c r="AK662" s="2" t="s">
        <v>291</v>
      </c>
      <c r="AO662" s="2" t="s">
        <v>292</v>
      </c>
      <c r="AT662" s="2" t="s">
        <v>293</v>
      </c>
      <c r="AX662" s="2" t="s">
        <v>294</v>
      </c>
      <c r="BF662" s="2" t="s">
        <v>295</v>
      </c>
      <c r="BS662" s="2" t="s">
        <v>296</v>
      </c>
      <c r="CB662" s="16" t="str">
        <f t="shared" si="1"/>
        <v>04602.INV.2010.12.2023</v>
      </c>
      <c r="CJ662" s="2" t="str">
        <f t="shared" si="2"/>
        <v>select '0000609/4/10/12/2022' AGREEMENT_NO, '04602/INV/2010/12/2023' INVOICE_NO, 11500000  INVOICE_AMOUNT, 1265000  PPN, 230000  PPH union all</v>
      </c>
    </row>
    <row r="663" spans="5:88" s="2" customFormat="1" x14ac:dyDescent="0.25">
      <c r="E663" s="20" t="s">
        <v>259</v>
      </c>
      <c r="L663" s="2" t="s">
        <v>297</v>
      </c>
      <c r="T663" s="2" t="s">
        <v>298</v>
      </c>
      <c r="AF663" s="2" t="s">
        <v>299</v>
      </c>
      <c r="AK663" s="2" t="s">
        <v>300</v>
      </c>
      <c r="AO663" s="2" t="s">
        <v>301</v>
      </c>
      <c r="AT663" s="2" t="s">
        <v>302</v>
      </c>
      <c r="AX663" s="2" t="s">
        <v>303</v>
      </c>
      <c r="BF663" s="2" t="s">
        <v>304</v>
      </c>
      <c r="BS663" s="2" t="s">
        <v>305</v>
      </c>
      <c r="CB663" s="16" t="str">
        <f t="shared" si="1"/>
        <v>04780.INV.2008.12.2023</v>
      </c>
      <c r="CJ663" s="2" t="str">
        <f t="shared" si="2"/>
        <v>select '0001693/4/08/11/2023' AGREEMENT_NO, '04780/INV/2008/12/2023' INVOICE_NO, 4100000  INVOICE_AMOUNT, 451000  PPN, 82000  PPH union all</v>
      </c>
    </row>
    <row r="664" spans="5:88" s="2" customFormat="1" x14ac:dyDescent="0.25">
      <c r="E664" s="20" t="s">
        <v>259</v>
      </c>
      <c r="L664" s="2" t="s">
        <v>306</v>
      </c>
      <c r="T664" s="2" t="s">
        <v>307</v>
      </c>
      <c r="AF664" s="2" t="s">
        <v>308</v>
      </c>
      <c r="AK664" s="2" t="s">
        <v>309</v>
      </c>
      <c r="AO664" s="2" t="s">
        <v>310</v>
      </c>
      <c r="AT664" s="19" t="s">
        <v>311</v>
      </c>
      <c r="AX664" s="2" t="s">
        <v>312</v>
      </c>
      <c r="BF664" s="2" t="s">
        <v>313</v>
      </c>
      <c r="BS664" s="2" t="s">
        <v>314</v>
      </c>
      <c r="CB664" s="16" t="str">
        <f t="shared" si="1"/>
        <v>00171.INV.2008.01.2024</v>
      </c>
      <c r="CJ664" s="2" t="str">
        <f t="shared" si="2"/>
        <v>select '0001575/4/08/12/2023' AGREEMENT_NO, '00171/INV/2008/01/2024' INVOICE_NO, 19170000  INVOICE_AMOUNT, 2108700  PPN, 0 PPH union all</v>
      </c>
    </row>
    <row r="665" spans="5:88" s="2" customFormat="1" x14ac:dyDescent="0.25"/>
    <row r="666" spans="5:88" s="2" customFormat="1" x14ac:dyDescent="0.25">
      <c r="L666" s="2" t="s">
        <v>315</v>
      </c>
      <c r="T666" s="2" t="s">
        <v>260</v>
      </c>
      <c r="AF666" s="19" t="s">
        <v>311</v>
      </c>
      <c r="AK666" s="19" t="s">
        <v>311</v>
      </c>
      <c r="AO666" s="19" t="s">
        <v>311</v>
      </c>
      <c r="AT666" s="19" t="s">
        <v>311</v>
      </c>
      <c r="AX666" s="21" t="s">
        <v>316</v>
      </c>
      <c r="BS666" s="2" t="s">
        <v>317</v>
      </c>
      <c r="CB666" s="2" t="str">
        <f t="shared" ref="CB666:CB672" si="3">SUBSTITUTE(BS666, "/", ".")</f>
        <v>02970.INV.2008.12.2023</v>
      </c>
      <c r="CJ666" s="2" t="str">
        <f t="shared" ref="CJ666:CJ672" si="4">"select '" &amp; TRIM(L666) &amp; "' AGREEMENT_NO, '" &amp; TRIM(BS666) &amp; "' INVOICE_NO, " &amp; SUBSTITUTE(TRIM(AF666), ".", "") &amp; " INVOICE_AMOUNT, " &amp; SUBSTITUTE(TRIM(AK666), ".", "") &amp; " PPN, " &amp; SUBSTITUTE(TRIM(AT666), ".", "") &amp; " PPH union all"</f>
        <v>select '0000962/4/08/02/2023' AGREEMENT_NO, '02970/INV/2008/12/2023' INVOICE_NO, 0 INVOICE_AMOUNT, 0 PPN, 0 PPH union all</v>
      </c>
    </row>
    <row r="667" spans="5:88" s="2" customFormat="1" x14ac:dyDescent="0.25">
      <c r="L667" s="2" t="s">
        <v>318</v>
      </c>
      <c r="T667" s="2" t="s">
        <v>260</v>
      </c>
      <c r="AF667" s="19" t="s">
        <v>311</v>
      </c>
      <c r="AK667" s="19" t="s">
        <v>311</v>
      </c>
      <c r="AO667" s="19" t="s">
        <v>311</v>
      </c>
      <c r="AT667" s="19" t="s">
        <v>311</v>
      </c>
      <c r="AX667" s="21" t="s">
        <v>319</v>
      </c>
      <c r="BS667" s="2" t="s">
        <v>320</v>
      </c>
      <c r="CB667" s="2" t="str">
        <f t="shared" si="3"/>
        <v>00753.INV.2008.11.2023</v>
      </c>
      <c r="CJ667" s="2" t="str">
        <f t="shared" si="4"/>
        <v>select '0000839/4/08/11/2022' AGREEMENT_NO, '00753/INV/2008/11/2023' INVOICE_NO, 0 INVOICE_AMOUNT, 0 PPN, 0 PPH union all</v>
      </c>
    </row>
    <row r="668" spans="5:88" s="2" customFormat="1" x14ac:dyDescent="0.25">
      <c r="L668" s="2" t="s">
        <v>321</v>
      </c>
      <c r="T668" s="2" t="s">
        <v>260</v>
      </c>
      <c r="AF668" s="19" t="s">
        <v>311</v>
      </c>
      <c r="AK668" s="19" t="s">
        <v>311</v>
      </c>
      <c r="AO668" s="19" t="s">
        <v>311</v>
      </c>
      <c r="AT668" s="19" t="s">
        <v>311</v>
      </c>
      <c r="AX668" s="21" t="s">
        <v>189</v>
      </c>
      <c r="BS668" s="2" t="s">
        <v>322</v>
      </c>
      <c r="CB668" s="2" t="str">
        <f t="shared" si="3"/>
        <v>00844.INV.2008.11.2023</v>
      </c>
      <c r="CJ668" s="2" t="str">
        <f t="shared" si="4"/>
        <v>select '0001069/4/08/07/2023' AGREEMENT_NO, '00844/INV/2008/11/2023' INVOICE_NO, 0 INVOICE_AMOUNT, 0 PPN, 0 PPH union all</v>
      </c>
    </row>
    <row r="669" spans="5:88" s="2" customFormat="1" x14ac:dyDescent="0.25">
      <c r="L669" s="2" t="s">
        <v>323</v>
      </c>
      <c r="T669" s="2" t="s">
        <v>260</v>
      </c>
      <c r="AF669" s="19" t="s">
        <v>311</v>
      </c>
      <c r="AK669" s="19" t="s">
        <v>311</v>
      </c>
      <c r="AO669" s="19" t="s">
        <v>311</v>
      </c>
      <c r="AT669" s="19" t="s">
        <v>311</v>
      </c>
      <c r="AX669" s="21" t="s">
        <v>324</v>
      </c>
      <c r="BS669" s="2" t="s">
        <v>325</v>
      </c>
      <c r="CB669" s="2" t="str">
        <f t="shared" si="3"/>
        <v>03312.INV.2008.12.2023</v>
      </c>
      <c r="CJ669" s="2" t="str">
        <f t="shared" si="4"/>
        <v>select '0001181/4/08/10/2023' AGREEMENT_NO, '03312/INV/2008/12/2023' INVOICE_NO, 0 INVOICE_AMOUNT, 0 PPN, 0 PPH union all</v>
      </c>
    </row>
    <row r="670" spans="5:88" s="2" customFormat="1" x14ac:dyDescent="0.25">
      <c r="L670" s="2" t="s">
        <v>326</v>
      </c>
      <c r="T670" s="2" t="s">
        <v>260</v>
      </c>
      <c r="AF670" s="19" t="s">
        <v>311</v>
      </c>
      <c r="AK670" s="19" t="s">
        <v>311</v>
      </c>
      <c r="AO670" s="19" t="s">
        <v>311</v>
      </c>
      <c r="AT670" s="19" t="s">
        <v>311</v>
      </c>
      <c r="AX670" s="21" t="s">
        <v>189</v>
      </c>
      <c r="BS670" s="2" t="s">
        <v>327</v>
      </c>
      <c r="CB670" s="2" t="str">
        <f t="shared" si="3"/>
        <v>00895.INV.2008.11.2023</v>
      </c>
      <c r="CJ670" s="2" t="str">
        <f t="shared" si="4"/>
        <v>select '0001067/4/08/07/2023' AGREEMENT_NO, '00895/INV/2008/11/2023' INVOICE_NO, 0 INVOICE_AMOUNT, 0 PPN, 0 PPH union all</v>
      </c>
    </row>
    <row r="671" spans="5:88" s="2" customFormat="1" x14ac:dyDescent="0.25">
      <c r="L671" s="2" t="s">
        <v>328</v>
      </c>
      <c r="T671" s="2" t="s">
        <v>260</v>
      </c>
      <c r="AF671" s="19" t="s">
        <v>311</v>
      </c>
      <c r="AK671" s="19" t="s">
        <v>311</v>
      </c>
      <c r="AO671" s="19" t="s">
        <v>311</v>
      </c>
      <c r="AT671" s="19" t="s">
        <v>311</v>
      </c>
      <c r="AX671" s="21" t="s">
        <v>194</v>
      </c>
      <c r="BS671" s="2" t="s">
        <v>329</v>
      </c>
      <c r="CB671" s="2" t="str">
        <f t="shared" si="3"/>
        <v>00891.INV.2008.11.2023</v>
      </c>
      <c r="CJ671" s="2" t="str">
        <f t="shared" si="4"/>
        <v>select '0001003/4/08/04/2023' AGREEMENT_NO, '00891/INV/2008/11/2023' INVOICE_NO, 0 INVOICE_AMOUNT, 0 PPN, 0 PPH union all</v>
      </c>
    </row>
    <row r="672" spans="5:88" s="2" customFormat="1" x14ac:dyDescent="0.25">
      <c r="L672" s="2" t="s">
        <v>330</v>
      </c>
      <c r="T672" s="2" t="s">
        <v>260</v>
      </c>
      <c r="AF672" s="19" t="s">
        <v>311</v>
      </c>
      <c r="AK672" s="19" t="s">
        <v>311</v>
      </c>
      <c r="AO672" s="19" t="s">
        <v>311</v>
      </c>
      <c r="AT672" s="19" t="s">
        <v>311</v>
      </c>
      <c r="AX672" s="21" t="s">
        <v>331</v>
      </c>
      <c r="BS672" s="2" t="s">
        <v>332</v>
      </c>
      <c r="CB672" s="2" t="str">
        <f t="shared" si="3"/>
        <v>00889.INV.2008.11.2023</v>
      </c>
      <c r="CJ672" s="2" t="str">
        <f t="shared" si="4"/>
        <v>select '0000919/4/08/01/2023' AGREEMENT_NO, '00889/INV/2008/11/2023' INVOICE_NO, 0 INVOICE_AMOUNT, 0 PPN, 0 PPH union all</v>
      </c>
    </row>
    <row r="673" spans="5:5" s="2" customFormat="1" x14ac:dyDescent="0.25"/>
    <row r="674" spans="5:5" s="2" customFormat="1" x14ac:dyDescent="0.25"/>
    <row r="675" spans="5:5" s="2" customFormat="1" x14ac:dyDescent="0.25"/>
    <row r="676" spans="5:5" s="2" customFormat="1" x14ac:dyDescent="0.25"/>
    <row r="677" spans="5:5" s="2" customFormat="1" x14ac:dyDescent="0.25"/>
    <row r="678" spans="5:5" s="2" customFormat="1" x14ac:dyDescent="0.25"/>
    <row r="679" spans="5:5" s="2" customFormat="1" x14ac:dyDescent="0.25">
      <c r="E679" s="1" t="s">
        <v>333</v>
      </c>
    </row>
    <row r="680" spans="5:5" s="2" customFormat="1" x14ac:dyDescent="0.25"/>
    <row r="681" spans="5:5" s="2" customFormat="1" x14ac:dyDescent="0.25"/>
    <row r="682" spans="5:5" s="2" customFormat="1" x14ac:dyDescent="0.25"/>
    <row r="683" spans="5:5" s="2" customFormat="1" x14ac:dyDescent="0.25"/>
    <row r="684" spans="5:5" s="2" customFormat="1" x14ac:dyDescent="0.25"/>
    <row r="685" spans="5:5" s="2" customFormat="1" x14ac:dyDescent="0.25"/>
    <row r="686" spans="5:5" s="2" customFormat="1" x14ac:dyDescent="0.25"/>
    <row r="687" spans="5:5" s="2" customFormat="1" x14ac:dyDescent="0.25"/>
    <row r="688" spans="5:5" s="2" customFormat="1" x14ac:dyDescent="0.25"/>
    <row r="689" s="2" customFormat="1" x14ac:dyDescent="0.25"/>
    <row r="690" s="2" customFormat="1" x14ac:dyDescent="0.25"/>
    <row r="691" s="2" customFormat="1" x14ac:dyDescent="0.25"/>
    <row r="692" s="2" customFormat="1" x14ac:dyDescent="0.25"/>
    <row r="693" s="2" customFormat="1" x14ac:dyDescent="0.25"/>
    <row r="694" s="2" customFormat="1" x14ac:dyDescent="0.25"/>
    <row r="695" s="2" customFormat="1" x14ac:dyDescent="0.25"/>
    <row r="696" s="2" customFormat="1" x14ac:dyDescent="0.25"/>
    <row r="697" s="2" customFormat="1" x14ac:dyDescent="0.25"/>
    <row r="698" s="2" customFormat="1" x14ac:dyDescent="0.25"/>
    <row r="699" s="2" customFormat="1" x14ac:dyDescent="0.25"/>
    <row r="700" s="2" customFormat="1" x14ac:dyDescent="0.25"/>
    <row r="701" s="2" customFormat="1" x14ac:dyDescent="0.25"/>
    <row r="702" s="2" customFormat="1" x14ac:dyDescent="0.25"/>
    <row r="703" s="2" customFormat="1" x14ac:dyDescent="0.25"/>
    <row r="704" s="2" customFormat="1" x14ac:dyDescent="0.25"/>
    <row r="705" spans="5:64" s="2" customFormat="1" x14ac:dyDescent="0.25"/>
    <row r="706" spans="5:64" s="2" customFormat="1" x14ac:dyDescent="0.25"/>
    <row r="707" spans="5:64" s="2" customFormat="1" x14ac:dyDescent="0.25"/>
    <row r="708" spans="5:64" s="2" customFormat="1" x14ac:dyDescent="0.25">
      <c r="E708" s="15" t="s">
        <v>51</v>
      </c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</row>
    <row r="709" spans="5:64" s="2" customFormat="1" x14ac:dyDescent="0.25">
      <c r="E709" s="15" t="s">
        <v>25</v>
      </c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</row>
    <row r="710" spans="5:64" s="2" customFormat="1" x14ac:dyDescent="0.25">
      <c r="E710" s="17" t="s">
        <v>27</v>
      </c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</row>
    <row r="711" spans="5:64" s="2" customFormat="1" x14ac:dyDescent="0.25">
      <c r="E711" s="17" t="s">
        <v>52</v>
      </c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</row>
    <row r="712" spans="5:64" s="2" customFormat="1" x14ac:dyDescent="0.25">
      <c r="E712" s="17" t="s">
        <v>53</v>
      </c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</row>
    <row r="713" spans="5:64" s="2" customFormat="1" x14ac:dyDescent="0.25">
      <c r="E713" s="15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</row>
    <row r="714" spans="5:64" s="2" customFormat="1" x14ac:dyDescent="0.25">
      <c r="E714" s="15" t="s">
        <v>54</v>
      </c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</row>
    <row r="715" spans="5:64" s="2" customFormat="1" x14ac:dyDescent="0.25">
      <c r="E715" s="15" t="s">
        <v>55</v>
      </c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</row>
    <row r="716" spans="5:64" s="2" customFormat="1" x14ac:dyDescent="0.25">
      <c r="E716" s="15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</row>
    <row r="717" spans="5:64" s="2" customFormat="1" x14ac:dyDescent="0.25">
      <c r="E717" s="15" t="s">
        <v>56</v>
      </c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</row>
    <row r="718" spans="5:64" s="2" customFormat="1" x14ac:dyDescent="0.25">
      <c r="E718" s="15" t="s">
        <v>25</v>
      </c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</row>
    <row r="719" spans="5:64" s="2" customFormat="1" x14ac:dyDescent="0.25">
      <c r="E719" s="15" t="s">
        <v>181</v>
      </c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</row>
    <row r="720" spans="5:64" s="2" customFormat="1" x14ac:dyDescent="0.25">
      <c r="E720" s="15" t="s">
        <v>178</v>
      </c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</row>
    <row r="721" spans="2:64" s="2" customFormat="1" x14ac:dyDescent="0.25">
      <c r="E721" s="15" t="s">
        <v>179</v>
      </c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</row>
    <row r="722" spans="2:64" s="2" customFormat="1" x14ac:dyDescent="0.25">
      <c r="E722" s="15" t="s">
        <v>60</v>
      </c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</row>
    <row r="723" spans="2:64" s="2" customFormat="1" x14ac:dyDescent="0.25">
      <c r="E723" s="15" t="s">
        <v>25</v>
      </c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</row>
    <row r="724" spans="2:64" s="2" customFormat="1" x14ac:dyDescent="0.25">
      <c r="E724" s="15" t="s">
        <v>61</v>
      </c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</row>
    <row r="725" spans="2:64" s="2" customFormat="1" x14ac:dyDescent="0.25"/>
    <row r="726" spans="2:64" s="2" customFormat="1" x14ac:dyDescent="0.25"/>
    <row r="727" spans="2:64" s="2" customFormat="1" x14ac:dyDescent="0.25"/>
    <row r="728" spans="2:64" s="2" customFormat="1" x14ac:dyDescent="0.25"/>
    <row r="729" spans="2:64" s="2" customFormat="1" x14ac:dyDescent="0.25">
      <c r="B729" s="1" t="s">
        <v>334</v>
      </c>
    </row>
    <row r="730" spans="2:64" s="2" customFormat="1" x14ac:dyDescent="0.25"/>
    <row r="731" spans="2:64" s="2" customFormat="1" x14ac:dyDescent="0.25">
      <c r="C731" s="3">
        <v>0</v>
      </c>
      <c r="E731" s="2" t="s">
        <v>335</v>
      </c>
    </row>
    <row r="732" spans="2:64" s="2" customFormat="1" x14ac:dyDescent="0.25"/>
    <row r="733" spans="2:64" s="2" customFormat="1" x14ac:dyDescent="0.25">
      <c r="AP733" s="2" t="s">
        <v>170</v>
      </c>
    </row>
    <row r="734" spans="2:64" s="2" customFormat="1" x14ac:dyDescent="0.25">
      <c r="AP734" s="1" t="s">
        <v>314</v>
      </c>
      <c r="AY734" s="2" t="s">
        <v>336</v>
      </c>
    </row>
    <row r="735" spans="2:64" s="2" customFormat="1" x14ac:dyDescent="0.25"/>
    <row r="736" spans="2:64" s="2" customFormat="1" x14ac:dyDescent="0.25">
      <c r="AP736" s="2" t="s">
        <v>91</v>
      </c>
    </row>
    <row r="737" spans="5:42" s="2" customFormat="1" x14ac:dyDescent="0.25">
      <c r="AP737" s="1" t="s">
        <v>306</v>
      </c>
    </row>
    <row r="738" spans="5:42" s="2" customFormat="1" x14ac:dyDescent="0.25"/>
    <row r="739" spans="5:42" s="2" customFormat="1" x14ac:dyDescent="0.25">
      <c r="AP739" s="2" t="s">
        <v>337</v>
      </c>
    </row>
    <row r="740" spans="5:42" s="2" customFormat="1" x14ac:dyDescent="0.25"/>
    <row r="741" spans="5:42" s="2" customFormat="1" x14ac:dyDescent="0.25"/>
    <row r="742" spans="5:42" s="2" customFormat="1" x14ac:dyDescent="0.25"/>
    <row r="743" spans="5:42" s="2" customFormat="1" x14ac:dyDescent="0.25"/>
    <row r="744" spans="5:42" s="2" customFormat="1" x14ac:dyDescent="0.25"/>
    <row r="745" spans="5:42" s="2" customFormat="1" x14ac:dyDescent="0.25"/>
    <row r="746" spans="5:42" s="2" customFormat="1" x14ac:dyDescent="0.25"/>
    <row r="747" spans="5:42" s="2" customFormat="1" x14ac:dyDescent="0.25"/>
    <row r="748" spans="5:42" s="2" customFormat="1" x14ac:dyDescent="0.25"/>
    <row r="749" spans="5:42" s="2" customFormat="1" x14ac:dyDescent="0.25">
      <c r="E749" s="2" t="s">
        <v>46</v>
      </c>
    </row>
    <row r="750" spans="5:42" s="2" customFormat="1" x14ac:dyDescent="0.25"/>
    <row r="751" spans="5:42" s="2" customFormat="1" x14ac:dyDescent="0.25">
      <c r="E751" s="13" t="s">
        <v>96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5:42" s="2" customFormat="1" x14ac:dyDescent="0.25">
      <c r="E752" s="13" t="s">
        <v>338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5:64" s="2" customFormat="1" x14ac:dyDescent="0.25">
      <c r="E753" s="13" t="s">
        <v>339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5:64" s="2" customFormat="1" x14ac:dyDescent="0.25">
      <c r="E754" s="13" t="s">
        <v>340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5:64" s="2" customFormat="1" x14ac:dyDescent="0.25">
      <c r="E755" s="13" t="s">
        <v>341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5:64" s="2" customFormat="1" x14ac:dyDescent="0.25">
      <c r="E756" s="13" t="s">
        <v>342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5:64" s="2" customFormat="1" x14ac:dyDescent="0.25">
      <c r="E757" s="13" t="s">
        <v>48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5:64" s="2" customFormat="1" x14ac:dyDescent="0.25">
      <c r="E758" s="13" t="s">
        <v>343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5:64" s="2" customFormat="1" x14ac:dyDescent="0.25"/>
    <row r="760" spans="5:64" s="2" customFormat="1" x14ac:dyDescent="0.25">
      <c r="E760" s="15" t="s">
        <v>51</v>
      </c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</row>
    <row r="761" spans="5:64" s="2" customFormat="1" x14ac:dyDescent="0.25">
      <c r="E761" s="15" t="s">
        <v>25</v>
      </c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</row>
    <row r="762" spans="5:64" s="2" customFormat="1" x14ac:dyDescent="0.25">
      <c r="E762" s="17" t="s">
        <v>27</v>
      </c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</row>
    <row r="763" spans="5:64" s="2" customFormat="1" x14ac:dyDescent="0.25">
      <c r="E763" s="17" t="s">
        <v>52</v>
      </c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</row>
    <row r="764" spans="5:64" s="2" customFormat="1" x14ac:dyDescent="0.25">
      <c r="E764" s="17" t="s">
        <v>53</v>
      </c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</row>
    <row r="765" spans="5:64" s="2" customFormat="1" x14ac:dyDescent="0.25">
      <c r="E765" s="15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</row>
    <row r="766" spans="5:64" s="2" customFormat="1" x14ac:dyDescent="0.25">
      <c r="E766" s="15" t="s">
        <v>54</v>
      </c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</row>
    <row r="767" spans="5:64" s="2" customFormat="1" x14ac:dyDescent="0.25">
      <c r="E767" s="15" t="s">
        <v>55</v>
      </c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</row>
    <row r="768" spans="5:64" s="2" customFormat="1" x14ac:dyDescent="0.25">
      <c r="E768" s="15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</row>
    <row r="769" spans="5:64" s="2" customFormat="1" x14ac:dyDescent="0.25">
      <c r="E769" s="15" t="s">
        <v>56</v>
      </c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</row>
    <row r="770" spans="5:64" s="2" customFormat="1" x14ac:dyDescent="0.25">
      <c r="E770" s="15" t="s">
        <v>25</v>
      </c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</row>
    <row r="771" spans="5:64" s="2" customFormat="1" x14ac:dyDescent="0.25">
      <c r="E771" s="15" t="s">
        <v>344</v>
      </c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</row>
    <row r="772" spans="5:64" s="2" customFormat="1" x14ac:dyDescent="0.25">
      <c r="E772" s="15" t="s">
        <v>178</v>
      </c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</row>
    <row r="773" spans="5:64" s="2" customFormat="1" x14ac:dyDescent="0.25">
      <c r="E773" s="15" t="s">
        <v>345</v>
      </c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</row>
    <row r="774" spans="5:64" s="2" customFormat="1" x14ac:dyDescent="0.25">
      <c r="E774" s="15" t="s">
        <v>60</v>
      </c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</row>
    <row r="775" spans="5:64" s="2" customFormat="1" x14ac:dyDescent="0.25">
      <c r="E775" s="15" t="s">
        <v>25</v>
      </c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</row>
    <row r="776" spans="5:64" s="2" customFormat="1" x14ac:dyDescent="0.25">
      <c r="E776" s="15" t="s">
        <v>61</v>
      </c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</row>
    <row r="777" spans="5:64" s="2" customFormat="1" x14ac:dyDescent="0.25"/>
    <row r="778" spans="5:64" s="2" customFormat="1" x14ac:dyDescent="0.25"/>
    <row r="779" spans="5:64" s="2" customFormat="1" x14ac:dyDescent="0.25"/>
    <row r="780" spans="5:64" s="2" customFormat="1" x14ac:dyDescent="0.25"/>
    <row r="781" spans="5:64" s="2" customFormat="1" x14ac:dyDescent="0.25"/>
    <row r="782" spans="5:64" s="2" customFormat="1" x14ac:dyDescent="0.25"/>
    <row r="783" spans="5:64" s="2" customFormat="1" x14ac:dyDescent="0.25"/>
    <row r="784" spans="5:64" s="2" customFormat="1" x14ac:dyDescent="0.25"/>
    <row r="785" s="2" customFormat="1" x14ac:dyDescent="0.25"/>
    <row r="786" s="2" customFormat="1" x14ac:dyDescent="0.25"/>
    <row r="787" s="2" customFormat="1" x14ac:dyDescent="0.25"/>
    <row r="788" s="2" customFormat="1" x14ac:dyDescent="0.25"/>
    <row r="789" s="2" customFormat="1" x14ac:dyDescent="0.25"/>
    <row r="790" s="2" customFormat="1" x14ac:dyDescent="0.25"/>
    <row r="791" s="2" customFormat="1" x14ac:dyDescent="0.25"/>
    <row r="792" s="2" customFormat="1" x14ac:dyDescent="0.25"/>
    <row r="793" s="2" customFormat="1" x14ac:dyDescent="0.25"/>
    <row r="794" s="2" customFormat="1" x14ac:dyDescent="0.25"/>
    <row r="795" s="2" customFormat="1" x14ac:dyDescent="0.25"/>
    <row r="796" s="2" customFormat="1" x14ac:dyDescent="0.25"/>
    <row r="797" s="2" customFormat="1" x14ac:dyDescent="0.25"/>
    <row r="798" s="2" customFormat="1" x14ac:dyDescent="0.25"/>
    <row r="799" s="2" customFormat="1" x14ac:dyDescent="0.25"/>
    <row r="800" s="2" customFormat="1" x14ac:dyDescent="0.25"/>
    <row r="801" s="2" customFormat="1" x14ac:dyDescent="0.25"/>
    <row r="802" s="2" customFormat="1" x14ac:dyDescent="0.25"/>
    <row r="803" s="2" customFormat="1" x14ac:dyDescent="0.25"/>
    <row r="804" s="2" customFormat="1" x14ac:dyDescent="0.25"/>
    <row r="805" s="2" customFormat="1" x14ac:dyDescent="0.25"/>
    <row r="806" s="2" customFormat="1" x14ac:dyDescent="0.25"/>
    <row r="807" s="2" customFormat="1" x14ac:dyDescent="0.25"/>
    <row r="808" s="2" customFormat="1" x14ac:dyDescent="0.25"/>
    <row r="809" s="2" customFormat="1" x14ac:dyDescent="0.25"/>
    <row r="810" s="2" customFormat="1" x14ac:dyDescent="0.25"/>
    <row r="811" s="2" customFormat="1" x14ac:dyDescent="0.25"/>
    <row r="812" s="2" customFormat="1" x14ac:dyDescent="0.25"/>
    <row r="813" s="2" customFormat="1" x14ac:dyDescent="0.25"/>
    <row r="814" s="2" customFormat="1" x14ac:dyDescent="0.25"/>
    <row r="815" s="2" customFormat="1" x14ac:dyDescent="0.25"/>
    <row r="816" s="2" customFormat="1" x14ac:dyDescent="0.25"/>
    <row r="817" spans="5:5" s="2" customFormat="1" x14ac:dyDescent="0.25"/>
    <row r="818" spans="5:5" s="2" customFormat="1" x14ac:dyDescent="0.25"/>
    <row r="819" spans="5:5" s="2" customFormat="1" x14ac:dyDescent="0.25"/>
    <row r="820" spans="5:5" s="2" customFormat="1" x14ac:dyDescent="0.25"/>
    <row r="821" spans="5:5" s="2" customFormat="1" x14ac:dyDescent="0.25"/>
    <row r="822" spans="5:5" s="2" customFormat="1" x14ac:dyDescent="0.25">
      <c r="E822" s="2" t="s">
        <v>184</v>
      </c>
    </row>
    <row r="823" spans="5:5" s="2" customFormat="1" x14ac:dyDescent="0.25"/>
    <row r="824" spans="5:5" s="2" customFormat="1" x14ac:dyDescent="0.25"/>
    <row r="825" spans="5:5" s="2" customFormat="1" x14ac:dyDescent="0.25"/>
    <row r="826" spans="5:5" s="2" customFormat="1" x14ac:dyDescent="0.25"/>
    <row r="827" spans="5:5" s="2" customFormat="1" x14ac:dyDescent="0.25"/>
    <row r="828" spans="5:5" s="2" customFormat="1" x14ac:dyDescent="0.25"/>
    <row r="829" spans="5:5" s="2" customFormat="1" x14ac:dyDescent="0.25"/>
    <row r="830" spans="5:5" s="2" customFormat="1" x14ac:dyDescent="0.25"/>
    <row r="831" spans="5:5" s="2" customFormat="1" x14ac:dyDescent="0.25"/>
    <row r="832" spans="5:5" s="2" customFormat="1" x14ac:dyDescent="0.25"/>
    <row r="833" s="2" customFormat="1" x14ac:dyDescent="0.25"/>
    <row r="834" s="2" customFormat="1" x14ac:dyDescent="0.25"/>
    <row r="835" s="2" customFormat="1" x14ac:dyDescent="0.25"/>
    <row r="836" s="2" customFormat="1" x14ac:dyDescent="0.25"/>
    <row r="837" s="2" customFormat="1" x14ac:dyDescent="0.25"/>
    <row r="838" s="2" customFormat="1" x14ac:dyDescent="0.25"/>
    <row r="839" s="2" customFormat="1" x14ac:dyDescent="0.25"/>
    <row r="840" s="2" customFormat="1" x14ac:dyDescent="0.25"/>
    <row r="841" s="2" customFormat="1" x14ac:dyDescent="0.25"/>
    <row r="842" s="2" customFormat="1" x14ac:dyDescent="0.25"/>
    <row r="843" s="2" customFormat="1" x14ac:dyDescent="0.25"/>
    <row r="844" s="2" customFormat="1" x14ac:dyDescent="0.25"/>
    <row r="845" s="2" customFormat="1" x14ac:dyDescent="0.25"/>
    <row r="846" s="2" customFormat="1" x14ac:dyDescent="0.25"/>
    <row r="847" s="2" customFormat="1" x14ac:dyDescent="0.25"/>
    <row r="848" s="2" customFormat="1" x14ac:dyDescent="0.25"/>
    <row r="849" spans="2:39" s="2" customFormat="1" x14ac:dyDescent="0.25"/>
    <row r="850" spans="2:39" s="2" customFormat="1" x14ac:dyDescent="0.25"/>
    <row r="851" spans="2:39" s="2" customFormat="1" x14ac:dyDescent="0.25">
      <c r="B851" s="1" t="s">
        <v>334</v>
      </c>
    </row>
    <row r="852" spans="2:39" s="2" customFormat="1" x14ac:dyDescent="0.25"/>
    <row r="853" spans="2:39" s="2" customFormat="1" x14ac:dyDescent="0.25">
      <c r="C853" s="3">
        <v>0</v>
      </c>
      <c r="E853" s="2" t="s">
        <v>346</v>
      </c>
    </row>
    <row r="854" spans="2:39" s="2" customFormat="1" x14ac:dyDescent="0.25"/>
    <row r="855" spans="2:39" s="2" customFormat="1" x14ac:dyDescent="0.25">
      <c r="AM855" s="2" t="s">
        <v>91</v>
      </c>
    </row>
    <row r="856" spans="2:39" s="2" customFormat="1" x14ac:dyDescent="0.25">
      <c r="AM856" s="1" t="s">
        <v>347</v>
      </c>
    </row>
    <row r="857" spans="2:39" s="2" customFormat="1" x14ac:dyDescent="0.25"/>
    <row r="858" spans="2:39" s="2" customFormat="1" x14ac:dyDescent="0.25">
      <c r="AM858" s="2" t="s">
        <v>170</v>
      </c>
    </row>
    <row r="859" spans="2:39" s="2" customFormat="1" x14ac:dyDescent="0.25">
      <c r="AM859" s="1" t="s">
        <v>348</v>
      </c>
    </row>
    <row r="860" spans="2:39" s="2" customFormat="1" x14ac:dyDescent="0.25">
      <c r="AM860" s="1" t="s">
        <v>349</v>
      </c>
    </row>
    <row r="861" spans="2:39" s="2" customFormat="1" x14ac:dyDescent="0.25"/>
    <row r="862" spans="2:39" s="2" customFormat="1" x14ac:dyDescent="0.25"/>
    <row r="863" spans="2:39" s="2" customFormat="1" x14ac:dyDescent="0.25"/>
    <row r="864" spans="2:39" s="2" customFormat="1" x14ac:dyDescent="0.25"/>
    <row r="865" s="2" customFormat="1" x14ac:dyDescent="0.25"/>
    <row r="866" s="2" customFormat="1" x14ac:dyDescent="0.25"/>
    <row r="867" s="2" customFormat="1" x14ac:dyDescent="0.25"/>
    <row r="868" s="2" customFormat="1" x14ac:dyDescent="0.25"/>
    <row r="869" s="2" customFormat="1" x14ac:dyDescent="0.25"/>
    <row r="870" s="2" customFormat="1" x14ac:dyDescent="0.25"/>
    <row r="871" s="2" customFormat="1" x14ac:dyDescent="0.25"/>
    <row r="872" s="2" customFormat="1" x14ac:dyDescent="0.25"/>
    <row r="873" s="2" customFormat="1" x14ac:dyDescent="0.25"/>
    <row r="874" s="2" customFormat="1" x14ac:dyDescent="0.25"/>
    <row r="875" s="2" customFormat="1" x14ac:dyDescent="0.25"/>
    <row r="876" s="2" customFormat="1" x14ac:dyDescent="0.25"/>
    <row r="877" s="2" customFormat="1" x14ac:dyDescent="0.25"/>
    <row r="878" s="2" customFormat="1" x14ac:dyDescent="0.25"/>
    <row r="879" s="2" customFormat="1" x14ac:dyDescent="0.25"/>
    <row r="880" s="2" customFormat="1" x14ac:dyDescent="0.25"/>
    <row r="881" spans="5:31" s="2" customFormat="1" x14ac:dyDescent="0.25"/>
    <row r="882" spans="5:31" s="2" customFormat="1" x14ac:dyDescent="0.25"/>
    <row r="883" spans="5:31" s="2" customFormat="1" x14ac:dyDescent="0.25"/>
    <row r="884" spans="5:31" s="2" customFormat="1" x14ac:dyDescent="0.25"/>
    <row r="885" spans="5:31" s="2" customFormat="1" x14ac:dyDescent="0.25"/>
    <row r="886" spans="5:31" s="2" customFormat="1" x14ac:dyDescent="0.25"/>
    <row r="887" spans="5:31" s="2" customFormat="1" x14ac:dyDescent="0.25"/>
    <row r="888" spans="5:31" s="2" customFormat="1" x14ac:dyDescent="0.25"/>
    <row r="889" spans="5:31" s="2" customFormat="1" x14ac:dyDescent="0.25"/>
    <row r="890" spans="5:31" s="2" customFormat="1" x14ac:dyDescent="0.25"/>
    <row r="891" spans="5:31" s="2" customFormat="1" x14ac:dyDescent="0.25"/>
    <row r="892" spans="5:31" s="2" customFormat="1" x14ac:dyDescent="0.25">
      <c r="E892" s="1" t="s">
        <v>350</v>
      </c>
    </row>
    <row r="893" spans="5:31" s="2" customFormat="1" x14ac:dyDescent="0.25"/>
    <row r="894" spans="5:31" s="2" customFormat="1" x14ac:dyDescent="0.25">
      <c r="E894" s="2" t="s">
        <v>46</v>
      </c>
    </row>
    <row r="895" spans="5:31" s="2" customFormat="1" x14ac:dyDescent="0.25"/>
    <row r="896" spans="5:31" s="2" customFormat="1" x14ac:dyDescent="0.25">
      <c r="E896" s="13" t="s">
        <v>96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</row>
    <row r="897" spans="5:64" s="2" customFormat="1" x14ac:dyDescent="0.25">
      <c r="E897" s="13" t="s">
        <v>338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</row>
    <row r="898" spans="5:64" s="2" customFormat="1" x14ac:dyDescent="0.25">
      <c r="E898" s="13" t="s">
        <v>339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</row>
    <row r="899" spans="5:64" s="2" customFormat="1" x14ac:dyDescent="0.25">
      <c r="E899" s="13" t="s">
        <v>340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</row>
    <row r="900" spans="5:64" s="2" customFormat="1" x14ac:dyDescent="0.25">
      <c r="E900" s="13" t="s">
        <v>341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</row>
    <row r="901" spans="5:64" s="2" customFormat="1" x14ac:dyDescent="0.25">
      <c r="E901" s="13" t="s">
        <v>342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r="902" spans="5:64" s="2" customFormat="1" x14ac:dyDescent="0.25">
      <c r="E902" s="13" t="s">
        <v>48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r="903" spans="5:64" s="2" customFormat="1" x14ac:dyDescent="0.25">
      <c r="E903" s="13" t="s">
        <v>351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r="904" spans="5:64" s="2" customFormat="1" x14ac:dyDescent="0.25"/>
    <row r="905" spans="5:64" s="2" customFormat="1" x14ac:dyDescent="0.25">
      <c r="E905" s="15" t="s">
        <v>51</v>
      </c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</row>
    <row r="906" spans="5:64" s="2" customFormat="1" x14ac:dyDescent="0.25">
      <c r="E906" s="15" t="s">
        <v>25</v>
      </c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</row>
    <row r="907" spans="5:64" s="2" customFormat="1" x14ac:dyDescent="0.25">
      <c r="E907" s="17" t="s">
        <v>27</v>
      </c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</row>
    <row r="908" spans="5:64" s="2" customFormat="1" x14ac:dyDescent="0.25">
      <c r="E908" s="17" t="s">
        <v>52</v>
      </c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</row>
    <row r="909" spans="5:64" s="2" customFormat="1" x14ac:dyDescent="0.25">
      <c r="E909" s="17" t="s">
        <v>53</v>
      </c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</row>
    <row r="910" spans="5:64" s="2" customFormat="1" x14ac:dyDescent="0.25">
      <c r="E910" s="15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</row>
    <row r="911" spans="5:64" s="2" customFormat="1" x14ac:dyDescent="0.25">
      <c r="E911" s="15" t="s">
        <v>54</v>
      </c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</row>
    <row r="912" spans="5:64" s="2" customFormat="1" x14ac:dyDescent="0.25">
      <c r="E912" s="15" t="s">
        <v>55</v>
      </c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</row>
    <row r="913" spans="2:64" s="2" customFormat="1" x14ac:dyDescent="0.25">
      <c r="E913" s="15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</row>
    <row r="914" spans="2:64" s="2" customFormat="1" x14ac:dyDescent="0.25">
      <c r="E914" s="15" t="s">
        <v>56</v>
      </c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</row>
    <row r="915" spans="2:64" s="2" customFormat="1" x14ac:dyDescent="0.25">
      <c r="E915" s="15" t="s">
        <v>25</v>
      </c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</row>
    <row r="916" spans="2:64" s="2" customFormat="1" x14ac:dyDescent="0.25">
      <c r="E916" s="15" t="s">
        <v>352</v>
      </c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</row>
    <row r="917" spans="2:64" s="2" customFormat="1" x14ac:dyDescent="0.25">
      <c r="E917" s="15" t="s">
        <v>178</v>
      </c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</row>
    <row r="918" spans="2:64" s="2" customFormat="1" x14ac:dyDescent="0.25">
      <c r="E918" s="15" t="s">
        <v>353</v>
      </c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</row>
    <row r="919" spans="2:64" s="2" customFormat="1" x14ac:dyDescent="0.25">
      <c r="E919" s="15" t="s">
        <v>60</v>
      </c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</row>
    <row r="920" spans="2:64" s="2" customFormat="1" x14ac:dyDescent="0.25">
      <c r="E920" s="15" t="s">
        <v>25</v>
      </c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</row>
    <row r="921" spans="2:64" s="2" customFormat="1" x14ac:dyDescent="0.25">
      <c r="E921" s="15" t="s">
        <v>61</v>
      </c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</row>
    <row r="922" spans="2:64" s="2" customFormat="1" x14ac:dyDescent="0.25"/>
    <row r="923" spans="2:64" s="2" customFormat="1" x14ac:dyDescent="0.25"/>
    <row r="924" spans="2:64" s="2" customFormat="1" x14ac:dyDescent="0.25"/>
    <row r="925" spans="2:64" s="2" customFormat="1" x14ac:dyDescent="0.25"/>
    <row r="926" spans="2:64" s="2" customFormat="1" x14ac:dyDescent="0.25">
      <c r="B926" s="1" t="s">
        <v>354</v>
      </c>
    </row>
    <row r="927" spans="2:64" s="2" customFormat="1" x14ac:dyDescent="0.25"/>
    <row r="928" spans="2:64" s="2" customFormat="1" x14ac:dyDescent="0.25">
      <c r="C928" s="3">
        <v>0</v>
      </c>
      <c r="E928" s="2" t="s">
        <v>355</v>
      </c>
    </row>
    <row r="929" spans="37:37" s="2" customFormat="1" x14ac:dyDescent="0.25"/>
    <row r="930" spans="37:37" s="2" customFormat="1" x14ac:dyDescent="0.25">
      <c r="AK930" s="2" t="s">
        <v>91</v>
      </c>
    </row>
    <row r="931" spans="37:37" s="2" customFormat="1" x14ac:dyDescent="0.25">
      <c r="AK931" s="1" t="s">
        <v>356</v>
      </c>
    </row>
    <row r="932" spans="37:37" s="2" customFormat="1" x14ac:dyDescent="0.25"/>
    <row r="933" spans="37:37" s="2" customFormat="1" x14ac:dyDescent="0.25">
      <c r="AK933" s="2" t="s">
        <v>170</v>
      </c>
    </row>
    <row r="934" spans="37:37" s="2" customFormat="1" x14ac:dyDescent="0.25">
      <c r="AK934" s="1" t="s">
        <v>357</v>
      </c>
    </row>
    <row r="935" spans="37:37" s="2" customFormat="1" x14ac:dyDescent="0.25"/>
    <row r="936" spans="37:37" s="2" customFormat="1" x14ac:dyDescent="0.25">
      <c r="AK936" s="2" t="s">
        <v>358</v>
      </c>
    </row>
    <row r="937" spans="37:37" s="2" customFormat="1" x14ac:dyDescent="0.25"/>
    <row r="938" spans="37:37" s="2" customFormat="1" x14ac:dyDescent="0.25"/>
    <row r="939" spans="37:37" s="2" customFormat="1" x14ac:dyDescent="0.25"/>
    <row r="940" spans="37:37" s="2" customFormat="1" x14ac:dyDescent="0.25"/>
    <row r="941" spans="37:37" s="2" customFormat="1" x14ac:dyDescent="0.25"/>
    <row r="942" spans="37:37" s="2" customFormat="1" x14ac:dyDescent="0.25"/>
    <row r="943" spans="37:37" s="2" customFormat="1" x14ac:dyDescent="0.25"/>
    <row r="944" spans="37:37" s="2" customFormat="1" x14ac:dyDescent="0.25"/>
    <row r="945" s="2" customFormat="1" x14ac:dyDescent="0.25"/>
    <row r="946" s="2" customFormat="1" x14ac:dyDescent="0.25"/>
    <row r="947" s="2" customFormat="1" x14ac:dyDescent="0.25"/>
    <row r="948" s="2" customFormat="1" x14ac:dyDescent="0.25"/>
    <row r="949" s="2" customFormat="1" x14ac:dyDescent="0.25"/>
    <row r="950" s="2" customFormat="1" x14ac:dyDescent="0.25"/>
    <row r="951" s="2" customFormat="1" x14ac:dyDescent="0.25"/>
    <row r="952" s="2" customFormat="1" x14ac:dyDescent="0.25"/>
    <row r="953" s="2" customFormat="1" x14ac:dyDescent="0.25"/>
    <row r="954" s="2" customFormat="1" x14ac:dyDescent="0.25"/>
    <row r="955" s="2" customFormat="1" x14ac:dyDescent="0.25"/>
    <row r="956" s="2" customFormat="1" x14ac:dyDescent="0.25"/>
    <row r="957" s="2" customFormat="1" x14ac:dyDescent="0.25"/>
    <row r="958" s="2" customFormat="1" x14ac:dyDescent="0.25"/>
    <row r="959" s="2" customFormat="1" x14ac:dyDescent="0.25"/>
    <row r="960" s="2" customFormat="1" x14ac:dyDescent="0.25"/>
    <row r="961" spans="3:5" s="2" customFormat="1" x14ac:dyDescent="0.25"/>
    <row r="962" spans="3:5" s="2" customFormat="1" x14ac:dyDescent="0.25"/>
    <row r="963" spans="3:5" s="2" customFormat="1" x14ac:dyDescent="0.25"/>
    <row r="964" spans="3:5" s="2" customFormat="1" x14ac:dyDescent="0.25"/>
    <row r="965" spans="3:5" s="2" customFormat="1" x14ac:dyDescent="0.25"/>
    <row r="966" spans="3:5" s="2" customFormat="1" x14ac:dyDescent="0.25"/>
    <row r="967" spans="3:5" s="2" customFormat="1" x14ac:dyDescent="0.25"/>
    <row r="968" spans="3:5" s="2" customFormat="1" x14ac:dyDescent="0.25"/>
    <row r="969" spans="3:5" s="2" customFormat="1" x14ac:dyDescent="0.25"/>
    <row r="970" spans="3:5" s="2" customFormat="1" x14ac:dyDescent="0.25"/>
    <row r="971" spans="3:5" s="2" customFormat="1" x14ac:dyDescent="0.25"/>
    <row r="972" spans="3:5" s="2" customFormat="1" x14ac:dyDescent="0.25"/>
    <row r="973" spans="3:5" s="2" customFormat="1" x14ac:dyDescent="0.25"/>
    <row r="974" spans="3:5" s="2" customFormat="1" x14ac:dyDescent="0.25">
      <c r="C974" s="3">
        <v>0</v>
      </c>
      <c r="E974" s="2" t="s">
        <v>359</v>
      </c>
    </row>
    <row r="975" spans="3:5" s="2" customFormat="1" x14ac:dyDescent="0.25"/>
    <row r="976" spans="3:5" s="2" customFormat="1" x14ac:dyDescent="0.25"/>
    <row r="977" s="2" customFormat="1" x14ac:dyDescent="0.25"/>
    <row r="978" s="2" customFormat="1" x14ac:dyDescent="0.25"/>
    <row r="979" s="2" customFormat="1" x14ac:dyDescent="0.25"/>
    <row r="980" s="2" customFormat="1" x14ac:dyDescent="0.25"/>
    <row r="981" s="2" customFormat="1" x14ac:dyDescent="0.25"/>
    <row r="982" s="2" customFormat="1" x14ac:dyDescent="0.25"/>
    <row r="983" s="2" customFormat="1" x14ac:dyDescent="0.25"/>
    <row r="984" s="2" customFormat="1" x14ac:dyDescent="0.25"/>
    <row r="985" s="2" customFormat="1" x14ac:dyDescent="0.25"/>
    <row r="986" s="2" customFormat="1" x14ac:dyDescent="0.25"/>
    <row r="987" s="2" customFormat="1" x14ac:dyDescent="0.25"/>
    <row r="988" s="2" customFormat="1" x14ac:dyDescent="0.25"/>
    <row r="989" s="2" customFormat="1" x14ac:dyDescent="0.25"/>
    <row r="990" s="2" customFormat="1" x14ac:dyDescent="0.25"/>
    <row r="991" s="2" customFormat="1" x14ac:dyDescent="0.25"/>
    <row r="992" s="2" customFormat="1" x14ac:dyDescent="0.25"/>
    <row r="993" spans="40:40" s="2" customFormat="1" x14ac:dyDescent="0.25"/>
    <row r="994" spans="40:40" s="2" customFormat="1" x14ac:dyDescent="0.25"/>
    <row r="995" spans="40:40" s="2" customFormat="1" x14ac:dyDescent="0.25"/>
    <row r="996" spans="40:40" s="2" customFormat="1" x14ac:dyDescent="0.25"/>
    <row r="997" spans="40:40" s="2" customFormat="1" x14ac:dyDescent="0.25"/>
    <row r="998" spans="40:40" s="2" customFormat="1" x14ac:dyDescent="0.25"/>
    <row r="999" spans="40:40" s="2" customFormat="1" x14ac:dyDescent="0.25"/>
    <row r="1000" spans="40:40" s="2" customFormat="1" x14ac:dyDescent="0.25"/>
    <row r="1001" spans="40:40" s="2" customFormat="1" x14ac:dyDescent="0.25">
      <c r="AN1001" s="2" t="s">
        <v>91</v>
      </c>
    </row>
    <row r="1002" spans="40:40" s="2" customFormat="1" x14ac:dyDescent="0.25">
      <c r="AN1002" s="1" t="s">
        <v>360</v>
      </c>
    </row>
    <row r="1003" spans="40:40" s="2" customFormat="1" x14ac:dyDescent="0.25"/>
    <row r="1004" spans="40:40" s="2" customFormat="1" x14ac:dyDescent="0.25">
      <c r="AN1004" s="2" t="s">
        <v>170</v>
      </c>
    </row>
    <row r="1005" spans="40:40" s="2" customFormat="1" x14ac:dyDescent="0.25">
      <c r="AN1005" s="1" t="s">
        <v>361</v>
      </c>
    </row>
    <row r="1006" spans="40:40" s="2" customFormat="1" x14ac:dyDescent="0.25"/>
    <row r="1007" spans="40:40" s="2" customFormat="1" x14ac:dyDescent="0.25">
      <c r="AN1007" s="2" t="s">
        <v>362</v>
      </c>
    </row>
    <row r="1008" spans="40:40" s="2" customFormat="1" x14ac:dyDescent="0.25"/>
    <row r="1009" spans="5:5" s="2" customFormat="1" x14ac:dyDescent="0.25"/>
    <row r="1010" spans="5:5" s="2" customFormat="1" x14ac:dyDescent="0.25"/>
    <row r="1011" spans="5:5" s="2" customFormat="1" x14ac:dyDescent="0.25"/>
    <row r="1012" spans="5:5" s="2" customFormat="1" x14ac:dyDescent="0.25"/>
    <row r="1013" spans="5:5" s="2" customFormat="1" x14ac:dyDescent="0.25"/>
    <row r="1014" spans="5:5" s="2" customFormat="1" x14ac:dyDescent="0.25"/>
    <row r="1015" spans="5:5" s="2" customFormat="1" x14ac:dyDescent="0.25"/>
    <row r="1016" spans="5:5" s="2" customFormat="1" x14ac:dyDescent="0.25"/>
    <row r="1017" spans="5:5" s="2" customFormat="1" x14ac:dyDescent="0.25"/>
    <row r="1018" spans="5:5" s="2" customFormat="1" x14ac:dyDescent="0.25"/>
    <row r="1019" spans="5:5" s="2" customFormat="1" x14ac:dyDescent="0.25"/>
    <row r="1020" spans="5:5" s="2" customFormat="1" x14ac:dyDescent="0.25"/>
    <row r="1021" spans="5:5" s="2" customFormat="1" x14ac:dyDescent="0.25"/>
    <row r="1022" spans="5:5" s="2" customFormat="1" x14ac:dyDescent="0.25"/>
    <row r="1023" spans="5:5" s="2" customFormat="1" x14ac:dyDescent="0.25">
      <c r="E1023" s="2" t="s">
        <v>46</v>
      </c>
    </row>
    <row r="1024" spans="5:5" s="2" customFormat="1" x14ac:dyDescent="0.25"/>
    <row r="1025" spans="5:64" s="2" customFormat="1" x14ac:dyDescent="0.25">
      <c r="E1025" s="13" t="s">
        <v>96</v>
      </c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</row>
    <row r="1026" spans="5:64" s="2" customFormat="1" x14ac:dyDescent="0.25">
      <c r="E1026" s="13" t="s">
        <v>338</v>
      </c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</row>
    <row r="1027" spans="5:64" s="2" customFormat="1" x14ac:dyDescent="0.25">
      <c r="E1027" s="13" t="s">
        <v>339</v>
      </c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</row>
    <row r="1028" spans="5:64" s="2" customFormat="1" x14ac:dyDescent="0.25">
      <c r="E1028" s="13" t="s">
        <v>340</v>
      </c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</row>
    <row r="1029" spans="5:64" s="2" customFormat="1" x14ac:dyDescent="0.25">
      <c r="E1029" s="13" t="s">
        <v>341</v>
      </c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</row>
    <row r="1030" spans="5:64" s="2" customFormat="1" x14ac:dyDescent="0.25">
      <c r="E1030" s="13" t="s">
        <v>342</v>
      </c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</row>
    <row r="1031" spans="5:64" s="2" customFormat="1" x14ac:dyDescent="0.25">
      <c r="E1031" s="13" t="s">
        <v>48</v>
      </c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</row>
    <row r="1032" spans="5:64" s="2" customFormat="1" x14ac:dyDescent="0.25">
      <c r="E1032" s="13" t="s">
        <v>363</v>
      </c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</row>
    <row r="1033" spans="5:64" s="2" customFormat="1" x14ac:dyDescent="0.25"/>
    <row r="1034" spans="5:64" s="2" customFormat="1" x14ac:dyDescent="0.25">
      <c r="E1034" s="15" t="s">
        <v>51</v>
      </c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  <c r="BG1034" s="16"/>
      <c r="BH1034" s="16"/>
      <c r="BI1034" s="16"/>
      <c r="BJ1034" s="16"/>
      <c r="BK1034" s="16"/>
      <c r="BL1034" s="16"/>
    </row>
    <row r="1035" spans="5:64" s="2" customFormat="1" x14ac:dyDescent="0.25">
      <c r="E1035" s="15" t="s">
        <v>25</v>
      </c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/>
      <c r="BJ1035" s="16"/>
      <c r="BK1035" s="16"/>
      <c r="BL1035" s="16"/>
    </row>
    <row r="1036" spans="5:64" s="2" customFormat="1" x14ac:dyDescent="0.25">
      <c r="E1036" s="17" t="s">
        <v>27</v>
      </c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16"/>
      <c r="BK1036" s="16"/>
      <c r="BL1036" s="16"/>
    </row>
    <row r="1037" spans="5:64" s="2" customFormat="1" x14ac:dyDescent="0.25">
      <c r="E1037" s="17" t="s">
        <v>52</v>
      </c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/>
      <c r="BJ1037" s="16"/>
      <c r="BK1037" s="16"/>
      <c r="BL1037" s="16"/>
    </row>
    <row r="1038" spans="5:64" s="2" customFormat="1" x14ac:dyDescent="0.25">
      <c r="E1038" s="17" t="s">
        <v>53</v>
      </c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16"/>
    </row>
    <row r="1039" spans="5:64" s="2" customFormat="1" x14ac:dyDescent="0.25">
      <c r="E1039" s="15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16"/>
    </row>
    <row r="1040" spans="5:64" s="2" customFormat="1" x14ac:dyDescent="0.25">
      <c r="E1040" s="15" t="s">
        <v>54</v>
      </c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16"/>
      <c r="BK1040" s="16"/>
      <c r="BL1040" s="16"/>
    </row>
    <row r="1041" spans="5:64" s="2" customFormat="1" x14ac:dyDescent="0.25">
      <c r="E1041" s="15" t="s">
        <v>55</v>
      </c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16"/>
      <c r="BK1041" s="16"/>
      <c r="BL1041" s="16"/>
    </row>
    <row r="1042" spans="5:64" s="2" customFormat="1" x14ac:dyDescent="0.25">
      <c r="E1042" s="15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16"/>
      <c r="BK1042" s="16"/>
      <c r="BL1042" s="16"/>
    </row>
    <row r="1043" spans="5:64" s="2" customFormat="1" x14ac:dyDescent="0.25">
      <c r="E1043" s="15" t="s">
        <v>56</v>
      </c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  <c r="BG1043" s="16"/>
      <c r="BH1043" s="16"/>
      <c r="BI1043" s="16"/>
      <c r="BJ1043" s="16"/>
      <c r="BK1043" s="16"/>
      <c r="BL1043" s="16"/>
    </row>
    <row r="1044" spans="5:64" s="2" customFormat="1" x14ac:dyDescent="0.25">
      <c r="E1044" s="15" t="s">
        <v>25</v>
      </c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/>
      <c r="BJ1044" s="16"/>
      <c r="BK1044" s="16"/>
      <c r="BL1044" s="16"/>
    </row>
    <row r="1045" spans="5:64" s="2" customFormat="1" x14ac:dyDescent="0.25">
      <c r="E1045" s="15" t="s">
        <v>364</v>
      </c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/>
      <c r="BJ1045" s="16"/>
      <c r="BK1045" s="16"/>
      <c r="BL1045" s="16"/>
    </row>
    <row r="1046" spans="5:64" s="2" customFormat="1" x14ac:dyDescent="0.25">
      <c r="E1046" s="15" t="s">
        <v>365</v>
      </c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16"/>
      <c r="BK1046" s="16"/>
      <c r="BL1046" s="16"/>
    </row>
    <row r="1047" spans="5:64" s="2" customFormat="1" x14ac:dyDescent="0.25">
      <c r="E1047" s="15" t="s">
        <v>366</v>
      </c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16"/>
      <c r="BK1047" s="16"/>
      <c r="BL1047" s="16"/>
    </row>
    <row r="1048" spans="5:64" s="2" customFormat="1" x14ac:dyDescent="0.25">
      <c r="E1048" s="15" t="s">
        <v>367</v>
      </c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16"/>
      <c r="BK1048" s="16"/>
      <c r="BL1048" s="16"/>
    </row>
    <row r="1049" spans="5:64" s="2" customFormat="1" x14ac:dyDescent="0.25">
      <c r="E1049" s="15" t="s">
        <v>25</v>
      </c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16"/>
    </row>
    <row r="1050" spans="5:64" s="2" customFormat="1" x14ac:dyDescent="0.25">
      <c r="E1050" s="15" t="s">
        <v>61</v>
      </c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16"/>
      <c r="BK1050" s="16"/>
      <c r="BL1050" s="16"/>
    </row>
    <row r="1051" spans="5:64" s="2" customFormat="1" x14ac:dyDescent="0.25"/>
    <row r="1052" spans="5:64" s="2" customFormat="1" x14ac:dyDescent="0.25"/>
    <row r="1053" spans="5:64" s="2" customFormat="1" x14ac:dyDescent="0.25"/>
    <row r="1054" spans="5:64" s="2" customFormat="1" x14ac:dyDescent="0.25"/>
    <row r="1055" spans="5:64" s="2" customFormat="1" x14ac:dyDescent="0.25"/>
    <row r="1056" spans="5:64" s="2" customFormat="1" x14ac:dyDescent="0.25"/>
    <row r="1057" s="2" customFormat="1" x14ac:dyDescent="0.25"/>
    <row r="1058" s="2" customFormat="1" x14ac:dyDescent="0.25"/>
    <row r="1059" s="2" customFormat="1" x14ac:dyDescent="0.25"/>
    <row r="1060" s="2" customFormat="1" x14ac:dyDescent="0.25"/>
    <row r="1061" s="2" customFormat="1" x14ac:dyDescent="0.25"/>
    <row r="1062" s="2" customFormat="1" x14ac:dyDescent="0.25"/>
    <row r="1063" s="2" customFormat="1" x14ac:dyDescent="0.25"/>
    <row r="1064" s="2" customFormat="1" x14ac:dyDescent="0.25"/>
    <row r="1065" s="2" customFormat="1" x14ac:dyDescent="0.25"/>
    <row r="1066" s="2" customFormat="1" x14ac:dyDescent="0.25"/>
    <row r="1067" s="2" customFormat="1" x14ac:dyDescent="0.25"/>
    <row r="1068" s="2" customFormat="1" x14ac:dyDescent="0.25"/>
    <row r="1069" s="2" customFormat="1" x14ac:dyDescent="0.25"/>
    <row r="1070" s="2" customFormat="1" x14ac:dyDescent="0.25"/>
    <row r="1071" s="2" customFormat="1" x14ac:dyDescent="0.25"/>
    <row r="1072" s="2" customFormat="1" x14ac:dyDescent="0.25"/>
    <row r="1073" spans="2:36" s="2" customFormat="1" x14ac:dyDescent="0.25"/>
    <row r="1074" spans="2:36" s="2" customFormat="1" x14ac:dyDescent="0.25"/>
    <row r="1075" spans="2:36" s="2" customFormat="1" x14ac:dyDescent="0.25"/>
    <row r="1076" spans="2:36" s="2" customFormat="1" x14ac:dyDescent="0.25"/>
    <row r="1077" spans="2:36" s="2" customFormat="1" x14ac:dyDescent="0.25"/>
    <row r="1078" spans="2:36" s="2" customFormat="1" x14ac:dyDescent="0.25"/>
    <row r="1079" spans="2:36" s="2" customFormat="1" x14ac:dyDescent="0.25"/>
    <row r="1080" spans="2:36" s="2" customFormat="1" x14ac:dyDescent="0.25"/>
    <row r="1081" spans="2:36" s="2" customFormat="1" x14ac:dyDescent="0.25"/>
    <row r="1082" spans="2:36" s="2" customFormat="1" x14ac:dyDescent="0.25"/>
    <row r="1083" spans="2:36" s="2" customFormat="1" x14ac:dyDescent="0.25">
      <c r="B1083" s="1" t="s">
        <v>368</v>
      </c>
    </row>
    <row r="1084" spans="2:36" s="2" customFormat="1" x14ac:dyDescent="0.25"/>
    <row r="1085" spans="2:36" s="2" customFormat="1" x14ac:dyDescent="0.25">
      <c r="C1085" s="3">
        <v>0</v>
      </c>
      <c r="E1085" s="2" t="s">
        <v>369</v>
      </c>
    </row>
    <row r="1086" spans="2:36" s="2" customFormat="1" x14ac:dyDescent="0.25"/>
    <row r="1087" spans="2:36" s="2" customFormat="1" x14ac:dyDescent="0.25">
      <c r="AJ1087" s="2" t="s">
        <v>370</v>
      </c>
    </row>
    <row r="1088" spans="2:36" s="2" customFormat="1" x14ac:dyDescent="0.25">
      <c r="AJ1088" s="1" t="s">
        <v>371</v>
      </c>
    </row>
    <row r="1089" spans="5:36" s="2" customFormat="1" x14ac:dyDescent="0.25"/>
    <row r="1090" spans="5:36" s="2" customFormat="1" x14ac:dyDescent="0.25">
      <c r="AJ1090" s="2" t="s">
        <v>372</v>
      </c>
    </row>
    <row r="1091" spans="5:36" s="2" customFormat="1" x14ac:dyDescent="0.25">
      <c r="AJ1091" s="1" t="s">
        <v>373</v>
      </c>
    </row>
    <row r="1092" spans="5:36" s="2" customFormat="1" x14ac:dyDescent="0.25"/>
    <row r="1093" spans="5:36" s="2" customFormat="1" x14ac:dyDescent="0.25">
      <c r="AJ1093" s="19" t="s">
        <v>374</v>
      </c>
    </row>
    <row r="1094" spans="5:36" s="2" customFormat="1" x14ac:dyDescent="0.25"/>
    <row r="1095" spans="5:36" s="2" customFormat="1" x14ac:dyDescent="0.25"/>
    <row r="1096" spans="5:36" s="2" customFormat="1" x14ac:dyDescent="0.25"/>
    <row r="1097" spans="5:36" s="2" customFormat="1" x14ac:dyDescent="0.25"/>
    <row r="1098" spans="5:36" s="2" customFormat="1" x14ac:dyDescent="0.25">
      <c r="E1098" s="15" t="s">
        <v>375</v>
      </c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6"/>
      <c r="Y1098" s="16"/>
      <c r="Z1098" s="16"/>
      <c r="AA1098" s="16"/>
      <c r="AB1098" s="16"/>
      <c r="AC1098" s="16"/>
      <c r="AD1098" s="16"/>
      <c r="AE1098" s="16"/>
      <c r="AF1098" s="16"/>
    </row>
    <row r="1099" spans="5:36" s="2" customFormat="1" x14ac:dyDescent="0.25">
      <c r="E1099" s="15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16"/>
      <c r="AF1099" s="16"/>
    </row>
    <row r="1100" spans="5:36" s="2" customFormat="1" x14ac:dyDescent="0.25">
      <c r="E1100" s="13" t="s">
        <v>96</v>
      </c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</row>
    <row r="1101" spans="5:36" s="2" customFormat="1" x14ac:dyDescent="0.25">
      <c r="E1101" s="13" t="s">
        <v>376</v>
      </c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</row>
    <row r="1102" spans="5:36" s="2" customFormat="1" x14ac:dyDescent="0.25">
      <c r="E1102" s="13" t="s">
        <v>377</v>
      </c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</row>
    <row r="1103" spans="5:36" s="2" customFormat="1" x14ac:dyDescent="0.25">
      <c r="E1103" s="13" t="s">
        <v>342</v>
      </c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</row>
    <row r="1104" spans="5:36" s="2" customFormat="1" x14ac:dyDescent="0.25">
      <c r="E1104" s="13" t="s">
        <v>378</v>
      </c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</row>
    <row r="1105" spans="5:32" s="2" customFormat="1" x14ac:dyDescent="0.25">
      <c r="E1105" s="13" t="s">
        <v>379</v>
      </c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</row>
    <row r="1106" spans="5:32" s="2" customFormat="1" x14ac:dyDescent="0.25">
      <c r="E1106" s="13" t="s">
        <v>380</v>
      </c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</row>
    <row r="1107" spans="5:32" s="2" customFormat="1" x14ac:dyDescent="0.25">
      <c r="E1107" s="15"/>
      <c r="F1107" s="16"/>
      <c r="G1107" s="16"/>
      <c r="H1107" s="16"/>
      <c r="I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6"/>
      <c r="Y1107" s="16"/>
      <c r="Z1107" s="16"/>
      <c r="AA1107" s="16"/>
      <c r="AB1107" s="16"/>
      <c r="AC1107" s="16"/>
      <c r="AD1107" s="16"/>
      <c r="AE1107" s="16"/>
      <c r="AF1107" s="16"/>
    </row>
    <row r="1108" spans="5:32" s="2" customFormat="1" x14ac:dyDescent="0.25">
      <c r="E1108" s="15" t="s">
        <v>139</v>
      </c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16"/>
      <c r="AF1108" s="16"/>
    </row>
    <row r="1109" spans="5:32" s="2" customFormat="1" x14ac:dyDescent="0.25">
      <c r="E1109" s="15"/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16"/>
      <c r="AF1109" s="16"/>
    </row>
    <row r="1110" spans="5:32" s="2" customFormat="1" x14ac:dyDescent="0.25">
      <c r="E1110" s="17" t="s">
        <v>381</v>
      </c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16"/>
      <c r="AF1110" s="16"/>
    </row>
    <row r="1111" spans="5:32" s="2" customFormat="1" x14ac:dyDescent="0.25">
      <c r="E1111" s="17" t="s">
        <v>382</v>
      </c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16"/>
      <c r="AF1111" s="16"/>
    </row>
    <row r="1112" spans="5:32" s="2" customFormat="1" x14ac:dyDescent="0.25">
      <c r="E1112" s="17" t="s">
        <v>383</v>
      </c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</row>
    <row r="1113" spans="5:32" s="2" customFormat="1" x14ac:dyDescent="0.25">
      <c r="E1113" s="17" t="s">
        <v>384</v>
      </c>
      <c r="F1113" s="16"/>
      <c r="G1113" s="16"/>
      <c r="H1113" s="16"/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16"/>
      <c r="AF1113" s="16"/>
    </row>
    <row r="1114" spans="5:32" s="2" customFormat="1" x14ac:dyDescent="0.25">
      <c r="E1114" s="17" t="s">
        <v>385</v>
      </c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16"/>
      <c r="AF1114" s="16"/>
    </row>
    <row r="1115" spans="5:32" s="2" customFormat="1" x14ac:dyDescent="0.25">
      <c r="E1115" s="17" t="s">
        <v>386</v>
      </c>
      <c r="F1115" s="16"/>
      <c r="G1115" s="16"/>
      <c r="H1115" s="16"/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16"/>
      <c r="AF1115" s="16"/>
    </row>
    <row r="1116" spans="5:32" s="2" customFormat="1" x14ac:dyDescent="0.25">
      <c r="E1116" s="15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16"/>
      <c r="AF1116" s="16"/>
    </row>
    <row r="1117" spans="5:32" s="2" customFormat="1" x14ac:dyDescent="0.25">
      <c r="E1117" s="13" t="s">
        <v>96</v>
      </c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</row>
    <row r="1118" spans="5:32" s="2" customFormat="1" x14ac:dyDescent="0.25">
      <c r="E1118" s="13" t="s">
        <v>376</v>
      </c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</row>
    <row r="1119" spans="5:32" s="2" customFormat="1" x14ac:dyDescent="0.25">
      <c r="E1119" s="13" t="s">
        <v>377</v>
      </c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</row>
    <row r="1120" spans="5:32" s="2" customFormat="1" x14ac:dyDescent="0.25">
      <c r="E1120" s="13" t="s">
        <v>342</v>
      </c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</row>
    <row r="1121" spans="5:32" s="2" customFormat="1" x14ac:dyDescent="0.25">
      <c r="E1121" s="13" t="s">
        <v>378</v>
      </c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</row>
    <row r="1122" spans="5:32" s="2" customFormat="1" x14ac:dyDescent="0.25">
      <c r="E1122" s="13" t="s">
        <v>379</v>
      </c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</row>
    <row r="1123" spans="5:32" s="2" customFormat="1" x14ac:dyDescent="0.25">
      <c r="E1123" s="13" t="s">
        <v>380</v>
      </c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</row>
    <row r="1124" spans="5:32" s="2" customFormat="1" x14ac:dyDescent="0.25">
      <c r="E1124" s="15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/>
    </row>
    <row r="1125" spans="5:32" s="2" customFormat="1" x14ac:dyDescent="0.25">
      <c r="E1125" s="15" t="s">
        <v>142</v>
      </c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16"/>
      <c r="AF1125" s="16"/>
    </row>
    <row r="1126" spans="5:32" s="2" customFormat="1" x14ac:dyDescent="0.25">
      <c r="E1126" s="17" t="s">
        <v>387</v>
      </c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16"/>
      <c r="AF1126" s="16"/>
    </row>
    <row r="1127" spans="5:32" s="2" customFormat="1" x14ac:dyDescent="0.25">
      <c r="E1127" s="15"/>
      <c r="F1127" s="16"/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16"/>
      <c r="AF1127" s="16"/>
    </row>
    <row r="1128" spans="5:32" s="2" customFormat="1" x14ac:dyDescent="0.25">
      <c r="E1128" s="15" t="s">
        <v>388</v>
      </c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F1128" s="16"/>
    </row>
    <row r="1129" spans="5:32" s="2" customFormat="1" x14ac:dyDescent="0.25"/>
    <row r="1130" spans="5:32" s="2" customFormat="1" x14ac:dyDescent="0.25"/>
    <row r="1131" spans="5:32" s="2" customFormat="1" x14ac:dyDescent="0.25"/>
    <row r="1132" spans="5:32" s="2" customFormat="1" x14ac:dyDescent="0.25"/>
    <row r="1133" spans="5:32" s="2" customFormat="1" x14ac:dyDescent="0.25"/>
    <row r="1134" spans="5:32" s="2" customFormat="1" x14ac:dyDescent="0.25"/>
    <row r="1135" spans="5:32" s="2" customFormat="1" x14ac:dyDescent="0.25"/>
    <row r="1136" spans="5:32" s="2" customFormat="1" x14ac:dyDescent="0.25"/>
    <row r="1137" spans="3:86" s="2" customFormat="1" x14ac:dyDescent="0.25"/>
    <row r="1138" spans="3:86" s="2" customFormat="1" x14ac:dyDescent="0.25"/>
    <row r="1139" spans="3:86" s="2" customFormat="1" x14ac:dyDescent="0.25"/>
    <row r="1140" spans="3:86" s="2" customFormat="1" x14ac:dyDescent="0.25"/>
    <row r="1141" spans="3:86" s="2" customFormat="1" x14ac:dyDescent="0.25"/>
    <row r="1142" spans="3:86" s="2" customFormat="1" x14ac:dyDescent="0.25"/>
    <row r="1143" spans="3:86" s="2" customFormat="1" x14ac:dyDescent="0.25"/>
    <row r="1144" spans="3:86" s="2" customFormat="1" x14ac:dyDescent="0.25"/>
    <row r="1145" spans="3:86" s="2" customFormat="1" x14ac:dyDescent="0.25">
      <c r="C1145" s="3">
        <v>0</v>
      </c>
      <c r="E1145" s="2" t="s">
        <v>389</v>
      </c>
    </row>
    <row r="1146" spans="3:86" s="2" customFormat="1" x14ac:dyDescent="0.25"/>
    <row r="1147" spans="3:86" s="2" customFormat="1" x14ac:dyDescent="0.25">
      <c r="AJ1147" s="2" t="s">
        <v>390</v>
      </c>
    </row>
    <row r="1148" spans="3:86" s="2" customFormat="1" x14ac:dyDescent="0.25">
      <c r="AJ1148" s="2" t="s">
        <v>391</v>
      </c>
    </row>
    <row r="1149" spans="3:86" s="2" customFormat="1" x14ac:dyDescent="0.25">
      <c r="AJ1149" s="2" t="s">
        <v>392</v>
      </c>
    </row>
    <row r="1150" spans="3:86" s="2" customFormat="1" x14ac:dyDescent="0.25"/>
    <row r="1151" spans="3:86" s="2" customFormat="1" x14ac:dyDescent="0.25">
      <c r="AJ1151" s="1" t="s">
        <v>91</v>
      </c>
      <c r="AR1151" s="1" t="s">
        <v>170</v>
      </c>
      <c r="BA1151" s="1" t="s">
        <v>393</v>
      </c>
    </row>
    <row r="1152" spans="3:86" s="2" customFormat="1" x14ac:dyDescent="0.25">
      <c r="AJ1152" s="2" t="s">
        <v>394</v>
      </c>
      <c r="AR1152" s="2" t="s">
        <v>395</v>
      </c>
      <c r="BA1152" s="19" t="s">
        <v>396</v>
      </c>
      <c r="BH1152" s="2" t="str">
        <f>"select '" &amp; TRIM(AR1152) &amp; "' INVOICE_NO, " &amp; SUBSTITUTE(BA1152, ",", "") &amp; " NOMINAL union all"</f>
        <v>select '01623/INV/1000/11/2023' INVOICE_NO, 17587071 NOMINAL union all</v>
      </c>
      <c r="CH1152" s="19" t="s">
        <v>397</v>
      </c>
    </row>
    <row r="1153" spans="36:86" s="2" customFormat="1" x14ac:dyDescent="0.25">
      <c r="AJ1153" s="2" t="s">
        <v>398</v>
      </c>
      <c r="AR1153" s="2" t="s">
        <v>399</v>
      </c>
      <c r="BA1153" s="19" t="s">
        <v>400</v>
      </c>
      <c r="BH1153" s="2" t="str">
        <f>"select '" &amp; TRIM(AR1153) &amp; "' INVOICE_NO, " &amp; SUBSTITUTE(BA1153, ",", "") &amp; " NOMINAL union all"</f>
        <v>select '01624/INV/1000/11/2023' INVOICE_NO, 10015514 NOMINAL union all</v>
      </c>
      <c r="CH1153" s="19" t="s">
        <v>311</v>
      </c>
    </row>
    <row r="1154" spans="36:86" s="2" customFormat="1" x14ac:dyDescent="0.25"/>
    <row r="1155" spans="36:86" s="2" customFormat="1" x14ac:dyDescent="0.25">
      <c r="AL1155" s="13" t="s">
        <v>401</v>
      </c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</row>
    <row r="1156" spans="36:86" s="2" customFormat="1" x14ac:dyDescent="0.25">
      <c r="AL1156" s="13" t="s">
        <v>338</v>
      </c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</row>
    <row r="1157" spans="36:86" s="2" customFormat="1" x14ac:dyDescent="0.25">
      <c r="AL1157" s="13" t="s">
        <v>402</v>
      </c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</row>
    <row r="1158" spans="36:86" s="2" customFormat="1" x14ac:dyDescent="0.25">
      <c r="AL1158" s="13" t="s">
        <v>403</v>
      </c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</row>
    <row r="1159" spans="36:86" s="2" customFormat="1" x14ac:dyDescent="0.25">
      <c r="AL1159" s="13" t="s">
        <v>404</v>
      </c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</row>
    <row r="1160" spans="36:86" s="2" customFormat="1" x14ac:dyDescent="0.25">
      <c r="AL1160" s="13" t="s">
        <v>405</v>
      </c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</row>
    <row r="1161" spans="36:86" s="2" customFormat="1" x14ac:dyDescent="0.25">
      <c r="AL1161" s="13" t="s">
        <v>339</v>
      </c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</row>
    <row r="1162" spans="36:86" s="2" customFormat="1" x14ac:dyDescent="0.25">
      <c r="AL1162" s="13" t="s">
        <v>406</v>
      </c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</row>
    <row r="1163" spans="36:86" s="2" customFormat="1" x14ac:dyDescent="0.25">
      <c r="AL1163" s="13" t="s">
        <v>407</v>
      </c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</row>
    <row r="1164" spans="36:86" s="2" customFormat="1" x14ac:dyDescent="0.25">
      <c r="AL1164" s="13" t="s">
        <v>340</v>
      </c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</row>
    <row r="1165" spans="36:86" s="2" customFormat="1" x14ac:dyDescent="0.25">
      <c r="AL1165" s="13" t="s">
        <v>408</v>
      </c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</row>
    <row r="1166" spans="36:86" s="2" customFormat="1" x14ac:dyDescent="0.25">
      <c r="AL1166" s="13" t="s">
        <v>341</v>
      </c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</row>
    <row r="1167" spans="36:86" s="2" customFormat="1" x14ac:dyDescent="0.25">
      <c r="AL1167" s="13" t="s">
        <v>409</v>
      </c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</row>
    <row r="1168" spans="36:86" s="2" customFormat="1" x14ac:dyDescent="0.25">
      <c r="AL1168" s="13" t="s">
        <v>410</v>
      </c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</row>
    <row r="1169" spans="6:66" s="2" customFormat="1" x14ac:dyDescent="0.25">
      <c r="AL1169" s="13" t="s">
        <v>411</v>
      </c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</row>
    <row r="1170" spans="6:66" s="2" customFormat="1" x14ac:dyDescent="0.25">
      <c r="AL1170" s="13" t="s">
        <v>412</v>
      </c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</row>
    <row r="1171" spans="6:66" s="2" customFormat="1" x14ac:dyDescent="0.25">
      <c r="AL1171" s="13" t="s">
        <v>342</v>
      </c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</row>
    <row r="1172" spans="6:66" s="2" customFormat="1" x14ac:dyDescent="0.25">
      <c r="AL1172" s="13" t="s">
        <v>65</v>
      </c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</row>
    <row r="1173" spans="6:66" s="2" customFormat="1" x14ac:dyDescent="0.25">
      <c r="AL1173" s="13" t="s">
        <v>66</v>
      </c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</row>
    <row r="1174" spans="6:66" s="2" customFormat="1" x14ac:dyDescent="0.25">
      <c r="AL1174" s="13" t="s">
        <v>413</v>
      </c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</row>
    <row r="1175" spans="6:66" s="2" customFormat="1" x14ac:dyDescent="0.25">
      <c r="AL1175" s="13" t="s">
        <v>414</v>
      </c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</row>
    <row r="1176" spans="6:66" s="2" customFormat="1" x14ac:dyDescent="0.25">
      <c r="AL1176" s="13" t="s">
        <v>83</v>
      </c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</row>
    <row r="1177" spans="6:66" s="2" customFormat="1" x14ac:dyDescent="0.25">
      <c r="AL1177" s="13" t="s">
        <v>415</v>
      </c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</row>
    <row r="1178" spans="6:66" s="2" customFormat="1" x14ac:dyDescent="0.25">
      <c r="AL1178" s="13" t="s">
        <v>416</v>
      </c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</row>
    <row r="1179" spans="6:66" s="2" customFormat="1" x14ac:dyDescent="0.25"/>
    <row r="1180" spans="6:66" s="2" customFormat="1" x14ac:dyDescent="0.25"/>
    <row r="1181" spans="6:66" s="2" customFormat="1" x14ac:dyDescent="0.25"/>
    <row r="1182" spans="6:66" s="2" customFormat="1" x14ac:dyDescent="0.25"/>
    <row r="1183" spans="6:66" s="2" customFormat="1" x14ac:dyDescent="0.25">
      <c r="F1183"/>
    </row>
    <row r="1184" spans="6:66" s="2" customFormat="1" x14ac:dyDescent="0.25"/>
    <row r="1185" s="2" customFormat="1" x14ac:dyDescent="0.25"/>
    <row r="1186" s="2" customFormat="1" x14ac:dyDescent="0.25"/>
    <row r="1187" s="2" customFormat="1" x14ac:dyDescent="0.25"/>
    <row r="1188" s="2" customFormat="1" x14ac:dyDescent="0.25"/>
    <row r="1189" s="2" customFormat="1" x14ac:dyDescent="0.25"/>
    <row r="1190" s="2" customFormat="1" x14ac:dyDescent="0.25"/>
    <row r="1191" s="2" customFormat="1" x14ac:dyDescent="0.25"/>
    <row r="1192" s="2" customFormat="1" x14ac:dyDescent="0.25"/>
    <row r="1193" s="2" customFormat="1" x14ac:dyDescent="0.25"/>
    <row r="1194" s="2" customFormat="1" x14ac:dyDescent="0.25"/>
    <row r="1195" s="2" customFormat="1" x14ac:dyDescent="0.25"/>
    <row r="1196" s="2" customFormat="1" x14ac:dyDescent="0.25"/>
    <row r="1197" s="2" customFormat="1" x14ac:dyDescent="0.25"/>
    <row r="1198" s="2" customFormat="1" x14ac:dyDescent="0.25"/>
    <row r="1199" s="2" customFormat="1" x14ac:dyDescent="0.25"/>
    <row r="1200" s="2" customFormat="1" x14ac:dyDescent="0.25"/>
    <row r="1201" s="2" customFormat="1" x14ac:dyDescent="0.25"/>
    <row r="1202" s="2" customFormat="1" x14ac:dyDescent="0.25"/>
    <row r="1203" s="2" customFormat="1" x14ac:dyDescent="0.25"/>
    <row r="1204" s="2" customFormat="1" x14ac:dyDescent="0.25"/>
    <row r="1205" s="2" customFormat="1" x14ac:dyDescent="0.25"/>
    <row r="1206" s="2" customFormat="1" x14ac:dyDescent="0.25"/>
    <row r="1207" s="2" customFormat="1" x14ac:dyDescent="0.25"/>
    <row r="1208" s="2" customFormat="1" x14ac:dyDescent="0.25"/>
    <row r="1209" s="2" customFormat="1" x14ac:dyDescent="0.25"/>
    <row r="1210" s="2" customFormat="1" x14ac:dyDescent="0.25"/>
    <row r="1211" s="2" customFormat="1" x14ac:dyDescent="0.25"/>
    <row r="1212" s="2" customFormat="1" x14ac:dyDescent="0.25"/>
    <row r="1213" s="2" customFormat="1" x14ac:dyDescent="0.25"/>
    <row r="1214" s="2" customFormat="1" x14ac:dyDescent="0.25"/>
    <row r="1215" s="2" customFormat="1" x14ac:dyDescent="0.25"/>
    <row r="1216" s="2" customFormat="1" x14ac:dyDescent="0.25"/>
    <row r="1217" spans="52:85" s="2" customFormat="1" x14ac:dyDescent="0.25"/>
    <row r="1218" spans="52:85" s="2" customFormat="1" x14ac:dyDescent="0.25"/>
    <row r="1219" spans="52:85" s="2" customFormat="1" x14ac:dyDescent="0.25"/>
    <row r="1220" spans="52:85" s="2" customFormat="1" x14ac:dyDescent="0.25"/>
    <row r="1221" spans="52:85" s="2" customFormat="1" x14ac:dyDescent="0.25"/>
    <row r="1222" spans="52:85" s="2" customFormat="1" x14ac:dyDescent="0.25"/>
    <row r="1223" spans="52:85" s="2" customFormat="1" x14ac:dyDescent="0.25"/>
    <row r="1224" spans="52:85" s="2" customFormat="1" x14ac:dyDescent="0.25"/>
    <row r="1225" spans="52:85" s="2" customFormat="1" x14ac:dyDescent="0.25"/>
    <row r="1226" spans="52:85" s="2" customFormat="1" x14ac:dyDescent="0.25"/>
    <row r="1227" spans="52:85" s="2" customFormat="1" x14ac:dyDescent="0.25"/>
    <row r="1228" spans="52:85" s="2" customFormat="1" x14ac:dyDescent="0.25"/>
    <row r="1229" spans="52:85" s="2" customFormat="1" x14ac:dyDescent="0.25">
      <c r="AZ1229" s="2" t="s">
        <v>249</v>
      </c>
      <c r="BG1229" s="2" t="s">
        <v>250</v>
      </c>
      <c r="BO1229" s="2" t="s">
        <v>251</v>
      </c>
      <c r="CC1229" s="2" t="s">
        <v>417</v>
      </c>
      <c r="CG1229" s="2" t="s">
        <v>258</v>
      </c>
    </row>
    <row r="1230" spans="52:85" s="2" customFormat="1" x14ac:dyDescent="0.25">
      <c r="AZ1230" s="20" t="s">
        <v>418</v>
      </c>
      <c r="BG1230" s="2" t="s">
        <v>398</v>
      </c>
      <c r="BO1230" s="2" t="s">
        <v>419</v>
      </c>
      <c r="CC1230" s="21" t="s">
        <v>420</v>
      </c>
      <c r="CG1230" s="2" t="s">
        <v>421</v>
      </c>
    </row>
    <row r="1231" spans="52:85" s="2" customFormat="1" x14ac:dyDescent="0.25">
      <c r="AZ1231" s="20" t="s">
        <v>418</v>
      </c>
      <c r="BG1231" s="2" t="s">
        <v>422</v>
      </c>
      <c r="BO1231" s="2" t="s">
        <v>419</v>
      </c>
      <c r="CC1231" s="21" t="s">
        <v>423</v>
      </c>
      <c r="CG1231" s="2" t="s">
        <v>424</v>
      </c>
    </row>
    <row r="1232" spans="52:85" s="2" customFormat="1" x14ac:dyDescent="0.25">
      <c r="AZ1232" s="20" t="s">
        <v>418</v>
      </c>
      <c r="BG1232" s="2" t="s">
        <v>425</v>
      </c>
      <c r="BO1232" s="2" t="s">
        <v>419</v>
      </c>
      <c r="CC1232" s="21" t="s">
        <v>426</v>
      </c>
      <c r="CG1232" s="2" t="s">
        <v>427</v>
      </c>
    </row>
    <row r="1233" spans="52:81" s="2" customFormat="1" x14ac:dyDescent="0.25"/>
    <row r="1234" spans="52:81" s="2" customFormat="1" x14ac:dyDescent="0.25">
      <c r="AZ1234" s="22" t="str">
        <f>"select '" &amp; TRIM(CG1230) &amp; "' INVOICE_NO, " &amp; SUBSTITUTE(CC1230, ",", "") &amp; " NOMINAL union all"</f>
        <v>select '01053/INV/2008/11/2023' INVOICE_NO, 23271500 NOMINAL union all</v>
      </c>
    </row>
    <row r="1235" spans="52:81" s="2" customFormat="1" x14ac:dyDescent="0.25">
      <c r="AZ1235" s="22" t="str">
        <f>"select '" &amp; TRIM(CG1231) &amp; "' INVOICE_NO, " &amp; SUBSTITUTE(CC1231, ",", "") &amp; " NOMINAL union all"</f>
        <v>select '02859/INV/2008/12/2023' INVOICE_NO, 8698200 NOMINAL union all</v>
      </c>
    </row>
    <row r="1236" spans="52:81" s="2" customFormat="1" x14ac:dyDescent="0.25">
      <c r="AZ1236" s="22" t="str">
        <f>"select '" &amp; TRIM(CG1232) &amp; "' INVOICE_NO, " &amp; SUBSTITUTE(CC1232, ",", "") &amp; " NOMINAL union all"</f>
        <v>select '03143/INV/2008/12/2023' INVOICE_NO, 16633400 NOMINAL union all</v>
      </c>
    </row>
    <row r="1237" spans="52:81" s="2" customFormat="1" x14ac:dyDescent="0.25"/>
    <row r="1238" spans="52:81" s="2" customFormat="1" x14ac:dyDescent="0.25">
      <c r="AZ1238" s="13" t="s">
        <v>401</v>
      </c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</row>
    <row r="1239" spans="52:81" s="2" customFormat="1" x14ac:dyDescent="0.25">
      <c r="AZ1239" s="13" t="s">
        <v>338</v>
      </c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</row>
    <row r="1240" spans="52:81" s="2" customFormat="1" x14ac:dyDescent="0.25">
      <c r="AZ1240" s="13" t="s">
        <v>339</v>
      </c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</row>
    <row r="1241" spans="52:81" s="2" customFormat="1" x14ac:dyDescent="0.25">
      <c r="AZ1241" s="13" t="s">
        <v>340</v>
      </c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</row>
    <row r="1242" spans="52:81" s="2" customFormat="1" x14ac:dyDescent="0.25">
      <c r="AZ1242" s="13" t="s">
        <v>341</v>
      </c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</row>
    <row r="1243" spans="52:81" s="2" customFormat="1" x14ac:dyDescent="0.25">
      <c r="AZ1243" s="13" t="s">
        <v>342</v>
      </c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</row>
    <row r="1244" spans="52:81" s="2" customFormat="1" x14ac:dyDescent="0.25">
      <c r="AZ1244" s="13" t="s">
        <v>65</v>
      </c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</row>
    <row r="1245" spans="52:81" s="2" customFormat="1" x14ac:dyDescent="0.25">
      <c r="AZ1245" s="13" t="s">
        <v>66</v>
      </c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</row>
    <row r="1246" spans="52:81" s="2" customFormat="1" x14ac:dyDescent="0.25">
      <c r="AZ1246" s="13" t="s">
        <v>428</v>
      </c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</row>
    <row r="1247" spans="52:81" s="2" customFormat="1" x14ac:dyDescent="0.25">
      <c r="AZ1247" s="13" t="s">
        <v>429</v>
      </c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</row>
    <row r="1248" spans="52:81" s="2" customFormat="1" x14ac:dyDescent="0.25">
      <c r="AZ1248" s="13" t="s">
        <v>430</v>
      </c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</row>
    <row r="1249" spans="6:81" s="2" customFormat="1" x14ac:dyDescent="0.25">
      <c r="AZ1249" s="13" t="s">
        <v>83</v>
      </c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</row>
    <row r="1250" spans="6:81" s="2" customFormat="1" x14ac:dyDescent="0.25">
      <c r="AZ1250" s="13" t="s">
        <v>415</v>
      </c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</row>
    <row r="1251" spans="6:81" s="2" customFormat="1" x14ac:dyDescent="0.25">
      <c r="AZ1251" s="13" t="s">
        <v>416</v>
      </c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</row>
    <row r="1252" spans="6:81" s="2" customFormat="1" x14ac:dyDescent="0.25"/>
    <row r="1253" spans="6:81" s="2" customFormat="1" x14ac:dyDescent="0.25">
      <c r="F1253"/>
    </row>
    <row r="1254" spans="6:81" s="2" customFormat="1" x14ac:dyDescent="0.25"/>
    <row r="1255" spans="6:81" s="2" customFormat="1" x14ac:dyDescent="0.25"/>
    <row r="1256" spans="6:81" s="2" customFormat="1" x14ac:dyDescent="0.25"/>
    <row r="1257" spans="6:81" s="2" customFormat="1" x14ac:dyDescent="0.25"/>
    <row r="1258" spans="6:81" s="2" customFormat="1" x14ac:dyDescent="0.25"/>
    <row r="1259" spans="6:81" s="2" customFormat="1" x14ac:dyDescent="0.25"/>
    <row r="1260" spans="6:81" s="2" customFormat="1" x14ac:dyDescent="0.25"/>
    <row r="1261" spans="6:81" s="2" customFormat="1" x14ac:dyDescent="0.25"/>
    <row r="1262" spans="6:81" s="2" customFormat="1" x14ac:dyDescent="0.25"/>
    <row r="1263" spans="6:81" s="2" customFormat="1" x14ac:dyDescent="0.25"/>
    <row r="1264" spans="6:81" s="2" customFormat="1" x14ac:dyDescent="0.25"/>
    <row r="1265" s="2" customFormat="1" x14ac:dyDescent="0.25"/>
    <row r="1266" s="2" customFormat="1" x14ac:dyDescent="0.25"/>
    <row r="1267" s="2" customFormat="1" x14ac:dyDescent="0.25"/>
    <row r="1268" s="2" customFormat="1" x14ac:dyDescent="0.25"/>
    <row r="1269" s="2" customFormat="1" x14ac:dyDescent="0.25"/>
    <row r="1270" s="2" customFormat="1" x14ac:dyDescent="0.25"/>
    <row r="1271" s="2" customFormat="1" x14ac:dyDescent="0.25"/>
    <row r="1272" s="2" customFormat="1" x14ac:dyDescent="0.25"/>
    <row r="1273" s="2" customFormat="1" x14ac:dyDescent="0.25"/>
    <row r="1274" s="2" customFormat="1" x14ac:dyDescent="0.25"/>
    <row r="1275" s="2" customFormat="1" x14ac:dyDescent="0.25"/>
    <row r="1276" s="2" customFormat="1" x14ac:dyDescent="0.25"/>
    <row r="1277" s="2" customFormat="1" x14ac:dyDescent="0.25"/>
    <row r="1278" s="2" customFormat="1" x14ac:dyDescent="0.25"/>
    <row r="1279" s="2" customFormat="1" x14ac:dyDescent="0.25"/>
    <row r="1280" s="2" customFormat="1" x14ac:dyDescent="0.25"/>
    <row r="1281" s="2" customFormat="1" x14ac:dyDescent="0.25"/>
    <row r="1282" s="2" customFormat="1" x14ac:dyDescent="0.25"/>
    <row r="1283" s="2" customFormat="1" x14ac:dyDescent="0.25"/>
    <row r="1284" s="2" customFormat="1" x14ac:dyDescent="0.25"/>
    <row r="1285" s="2" customFormat="1" x14ac:dyDescent="0.25"/>
    <row r="1286" s="2" customFormat="1" x14ac:dyDescent="0.25"/>
    <row r="1287" s="2" customFormat="1" x14ac:dyDescent="0.25"/>
    <row r="1288" s="2" customFormat="1" x14ac:dyDescent="0.25"/>
    <row r="1289" s="2" customFormat="1" x14ac:dyDescent="0.25"/>
    <row r="1290" s="2" customFormat="1" x14ac:dyDescent="0.25"/>
    <row r="1291" s="2" customFormat="1" x14ac:dyDescent="0.25"/>
    <row r="1292" s="2" customFormat="1" x14ac:dyDescent="0.25"/>
    <row r="1293" s="2" customFormat="1" x14ac:dyDescent="0.25"/>
    <row r="1294" s="2" customFormat="1" x14ac:dyDescent="0.25"/>
    <row r="1295" s="2" customFormat="1" x14ac:dyDescent="0.25"/>
    <row r="1296" s="2" customFormat="1" x14ac:dyDescent="0.25"/>
    <row r="1297" spans="5:64" s="2" customFormat="1" x14ac:dyDescent="0.25"/>
    <row r="1298" spans="5:64" s="2" customFormat="1" x14ac:dyDescent="0.25"/>
    <row r="1299" spans="5:64" s="2" customFormat="1" x14ac:dyDescent="0.25"/>
    <row r="1300" spans="5:64" s="2" customFormat="1" x14ac:dyDescent="0.25"/>
    <row r="1301" spans="5:64" s="2" customFormat="1" x14ac:dyDescent="0.25">
      <c r="E1301" s="15" t="s">
        <v>51</v>
      </c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16"/>
      <c r="AF1301" s="16"/>
      <c r="AG1301" s="16"/>
      <c r="AH1301" s="16"/>
      <c r="AI1301" s="16"/>
      <c r="AJ1301" s="16"/>
      <c r="AK1301" s="16"/>
      <c r="AL1301" s="16"/>
      <c r="AM1301" s="16"/>
      <c r="AN1301" s="16"/>
      <c r="AO1301" s="16"/>
      <c r="AP1301" s="16"/>
      <c r="AQ1301" s="16"/>
      <c r="AR1301" s="16"/>
      <c r="AS1301" s="16"/>
      <c r="AT1301" s="16"/>
      <c r="AU1301" s="16"/>
      <c r="AV1301" s="16"/>
      <c r="AW1301" s="16"/>
      <c r="AX1301" s="16"/>
      <c r="AY1301" s="16"/>
      <c r="AZ1301" s="16"/>
      <c r="BA1301" s="16"/>
      <c r="BB1301" s="16"/>
      <c r="BC1301" s="16"/>
      <c r="BD1301" s="16"/>
      <c r="BE1301" s="16"/>
      <c r="BF1301" s="16"/>
      <c r="BG1301" s="16"/>
      <c r="BH1301" s="16"/>
      <c r="BI1301" s="16"/>
      <c r="BJ1301" s="16"/>
      <c r="BK1301" s="16"/>
      <c r="BL1301" s="16"/>
    </row>
    <row r="1302" spans="5:64" s="2" customFormat="1" x14ac:dyDescent="0.25">
      <c r="E1302" s="15" t="s">
        <v>25</v>
      </c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  <c r="BK1302" s="16"/>
      <c r="BL1302" s="16"/>
    </row>
    <row r="1303" spans="5:64" s="2" customFormat="1" x14ac:dyDescent="0.25">
      <c r="E1303" s="17" t="s">
        <v>27</v>
      </c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  <c r="BK1303" s="16"/>
      <c r="BL1303" s="16"/>
    </row>
    <row r="1304" spans="5:64" s="2" customFormat="1" x14ac:dyDescent="0.25">
      <c r="E1304" s="17" t="s">
        <v>28</v>
      </c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  <c r="BK1304" s="16"/>
      <c r="BL1304" s="16"/>
    </row>
    <row r="1305" spans="5:64" s="2" customFormat="1" x14ac:dyDescent="0.25">
      <c r="E1305" s="15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  <c r="BK1305" s="16"/>
      <c r="BL1305" s="16"/>
    </row>
    <row r="1306" spans="5:64" s="2" customFormat="1" x14ac:dyDescent="0.25">
      <c r="E1306" s="15" t="s">
        <v>54</v>
      </c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  <c r="BK1306" s="16"/>
      <c r="BL1306" s="16"/>
    </row>
    <row r="1307" spans="5:64" s="2" customFormat="1" x14ac:dyDescent="0.25">
      <c r="E1307" s="15" t="s">
        <v>55</v>
      </c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  <c r="BK1307" s="16"/>
      <c r="BL1307" s="16"/>
    </row>
    <row r="1308" spans="5:64" s="2" customFormat="1" x14ac:dyDescent="0.25">
      <c r="E1308" s="15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  <c r="BK1308" s="16"/>
      <c r="BL1308" s="16"/>
    </row>
    <row r="1309" spans="5:64" s="2" customFormat="1" x14ac:dyDescent="0.25">
      <c r="E1309" s="15" t="s">
        <v>56</v>
      </c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  <c r="BK1309" s="16"/>
      <c r="BL1309" s="16"/>
    </row>
    <row r="1310" spans="5:64" s="2" customFormat="1" x14ac:dyDescent="0.25">
      <c r="E1310" s="15" t="s">
        <v>25</v>
      </c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/>
      <c r="AG1310" s="16"/>
      <c r="AH1310" s="16"/>
      <c r="AI1310" s="16"/>
      <c r="AJ1310" s="16"/>
      <c r="AK1310" s="16"/>
      <c r="AL1310" s="16"/>
      <c r="AM1310" s="16"/>
      <c r="AN1310" s="16"/>
      <c r="AO1310" s="16"/>
      <c r="AP1310" s="16"/>
      <c r="AQ1310" s="16"/>
      <c r="AR1310" s="16"/>
      <c r="AS1310" s="16"/>
      <c r="AT1310" s="16"/>
      <c r="AU1310" s="16"/>
      <c r="AV1310" s="16"/>
      <c r="AW1310" s="16"/>
      <c r="AX1310" s="16"/>
      <c r="AY1310" s="16"/>
      <c r="AZ1310" s="16"/>
      <c r="BA1310" s="16"/>
      <c r="BB1310" s="16"/>
      <c r="BC1310" s="16"/>
      <c r="BD1310" s="16"/>
      <c r="BE1310" s="16"/>
      <c r="BF1310" s="16"/>
      <c r="BG1310" s="16"/>
      <c r="BH1310" s="16"/>
      <c r="BI1310" s="16"/>
      <c r="BJ1310" s="16"/>
      <c r="BK1310" s="16"/>
      <c r="BL1310" s="16"/>
    </row>
    <row r="1311" spans="5:64" s="2" customFormat="1" x14ac:dyDescent="0.25">
      <c r="E1311" s="15" t="s">
        <v>431</v>
      </c>
      <c r="F1311" s="16"/>
      <c r="G1311" s="16"/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16"/>
      <c r="AF1311" s="16"/>
      <c r="AG1311" s="16"/>
      <c r="AH1311" s="16"/>
      <c r="AI1311" s="16"/>
      <c r="AJ1311" s="16"/>
      <c r="AK1311" s="16"/>
      <c r="AL1311" s="16"/>
      <c r="AM1311" s="16"/>
      <c r="AN1311" s="16"/>
      <c r="AO1311" s="16"/>
      <c r="AP1311" s="16"/>
      <c r="AQ1311" s="16"/>
      <c r="AR1311" s="16"/>
      <c r="AS1311" s="16"/>
      <c r="AT1311" s="16"/>
      <c r="AU1311" s="16"/>
      <c r="AV1311" s="16"/>
      <c r="AW1311" s="16"/>
      <c r="AX1311" s="16"/>
      <c r="AY1311" s="16"/>
      <c r="AZ1311" s="16"/>
      <c r="BA1311" s="16"/>
      <c r="BB1311" s="16"/>
      <c r="BC1311" s="16"/>
      <c r="BD1311" s="16"/>
      <c r="BE1311" s="16"/>
      <c r="BF1311" s="16"/>
      <c r="BG1311" s="16"/>
      <c r="BH1311" s="16"/>
      <c r="BI1311" s="16"/>
      <c r="BJ1311" s="16"/>
      <c r="BK1311" s="16"/>
      <c r="BL1311" s="16"/>
    </row>
    <row r="1312" spans="5:64" s="2" customFormat="1" x14ac:dyDescent="0.25">
      <c r="E1312" s="15" t="s">
        <v>365</v>
      </c>
      <c r="F1312" s="16"/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16"/>
      <c r="AF1312" s="16"/>
      <c r="AG1312" s="16"/>
      <c r="AH1312" s="16"/>
      <c r="AI1312" s="16"/>
      <c r="AJ1312" s="16"/>
      <c r="AK1312" s="16"/>
      <c r="AL1312" s="16"/>
      <c r="AM1312" s="16"/>
      <c r="AN1312" s="16"/>
      <c r="AO1312" s="16"/>
      <c r="AP1312" s="16"/>
      <c r="AQ1312" s="16"/>
      <c r="AR1312" s="16"/>
      <c r="AS1312" s="16"/>
      <c r="AT1312" s="16"/>
      <c r="AU1312" s="16"/>
      <c r="AV1312" s="16"/>
      <c r="AW1312" s="16"/>
      <c r="AX1312" s="16"/>
      <c r="AY1312" s="16"/>
      <c r="AZ1312" s="16"/>
      <c r="BA1312" s="16"/>
      <c r="BB1312" s="16"/>
      <c r="BC1312" s="16"/>
      <c r="BD1312" s="16"/>
      <c r="BE1312" s="16"/>
      <c r="BF1312" s="16"/>
      <c r="BG1312" s="16"/>
      <c r="BH1312" s="16"/>
      <c r="BI1312" s="16"/>
      <c r="BJ1312" s="16"/>
      <c r="BK1312" s="16"/>
      <c r="BL1312" s="16"/>
    </row>
    <row r="1313" spans="5:76" s="2" customFormat="1" x14ac:dyDescent="0.25">
      <c r="E1313" s="15" t="s">
        <v>432</v>
      </c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16"/>
      <c r="AF1313" s="16"/>
      <c r="AG1313" s="16"/>
      <c r="AH1313" s="16"/>
      <c r="AI1313" s="16"/>
      <c r="AJ1313" s="16"/>
      <c r="AK1313" s="16"/>
      <c r="AL1313" s="16"/>
      <c r="AM1313" s="16"/>
      <c r="AN1313" s="16"/>
      <c r="AO1313" s="16"/>
      <c r="AP1313" s="16"/>
      <c r="AQ1313" s="16"/>
      <c r="AR1313" s="16"/>
      <c r="AS1313" s="16"/>
      <c r="AT1313" s="16"/>
      <c r="AU1313" s="16"/>
      <c r="AV1313" s="16"/>
      <c r="AW1313" s="16"/>
      <c r="AX1313" s="16"/>
      <c r="AY1313" s="16"/>
      <c r="AZ1313" s="16"/>
      <c r="BA1313" s="16"/>
      <c r="BB1313" s="16"/>
      <c r="BC1313" s="16"/>
      <c r="BD1313" s="16"/>
      <c r="BE1313" s="16"/>
      <c r="BF1313" s="16"/>
      <c r="BG1313" s="16"/>
      <c r="BH1313" s="16"/>
      <c r="BI1313" s="16"/>
      <c r="BJ1313" s="16"/>
      <c r="BK1313" s="16"/>
      <c r="BL1313" s="16"/>
      <c r="BO1313" s="2" t="s">
        <v>421</v>
      </c>
      <c r="BX1313" s="2" t="s">
        <v>433</v>
      </c>
    </row>
    <row r="1314" spans="5:76" s="2" customFormat="1" x14ac:dyDescent="0.25">
      <c r="E1314" s="15" t="s">
        <v>367</v>
      </c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/>
      <c r="AG1314" s="16"/>
      <c r="AH1314" s="16"/>
      <c r="AI1314" s="16"/>
      <c r="AJ1314" s="16"/>
      <c r="AK1314" s="16"/>
      <c r="AL1314" s="16"/>
      <c r="AM1314" s="16"/>
      <c r="AN1314" s="16"/>
      <c r="AO1314" s="16"/>
      <c r="AP1314" s="16"/>
      <c r="AQ1314" s="16"/>
      <c r="AR1314" s="16"/>
      <c r="AS1314" s="16"/>
      <c r="AT1314" s="16"/>
      <c r="AU1314" s="16"/>
      <c r="AV1314" s="16"/>
      <c r="AW1314" s="16"/>
      <c r="AX1314" s="16"/>
      <c r="AY1314" s="16"/>
      <c r="AZ1314" s="16"/>
      <c r="BA1314" s="16"/>
      <c r="BB1314" s="16"/>
      <c r="BC1314" s="16"/>
      <c r="BD1314" s="16"/>
      <c r="BE1314" s="16"/>
      <c r="BF1314" s="16"/>
      <c r="BG1314" s="16"/>
      <c r="BH1314" s="16"/>
      <c r="BI1314" s="16"/>
      <c r="BJ1314" s="16"/>
      <c r="BK1314" s="16"/>
      <c r="BL1314" s="16"/>
      <c r="BO1314" s="2" t="s">
        <v>424</v>
      </c>
      <c r="BX1314" s="2" t="s">
        <v>434</v>
      </c>
    </row>
    <row r="1315" spans="5:76" s="2" customFormat="1" x14ac:dyDescent="0.25">
      <c r="E1315" s="15" t="s">
        <v>25</v>
      </c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16"/>
      <c r="AF1315" s="16"/>
      <c r="AG1315" s="16"/>
      <c r="AH1315" s="16"/>
      <c r="AI1315" s="16"/>
      <c r="AJ1315" s="16"/>
      <c r="AK1315" s="16"/>
      <c r="AL1315" s="16"/>
      <c r="AM1315" s="16"/>
      <c r="AN1315" s="16"/>
      <c r="AO1315" s="16"/>
      <c r="AP1315" s="16"/>
      <c r="AQ1315" s="16"/>
      <c r="AR1315" s="16"/>
      <c r="AS1315" s="16"/>
      <c r="AT1315" s="16"/>
      <c r="AU1315" s="16"/>
      <c r="AV1315" s="16"/>
      <c r="AW1315" s="16"/>
      <c r="AX1315" s="16"/>
      <c r="AY1315" s="16"/>
      <c r="AZ1315" s="16"/>
      <c r="BA1315" s="16"/>
      <c r="BB1315" s="16"/>
      <c r="BC1315" s="16"/>
      <c r="BD1315" s="16"/>
      <c r="BE1315" s="16"/>
      <c r="BF1315" s="16"/>
      <c r="BG1315" s="16"/>
      <c r="BH1315" s="16"/>
      <c r="BI1315" s="16"/>
      <c r="BJ1315" s="16"/>
      <c r="BK1315" s="16"/>
      <c r="BL1315" s="16"/>
      <c r="BO1315" s="2" t="s">
        <v>427</v>
      </c>
      <c r="BX1315" s="2" t="s">
        <v>435</v>
      </c>
    </row>
    <row r="1316" spans="5:76" s="2" customFormat="1" x14ac:dyDescent="0.25">
      <c r="E1316" s="15" t="s">
        <v>436</v>
      </c>
      <c r="F1316" s="16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16"/>
      <c r="AF1316" s="16"/>
      <c r="AG1316" s="16"/>
      <c r="AH1316" s="16"/>
      <c r="AI1316" s="16"/>
      <c r="AJ1316" s="16"/>
      <c r="AK1316" s="16"/>
      <c r="AL1316" s="16"/>
      <c r="AM1316" s="16"/>
      <c r="AN1316" s="16"/>
      <c r="AO1316" s="16"/>
      <c r="AP1316" s="16"/>
      <c r="AQ1316" s="16"/>
      <c r="AR1316" s="16"/>
      <c r="AS1316" s="16"/>
      <c r="AT1316" s="16"/>
      <c r="AU1316" s="16"/>
      <c r="AV1316" s="16"/>
      <c r="AW1316" s="16"/>
      <c r="AX1316" s="16"/>
      <c r="AY1316" s="16"/>
      <c r="AZ1316" s="16"/>
      <c r="BA1316" s="16"/>
      <c r="BB1316" s="16"/>
      <c r="BC1316" s="16"/>
      <c r="BD1316" s="16"/>
      <c r="BE1316" s="16"/>
      <c r="BF1316" s="16"/>
      <c r="BG1316" s="16"/>
      <c r="BH1316" s="16"/>
      <c r="BI1316" s="16"/>
      <c r="BJ1316" s="16"/>
      <c r="BK1316" s="16"/>
      <c r="BL1316" s="16"/>
    </row>
    <row r="1317" spans="5:76" s="2" customFormat="1" x14ac:dyDescent="0.25">
      <c r="E1317" s="15" t="s">
        <v>365</v>
      </c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6"/>
      <c r="Y1317" s="16"/>
      <c r="Z1317" s="16"/>
      <c r="AA1317" s="16"/>
      <c r="AB1317" s="16"/>
      <c r="AC1317" s="16"/>
      <c r="AD1317" s="16"/>
      <c r="AE1317" s="16"/>
      <c r="AF1317" s="16"/>
      <c r="AG1317" s="16"/>
      <c r="AH1317" s="16"/>
      <c r="AI1317" s="16"/>
      <c r="AJ1317" s="16"/>
      <c r="AK1317" s="16"/>
      <c r="AL1317" s="16"/>
      <c r="AM1317" s="16"/>
      <c r="AN1317" s="16"/>
      <c r="AO1317" s="16"/>
      <c r="AP1317" s="16"/>
      <c r="AQ1317" s="16"/>
      <c r="AR1317" s="16"/>
      <c r="AS1317" s="16"/>
      <c r="AT1317" s="16"/>
      <c r="AU1317" s="16"/>
      <c r="AV1317" s="16"/>
      <c r="AW1317" s="16"/>
      <c r="AX1317" s="16"/>
      <c r="AY1317" s="16"/>
      <c r="AZ1317" s="16"/>
      <c r="BA1317" s="16"/>
      <c r="BB1317" s="16"/>
      <c r="BC1317" s="16"/>
      <c r="BD1317" s="16"/>
      <c r="BE1317" s="16"/>
      <c r="BF1317" s="16"/>
      <c r="BG1317" s="16"/>
      <c r="BH1317" s="16"/>
      <c r="BI1317" s="16"/>
      <c r="BJ1317" s="16"/>
      <c r="BK1317" s="16"/>
      <c r="BL1317" s="16"/>
    </row>
    <row r="1318" spans="5:76" s="2" customFormat="1" x14ac:dyDescent="0.25">
      <c r="E1318" s="15" t="s">
        <v>432</v>
      </c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/>
      <c r="AG1318" s="16"/>
      <c r="AH1318" s="16"/>
      <c r="AI1318" s="16"/>
      <c r="AJ1318" s="16"/>
      <c r="AK1318" s="16"/>
      <c r="AL1318" s="16"/>
      <c r="AM1318" s="16"/>
      <c r="AN1318" s="16"/>
      <c r="AO1318" s="16"/>
      <c r="AP1318" s="16"/>
      <c r="AQ1318" s="16"/>
      <c r="AR1318" s="16"/>
      <c r="AS1318" s="16"/>
      <c r="AT1318" s="16"/>
      <c r="AU1318" s="16"/>
      <c r="AV1318" s="16"/>
      <c r="AW1318" s="16"/>
      <c r="AX1318" s="16"/>
      <c r="AY1318" s="16"/>
      <c r="AZ1318" s="16"/>
      <c r="BA1318" s="16"/>
      <c r="BB1318" s="16"/>
      <c r="BC1318" s="16"/>
      <c r="BD1318" s="16"/>
      <c r="BE1318" s="16"/>
      <c r="BF1318" s="16"/>
      <c r="BG1318" s="16"/>
      <c r="BH1318" s="16"/>
      <c r="BI1318" s="16"/>
      <c r="BJ1318" s="16"/>
      <c r="BK1318" s="16"/>
      <c r="BL1318" s="16"/>
    </row>
    <row r="1319" spans="5:76" s="2" customFormat="1" x14ac:dyDescent="0.25">
      <c r="E1319" s="15" t="s">
        <v>367</v>
      </c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16"/>
      <c r="AF1319" s="16"/>
      <c r="AG1319" s="16"/>
      <c r="AH1319" s="16"/>
      <c r="AI1319" s="16"/>
      <c r="AJ1319" s="16"/>
      <c r="AK1319" s="16"/>
      <c r="AL1319" s="16"/>
      <c r="AM1319" s="16"/>
      <c r="AN1319" s="16"/>
      <c r="AO1319" s="16"/>
      <c r="AP1319" s="16"/>
      <c r="AQ1319" s="16"/>
      <c r="AR1319" s="16"/>
      <c r="AS1319" s="16"/>
      <c r="AT1319" s="16"/>
      <c r="AU1319" s="16"/>
      <c r="AV1319" s="16"/>
      <c r="AW1319" s="16"/>
      <c r="AX1319" s="16"/>
      <c r="AY1319" s="16"/>
      <c r="AZ1319" s="16"/>
      <c r="BA1319" s="16"/>
      <c r="BB1319" s="16"/>
      <c r="BC1319" s="16"/>
      <c r="BD1319" s="16"/>
      <c r="BE1319" s="16"/>
      <c r="BF1319" s="16"/>
      <c r="BG1319" s="16"/>
      <c r="BH1319" s="16"/>
      <c r="BI1319" s="16"/>
      <c r="BJ1319" s="16"/>
      <c r="BK1319" s="16"/>
      <c r="BL1319" s="16"/>
    </row>
    <row r="1320" spans="5:76" s="2" customFormat="1" x14ac:dyDescent="0.25">
      <c r="E1320" s="15" t="s">
        <v>25</v>
      </c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6"/>
      <c r="Y1320" s="16"/>
      <c r="Z1320" s="16"/>
      <c r="AA1320" s="16"/>
      <c r="AB1320" s="16"/>
      <c r="AC1320" s="16"/>
      <c r="AD1320" s="16"/>
      <c r="AE1320" s="16"/>
      <c r="AF1320" s="16"/>
      <c r="AG1320" s="16"/>
      <c r="AH1320" s="16"/>
      <c r="AI1320" s="16"/>
      <c r="AJ1320" s="16"/>
      <c r="AK1320" s="16"/>
      <c r="AL1320" s="16"/>
      <c r="AM1320" s="16"/>
      <c r="AN1320" s="16"/>
      <c r="AO1320" s="16"/>
      <c r="AP1320" s="16"/>
      <c r="AQ1320" s="16"/>
      <c r="AR1320" s="16"/>
      <c r="AS1320" s="16"/>
      <c r="AT1320" s="16"/>
      <c r="AU1320" s="16"/>
      <c r="AV1320" s="16"/>
      <c r="AW1320" s="16"/>
      <c r="AX1320" s="16"/>
      <c r="AY1320" s="16"/>
      <c r="AZ1320" s="16"/>
      <c r="BA1320" s="16"/>
      <c r="BB1320" s="16"/>
      <c r="BC1320" s="16"/>
      <c r="BD1320" s="16"/>
      <c r="BE1320" s="16"/>
      <c r="BF1320" s="16"/>
      <c r="BG1320" s="16"/>
      <c r="BH1320" s="16"/>
      <c r="BI1320" s="16"/>
      <c r="BJ1320" s="16"/>
      <c r="BK1320" s="16"/>
      <c r="BL1320" s="16"/>
    </row>
    <row r="1321" spans="5:76" s="2" customFormat="1" x14ac:dyDescent="0.25">
      <c r="E1321" s="15" t="s">
        <v>437</v>
      </c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  <c r="AA1321" s="16"/>
      <c r="AB1321" s="16"/>
      <c r="AC1321" s="16"/>
      <c r="AD1321" s="16"/>
      <c r="AE1321" s="16"/>
      <c r="AF1321" s="16"/>
      <c r="AG1321" s="16"/>
      <c r="AH1321" s="16"/>
      <c r="AI1321" s="16"/>
      <c r="AJ1321" s="16"/>
      <c r="AK1321" s="16"/>
      <c r="AL1321" s="16"/>
      <c r="AM1321" s="16"/>
      <c r="AN1321" s="16"/>
      <c r="AO1321" s="16"/>
      <c r="AP1321" s="16"/>
      <c r="AQ1321" s="16"/>
      <c r="AR1321" s="16"/>
      <c r="AS1321" s="16"/>
      <c r="AT1321" s="16"/>
      <c r="AU1321" s="16"/>
      <c r="AV1321" s="16"/>
      <c r="AW1321" s="16"/>
      <c r="AX1321" s="16"/>
      <c r="AY1321" s="16"/>
      <c r="AZ1321" s="16"/>
      <c r="BA1321" s="16"/>
      <c r="BB1321" s="16"/>
      <c r="BC1321" s="16"/>
      <c r="BD1321" s="16"/>
      <c r="BE1321" s="16"/>
      <c r="BF1321" s="16"/>
      <c r="BG1321" s="16"/>
      <c r="BH1321" s="16"/>
      <c r="BI1321" s="16"/>
      <c r="BJ1321" s="16"/>
      <c r="BK1321" s="16"/>
      <c r="BL1321" s="16"/>
    </row>
    <row r="1322" spans="5:76" s="2" customFormat="1" x14ac:dyDescent="0.25">
      <c r="E1322" s="15" t="s">
        <v>365</v>
      </c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16"/>
      <c r="AF1322" s="16"/>
      <c r="AG1322" s="16"/>
      <c r="AH1322" s="16"/>
      <c r="AI1322" s="16"/>
      <c r="AJ1322" s="16"/>
      <c r="AK1322" s="16"/>
      <c r="AL1322" s="16"/>
      <c r="AM1322" s="16"/>
      <c r="AN1322" s="16"/>
      <c r="AO1322" s="16"/>
      <c r="AP1322" s="16"/>
      <c r="AQ1322" s="16"/>
      <c r="AR1322" s="16"/>
      <c r="AS1322" s="16"/>
      <c r="AT1322" s="16"/>
      <c r="AU1322" s="16"/>
      <c r="AV1322" s="16"/>
      <c r="AW1322" s="16"/>
      <c r="AX1322" s="16"/>
      <c r="AY1322" s="16"/>
      <c r="AZ1322" s="16"/>
      <c r="BA1322" s="16"/>
      <c r="BB1322" s="16"/>
      <c r="BC1322" s="16"/>
      <c r="BD1322" s="16"/>
      <c r="BE1322" s="16"/>
      <c r="BF1322" s="16"/>
      <c r="BG1322" s="16"/>
      <c r="BH1322" s="16"/>
      <c r="BI1322" s="16"/>
      <c r="BJ1322" s="16"/>
      <c r="BK1322" s="16"/>
      <c r="BL1322" s="16"/>
    </row>
    <row r="1323" spans="5:76" s="2" customFormat="1" x14ac:dyDescent="0.25">
      <c r="E1323" s="15" t="s">
        <v>432</v>
      </c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16"/>
      <c r="AF1323" s="16"/>
      <c r="AG1323" s="16"/>
      <c r="AH1323" s="16"/>
      <c r="AI1323" s="16"/>
      <c r="AJ1323" s="16"/>
      <c r="AK1323" s="16"/>
      <c r="AL1323" s="16"/>
      <c r="AM1323" s="16"/>
      <c r="AN1323" s="16"/>
      <c r="AO1323" s="16"/>
      <c r="AP1323" s="16"/>
      <c r="AQ1323" s="16"/>
      <c r="AR1323" s="16"/>
      <c r="AS1323" s="16"/>
      <c r="AT1323" s="16"/>
      <c r="AU1323" s="16"/>
      <c r="AV1323" s="16"/>
      <c r="AW1323" s="16"/>
      <c r="AX1323" s="16"/>
      <c r="AY1323" s="16"/>
      <c r="AZ1323" s="16"/>
      <c r="BA1323" s="16"/>
      <c r="BB1323" s="16"/>
      <c r="BC1323" s="16"/>
      <c r="BD1323" s="16"/>
      <c r="BE1323" s="16"/>
      <c r="BF1323" s="16"/>
      <c r="BG1323" s="16"/>
      <c r="BH1323" s="16"/>
      <c r="BI1323" s="16"/>
      <c r="BJ1323" s="16"/>
      <c r="BK1323" s="16"/>
      <c r="BL1323" s="16"/>
    </row>
    <row r="1324" spans="5:76" s="2" customFormat="1" x14ac:dyDescent="0.25">
      <c r="E1324" s="15" t="s">
        <v>367</v>
      </c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16"/>
      <c r="AF1324" s="16"/>
      <c r="AG1324" s="16"/>
      <c r="AH1324" s="16"/>
      <c r="AI1324" s="16"/>
      <c r="AJ1324" s="16"/>
      <c r="AK1324" s="16"/>
      <c r="AL1324" s="16"/>
      <c r="AM1324" s="16"/>
      <c r="AN1324" s="16"/>
      <c r="AO1324" s="16"/>
      <c r="AP1324" s="16"/>
      <c r="AQ1324" s="16"/>
      <c r="AR1324" s="16"/>
      <c r="AS1324" s="16"/>
      <c r="AT1324" s="16"/>
      <c r="AU1324" s="16"/>
      <c r="AV1324" s="16"/>
      <c r="AW1324" s="16"/>
      <c r="AX1324" s="16"/>
      <c r="AY1324" s="16"/>
      <c r="AZ1324" s="16"/>
      <c r="BA1324" s="16"/>
      <c r="BB1324" s="16"/>
      <c r="BC1324" s="16"/>
      <c r="BD1324" s="16"/>
      <c r="BE1324" s="16"/>
      <c r="BF1324" s="16"/>
      <c r="BG1324" s="16"/>
      <c r="BH1324" s="16"/>
      <c r="BI1324" s="16"/>
      <c r="BJ1324" s="16"/>
      <c r="BK1324" s="16"/>
      <c r="BL1324" s="16"/>
    </row>
    <row r="1325" spans="5:76" s="2" customFormat="1" x14ac:dyDescent="0.25">
      <c r="E1325" s="15" t="s">
        <v>25</v>
      </c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6"/>
      <c r="Y1325" s="16"/>
      <c r="Z1325" s="16"/>
      <c r="AA1325" s="16"/>
      <c r="AB1325" s="16"/>
      <c r="AC1325" s="16"/>
      <c r="AD1325" s="16"/>
      <c r="AE1325" s="16"/>
      <c r="AF1325" s="16"/>
      <c r="AG1325" s="16"/>
      <c r="AH1325" s="16"/>
      <c r="AI1325" s="16"/>
      <c r="AJ1325" s="16"/>
      <c r="AK1325" s="16"/>
      <c r="AL1325" s="16"/>
      <c r="AM1325" s="16"/>
      <c r="AN1325" s="16"/>
      <c r="AO1325" s="16"/>
      <c r="AP1325" s="16"/>
      <c r="AQ1325" s="16"/>
      <c r="AR1325" s="16"/>
      <c r="AS1325" s="16"/>
      <c r="AT1325" s="16"/>
      <c r="AU1325" s="16"/>
      <c r="AV1325" s="16"/>
      <c r="AW1325" s="16"/>
      <c r="AX1325" s="16"/>
      <c r="AY1325" s="16"/>
      <c r="AZ1325" s="16"/>
      <c r="BA1325" s="16"/>
      <c r="BB1325" s="16"/>
      <c r="BC1325" s="16"/>
      <c r="BD1325" s="16"/>
      <c r="BE1325" s="16"/>
      <c r="BF1325" s="16"/>
      <c r="BG1325" s="16"/>
      <c r="BH1325" s="16"/>
      <c r="BI1325" s="16"/>
      <c r="BJ1325" s="16"/>
      <c r="BK1325" s="16"/>
      <c r="BL1325" s="16"/>
    </row>
    <row r="1326" spans="5:76" s="2" customFormat="1" x14ac:dyDescent="0.25">
      <c r="E1326" s="15" t="s">
        <v>61</v>
      </c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/>
      <c r="AG1326" s="16"/>
      <c r="AH1326" s="16"/>
      <c r="AI1326" s="16"/>
      <c r="AJ1326" s="16"/>
      <c r="AK1326" s="16"/>
      <c r="AL1326" s="16"/>
      <c r="AM1326" s="16"/>
      <c r="AN1326" s="16"/>
      <c r="AO1326" s="16"/>
      <c r="AP1326" s="16"/>
      <c r="AQ1326" s="16"/>
      <c r="AR1326" s="16"/>
      <c r="AS1326" s="16"/>
      <c r="AT1326" s="16"/>
      <c r="AU1326" s="16"/>
      <c r="AV1326" s="16"/>
      <c r="AW1326" s="16"/>
      <c r="AX1326" s="16"/>
      <c r="AY1326" s="16"/>
      <c r="AZ1326" s="16"/>
      <c r="BA1326" s="16"/>
      <c r="BB1326" s="16"/>
      <c r="BC1326" s="16"/>
      <c r="BD1326" s="16"/>
      <c r="BE1326" s="16"/>
      <c r="BF1326" s="16"/>
      <c r="BG1326" s="16"/>
      <c r="BH1326" s="16"/>
      <c r="BI1326" s="16"/>
      <c r="BJ1326" s="16"/>
      <c r="BK1326" s="16"/>
      <c r="BL1326" s="16"/>
    </row>
    <row r="1327" spans="5:76" s="2" customFormat="1" x14ac:dyDescent="0.25"/>
    <row r="1328" spans="5:76" s="2" customFormat="1" x14ac:dyDescent="0.25">
      <c r="E1328" s="1" t="s">
        <v>438</v>
      </c>
    </row>
    <row r="1329" s="2" customFormat="1" x14ac:dyDescent="0.25"/>
    <row r="1330" s="2" customFormat="1" x14ac:dyDescent="0.25"/>
    <row r="1331" s="2" customFormat="1" x14ac:dyDescent="0.25"/>
    <row r="1332" s="2" customFormat="1" x14ac:dyDescent="0.25"/>
    <row r="1333" s="2" customFormat="1" x14ac:dyDescent="0.25"/>
    <row r="1334" s="2" customFormat="1" x14ac:dyDescent="0.25"/>
    <row r="1335" s="2" customFormat="1" x14ac:dyDescent="0.25"/>
    <row r="1336" s="2" customFormat="1" x14ac:dyDescent="0.25"/>
    <row r="1337" s="2" customFormat="1" x14ac:dyDescent="0.25"/>
    <row r="1338" s="2" customFormat="1" x14ac:dyDescent="0.25"/>
    <row r="1339" s="2" customFormat="1" x14ac:dyDescent="0.25"/>
    <row r="1340" s="2" customFormat="1" x14ac:dyDescent="0.25"/>
    <row r="1341" s="2" customFormat="1" x14ac:dyDescent="0.25"/>
    <row r="1342" s="2" customFormat="1" x14ac:dyDescent="0.25"/>
    <row r="1343" s="2" customFormat="1" x14ac:dyDescent="0.25"/>
    <row r="1344" s="2" customFormat="1" x14ac:dyDescent="0.25"/>
    <row r="1345" spans="5:5" s="2" customFormat="1" x14ac:dyDescent="0.25"/>
    <row r="1346" spans="5:5" s="2" customFormat="1" x14ac:dyDescent="0.25"/>
    <row r="1347" spans="5:5" s="2" customFormat="1" x14ac:dyDescent="0.25"/>
    <row r="1348" spans="5:5" s="2" customFormat="1" x14ac:dyDescent="0.25"/>
    <row r="1349" spans="5:5" s="2" customFormat="1" x14ac:dyDescent="0.25"/>
    <row r="1350" spans="5:5" s="2" customFormat="1" x14ac:dyDescent="0.25"/>
    <row r="1351" spans="5:5" s="2" customFormat="1" x14ac:dyDescent="0.25"/>
    <row r="1352" spans="5:5" s="2" customFormat="1" x14ac:dyDescent="0.25"/>
    <row r="1353" spans="5:5" s="2" customFormat="1" x14ac:dyDescent="0.25"/>
    <row r="1354" spans="5:5" s="2" customFormat="1" x14ac:dyDescent="0.25"/>
    <row r="1355" spans="5:5" s="2" customFormat="1" x14ac:dyDescent="0.25"/>
    <row r="1356" spans="5:5" s="2" customFormat="1" x14ac:dyDescent="0.25"/>
    <row r="1357" spans="5:5" s="2" customFormat="1" x14ac:dyDescent="0.25"/>
    <row r="1358" spans="5:5" s="2" customFormat="1" x14ac:dyDescent="0.25">
      <c r="E1358" s="2" t="s">
        <v>390</v>
      </c>
    </row>
    <row r="1359" spans="5:5" s="2" customFormat="1" x14ac:dyDescent="0.25">
      <c r="E1359" s="2" t="s">
        <v>391</v>
      </c>
    </row>
    <row r="1360" spans="5:5" s="2" customFormat="1" x14ac:dyDescent="0.25">
      <c r="E1360" s="2" t="s">
        <v>392</v>
      </c>
    </row>
    <row r="1361" spans="5:57" s="2" customFormat="1" x14ac:dyDescent="0.25"/>
    <row r="1362" spans="5:57" s="2" customFormat="1" x14ac:dyDescent="0.25">
      <c r="E1362" s="1" t="s">
        <v>91</v>
      </c>
      <c r="M1362" s="1" t="s">
        <v>170</v>
      </c>
      <c r="V1362" s="1" t="s">
        <v>393</v>
      </c>
    </row>
    <row r="1363" spans="5:57" s="2" customFormat="1" x14ac:dyDescent="0.25">
      <c r="E1363" s="2" t="s">
        <v>394</v>
      </c>
      <c r="M1363" s="2" t="s">
        <v>395</v>
      </c>
      <c r="V1363" s="19" t="s">
        <v>396</v>
      </c>
      <c r="AC1363" s="2" t="str">
        <f>"select '" &amp; TRIM(M1363) &amp; "' INVOICE_NO, " &amp; SUBSTITUTE(V1363, ",", "") &amp; " NOMINAL union all"</f>
        <v>select '01623/INV/1000/11/2023' INVOICE_NO, 17587071 NOMINAL union all</v>
      </c>
      <c r="BC1363" s="19" t="s">
        <v>397</v>
      </c>
      <c r="BE1363" s="1" t="s">
        <v>439</v>
      </c>
    </row>
    <row r="1364" spans="5:57" s="2" customFormat="1" x14ac:dyDescent="0.25">
      <c r="E1364" s="2" t="s">
        <v>398</v>
      </c>
      <c r="M1364" s="2" t="s">
        <v>399</v>
      </c>
      <c r="V1364" s="19" t="s">
        <v>400</v>
      </c>
      <c r="AC1364" s="2" t="str">
        <f>"select '" &amp; TRIM(M1364) &amp; "' INVOICE_NO, " &amp; SUBSTITUTE(V1364, ",", "") &amp; " NOMINAL union all"</f>
        <v>select '01624/INV/1000/11/2023' INVOICE_NO, 10015514 NOMINAL union all</v>
      </c>
      <c r="BC1364" s="19" t="s">
        <v>311</v>
      </c>
      <c r="BE1364" s="1" t="s">
        <v>440</v>
      </c>
    </row>
    <row r="1365" spans="5:57" s="2" customFormat="1" x14ac:dyDescent="0.25"/>
    <row r="1366" spans="5:57" s="2" customFormat="1" x14ac:dyDescent="0.25">
      <c r="E1366" s="13" t="s">
        <v>441</v>
      </c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X1366" s="2" t="s">
        <v>442</v>
      </c>
    </row>
    <row r="1367" spans="5:57" s="2" customFormat="1" x14ac:dyDescent="0.25">
      <c r="E1367" s="13" t="s">
        <v>338</v>
      </c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</row>
    <row r="1368" spans="5:57" s="2" customFormat="1" x14ac:dyDescent="0.25">
      <c r="E1368" s="13" t="s">
        <v>339</v>
      </c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</row>
    <row r="1369" spans="5:57" s="2" customFormat="1" x14ac:dyDescent="0.25">
      <c r="E1369" s="13" t="s">
        <v>406</v>
      </c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</row>
    <row r="1370" spans="5:57" s="2" customFormat="1" x14ac:dyDescent="0.25">
      <c r="E1370" s="13" t="s">
        <v>407</v>
      </c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</row>
    <row r="1371" spans="5:57" s="2" customFormat="1" x14ac:dyDescent="0.25">
      <c r="E1371" s="13" t="s">
        <v>340</v>
      </c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</row>
    <row r="1372" spans="5:57" s="2" customFormat="1" x14ac:dyDescent="0.25">
      <c r="E1372" s="13" t="s">
        <v>443</v>
      </c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</row>
    <row r="1373" spans="5:57" s="2" customFormat="1" x14ac:dyDescent="0.25">
      <c r="E1373" s="13" t="s">
        <v>341</v>
      </c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</row>
    <row r="1374" spans="5:57" s="2" customFormat="1" x14ac:dyDescent="0.25">
      <c r="E1374" s="13" t="s">
        <v>444</v>
      </c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</row>
    <row r="1375" spans="5:57" s="2" customFormat="1" x14ac:dyDescent="0.25">
      <c r="E1375" s="13" t="s">
        <v>410</v>
      </c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</row>
    <row r="1376" spans="5:57" s="2" customFormat="1" x14ac:dyDescent="0.25">
      <c r="E1376" s="13" t="s">
        <v>445</v>
      </c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</row>
    <row r="1377" spans="5:34" s="2" customFormat="1" x14ac:dyDescent="0.25">
      <c r="E1377" s="13" t="s">
        <v>446</v>
      </c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</row>
    <row r="1378" spans="5:34" s="2" customFormat="1" x14ac:dyDescent="0.25">
      <c r="E1378" s="13" t="s">
        <v>65</v>
      </c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</row>
    <row r="1379" spans="5:34" s="2" customFormat="1" x14ac:dyDescent="0.25">
      <c r="E1379" s="13" t="s">
        <v>66</v>
      </c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</row>
    <row r="1380" spans="5:34" s="2" customFormat="1" x14ac:dyDescent="0.25">
      <c r="E1380" s="13" t="s">
        <v>413</v>
      </c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</row>
    <row r="1381" spans="5:34" s="2" customFormat="1" x14ac:dyDescent="0.25">
      <c r="E1381" s="13" t="s">
        <v>414</v>
      </c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</row>
    <row r="1382" spans="5:34" s="2" customFormat="1" x14ac:dyDescent="0.25">
      <c r="E1382" s="13" t="s">
        <v>83</v>
      </c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</row>
    <row r="1383" spans="5:34" s="2" customFormat="1" x14ac:dyDescent="0.25">
      <c r="E1383" s="13" t="s">
        <v>415</v>
      </c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</row>
    <row r="1384" spans="5:34" s="2" customFormat="1" x14ac:dyDescent="0.25">
      <c r="E1384" s="13" t="s">
        <v>447</v>
      </c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</row>
    <row r="1385" spans="5:34" s="2" customFormat="1" x14ac:dyDescent="0.25"/>
    <row r="1386" spans="5:34" s="2" customFormat="1" x14ac:dyDescent="0.25"/>
    <row r="1387" spans="5:34" s="2" customFormat="1" x14ac:dyDescent="0.25"/>
    <row r="1388" spans="5:34" s="2" customFormat="1" x14ac:dyDescent="0.25"/>
    <row r="1389" spans="5:34" s="2" customFormat="1" x14ac:dyDescent="0.25"/>
    <row r="1390" spans="5:34" s="2" customFormat="1" x14ac:dyDescent="0.25"/>
    <row r="1391" spans="5:34" s="2" customFormat="1" x14ac:dyDescent="0.25">
      <c r="E1391" s="15" t="s">
        <v>441</v>
      </c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</row>
    <row r="1392" spans="5:34" s="2" customFormat="1" x14ac:dyDescent="0.25">
      <c r="E1392" s="15" t="s">
        <v>338</v>
      </c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</row>
    <row r="1393" spans="5:34" s="2" customFormat="1" x14ac:dyDescent="0.25">
      <c r="E1393" s="17" t="s">
        <v>339</v>
      </c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</row>
    <row r="1394" spans="5:34" s="2" customFormat="1" x14ac:dyDescent="0.25">
      <c r="E1394" s="17" t="s">
        <v>406</v>
      </c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</row>
    <row r="1395" spans="5:34" s="2" customFormat="1" x14ac:dyDescent="0.25">
      <c r="E1395" s="15" t="s">
        <v>407</v>
      </c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</row>
    <row r="1396" spans="5:34" s="2" customFormat="1" x14ac:dyDescent="0.25">
      <c r="E1396" s="15" t="s">
        <v>340</v>
      </c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</row>
    <row r="1397" spans="5:34" s="2" customFormat="1" x14ac:dyDescent="0.25">
      <c r="E1397" s="15" t="s">
        <v>443</v>
      </c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</row>
    <row r="1398" spans="5:34" s="2" customFormat="1" x14ac:dyDescent="0.25">
      <c r="E1398" s="15" t="s">
        <v>341</v>
      </c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</row>
    <row r="1399" spans="5:34" s="2" customFormat="1" x14ac:dyDescent="0.25">
      <c r="E1399" s="15" t="s">
        <v>444</v>
      </c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</row>
    <row r="1400" spans="5:34" s="2" customFormat="1" x14ac:dyDescent="0.25">
      <c r="E1400" s="15" t="s">
        <v>410</v>
      </c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</row>
    <row r="1401" spans="5:34" s="2" customFormat="1" x14ac:dyDescent="0.25">
      <c r="E1401" s="15" t="s">
        <v>445</v>
      </c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</row>
    <row r="1402" spans="5:34" s="2" customFormat="1" x14ac:dyDescent="0.25">
      <c r="E1402" s="15" t="s">
        <v>446</v>
      </c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</row>
    <row r="1403" spans="5:34" s="2" customFormat="1" x14ac:dyDescent="0.25">
      <c r="E1403" s="15" t="s">
        <v>65</v>
      </c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</row>
    <row r="1404" spans="5:34" s="2" customFormat="1" x14ac:dyDescent="0.25">
      <c r="E1404" s="15" t="s">
        <v>66</v>
      </c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</row>
    <row r="1405" spans="5:34" s="2" customFormat="1" x14ac:dyDescent="0.25">
      <c r="E1405" s="15" t="s">
        <v>413</v>
      </c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</row>
    <row r="1406" spans="5:34" s="2" customFormat="1" x14ac:dyDescent="0.25">
      <c r="E1406" s="15" t="s">
        <v>414</v>
      </c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</row>
    <row r="1407" spans="5:34" s="2" customFormat="1" x14ac:dyDescent="0.25">
      <c r="E1407" s="15" t="s">
        <v>83</v>
      </c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16"/>
      <c r="AF1407" s="16"/>
      <c r="AG1407" s="16"/>
      <c r="AH1407" s="16"/>
    </row>
    <row r="1408" spans="5:34" s="2" customFormat="1" x14ac:dyDescent="0.25">
      <c r="E1408" s="15" t="s">
        <v>415</v>
      </c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</row>
    <row r="1409" spans="5:34" s="2" customFormat="1" x14ac:dyDescent="0.25">
      <c r="E1409" s="15" t="s">
        <v>416</v>
      </c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</row>
    <row r="1410" spans="5:34" s="2" customFormat="1" x14ac:dyDescent="0.25">
      <c r="E1410" s="15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</row>
    <row r="1411" spans="5:34" s="2" customFormat="1" x14ac:dyDescent="0.25">
      <c r="E1411" s="15" t="s">
        <v>139</v>
      </c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</row>
    <row r="1412" spans="5:34" s="2" customFormat="1" x14ac:dyDescent="0.25">
      <c r="E1412" s="15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</row>
    <row r="1413" spans="5:34" s="2" customFormat="1" x14ac:dyDescent="0.25">
      <c r="E1413" s="23" t="s">
        <v>448</v>
      </c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</row>
    <row r="1414" spans="5:34" s="2" customFormat="1" x14ac:dyDescent="0.25">
      <c r="E1414" s="23" t="s">
        <v>159</v>
      </c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</row>
    <row r="1415" spans="5:34" s="2" customFormat="1" x14ac:dyDescent="0.25">
      <c r="E1415" s="23" t="s">
        <v>449</v>
      </c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</row>
    <row r="1416" spans="5:34" s="2" customFormat="1" x14ac:dyDescent="0.25">
      <c r="E1416" s="23" t="s">
        <v>450</v>
      </c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</row>
    <row r="1417" spans="5:34" s="2" customFormat="1" x14ac:dyDescent="0.25">
      <c r="E1417" s="15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</row>
    <row r="1418" spans="5:34" s="2" customFormat="1" x14ac:dyDescent="0.25">
      <c r="E1418" s="23" t="s">
        <v>448</v>
      </c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</row>
    <row r="1419" spans="5:34" s="2" customFormat="1" x14ac:dyDescent="0.25">
      <c r="E1419" s="23" t="s">
        <v>159</v>
      </c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</row>
    <row r="1420" spans="5:34" s="2" customFormat="1" x14ac:dyDescent="0.25">
      <c r="E1420" s="23" t="s">
        <v>451</v>
      </c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</row>
    <row r="1421" spans="5:34" s="2" customFormat="1" x14ac:dyDescent="0.25">
      <c r="E1421" s="23" t="s">
        <v>452</v>
      </c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</row>
    <row r="1422" spans="5:34" s="2" customFormat="1" x14ac:dyDescent="0.25">
      <c r="E1422" s="15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</row>
    <row r="1423" spans="5:34" s="2" customFormat="1" x14ac:dyDescent="0.25">
      <c r="E1423" s="15" t="s">
        <v>441</v>
      </c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</row>
    <row r="1424" spans="5:34" s="2" customFormat="1" x14ac:dyDescent="0.25">
      <c r="E1424" s="15" t="s">
        <v>338</v>
      </c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</row>
    <row r="1425" spans="5:34" s="2" customFormat="1" x14ac:dyDescent="0.25">
      <c r="E1425" s="15" t="s">
        <v>339</v>
      </c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</row>
    <row r="1426" spans="5:34" s="2" customFormat="1" x14ac:dyDescent="0.25">
      <c r="E1426" s="15" t="s">
        <v>406</v>
      </c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</row>
    <row r="1427" spans="5:34" s="2" customFormat="1" x14ac:dyDescent="0.25">
      <c r="E1427" s="15" t="s">
        <v>407</v>
      </c>
      <c r="F1427" s="16"/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</row>
    <row r="1428" spans="5:34" s="2" customFormat="1" x14ac:dyDescent="0.25">
      <c r="E1428" s="15" t="s">
        <v>340</v>
      </c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</row>
    <row r="1429" spans="5:34" s="2" customFormat="1" x14ac:dyDescent="0.25">
      <c r="E1429" s="15" t="s">
        <v>443</v>
      </c>
      <c r="F1429" s="16"/>
      <c r="G1429" s="16"/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16"/>
      <c r="AF1429" s="16"/>
      <c r="AG1429" s="16"/>
      <c r="AH1429" s="16"/>
    </row>
    <row r="1430" spans="5:34" s="2" customFormat="1" x14ac:dyDescent="0.25">
      <c r="E1430" s="15" t="s">
        <v>341</v>
      </c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</row>
    <row r="1431" spans="5:34" s="2" customFormat="1" x14ac:dyDescent="0.25">
      <c r="E1431" s="15" t="s">
        <v>444</v>
      </c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</row>
    <row r="1432" spans="5:34" s="2" customFormat="1" x14ac:dyDescent="0.25">
      <c r="E1432" s="15" t="s">
        <v>410</v>
      </c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</row>
    <row r="1433" spans="5:34" s="2" customFormat="1" x14ac:dyDescent="0.25">
      <c r="E1433" s="15" t="s">
        <v>445</v>
      </c>
      <c r="F1433" s="16"/>
      <c r="G1433" s="16"/>
      <c r="H1433" s="16"/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16"/>
      <c r="AF1433" s="16"/>
      <c r="AG1433" s="16"/>
      <c r="AH1433" s="16"/>
    </row>
    <row r="1434" spans="5:34" s="2" customFormat="1" x14ac:dyDescent="0.25">
      <c r="E1434" s="15" t="s">
        <v>446</v>
      </c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</row>
    <row r="1435" spans="5:34" s="2" customFormat="1" x14ac:dyDescent="0.25">
      <c r="E1435" s="15" t="s">
        <v>65</v>
      </c>
      <c r="F1435" s="16"/>
      <c r="G1435" s="16"/>
      <c r="H1435" s="16"/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/>
      <c r="AD1435" s="16"/>
      <c r="AE1435" s="16"/>
      <c r="AF1435" s="16"/>
      <c r="AG1435" s="16"/>
      <c r="AH1435" s="16"/>
    </row>
    <row r="1436" spans="5:34" s="2" customFormat="1" x14ac:dyDescent="0.25">
      <c r="E1436" s="15" t="s">
        <v>66</v>
      </c>
      <c r="F1436" s="16"/>
      <c r="G1436" s="16"/>
      <c r="H1436" s="16"/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/>
      <c r="AH1436" s="16"/>
    </row>
    <row r="1437" spans="5:34" s="2" customFormat="1" x14ac:dyDescent="0.25">
      <c r="E1437" s="15" t="s">
        <v>413</v>
      </c>
      <c r="F1437" s="16"/>
      <c r="G1437" s="16"/>
      <c r="H1437" s="16"/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6"/>
      <c r="AE1437" s="16"/>
      <c r="AF1437" s="16"/>
      <c r="AG1437" s="16"/>
      <c r="AH1437" s="16"/>
    </row>
    <row r="1438" spans="5:34" s="2" customFormat="1" x14ac:dyDescent="0.25">
      <c r="E1438" s="15" t="s">
        <v>414</v>
      </c>
      <c r="F1438" s="16"/>
      <c r="G1438" s="16"/>
      <c r="H1438" s="16"/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16"/>
      <c r="AF1438" s="16"/>
      <c r="AG1438" s="16"/>
      <c r="AH1438" s="16"/>
    </row>
    <row r="1439" spans="5:34" s="2" customFormat="1" x14ac:dyDescent="0.25">
      <c r="E1439" s="15" t="s">
        <v>83</v>
      </c>
      <c r="F1439" s="16"/>
      <c r="G1439" s="16"/>
      <c r="H1439" s="16"/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16"/>
      <c r="AF1439" s="16"/>
      <c r="AG1439" s="16"/>
      <c r="AH1439" s="16"/>
    </row>
    <row r="1440" spans="5:34" s="2" customFormat="1" x14ac:dyDescent="0.25">
      <c r="E1440" s="15" t="s">
        <v>415</v>
      </c>
      <c r="F1440" s="16"/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  <c r="AB1440" s="16"/>
      <c r="AC1440" s="16"/>
      <c r="AD1440" s="16"/>
      <c r="AE1440" s="16"/>
      <c r="AF1440" s="16"/>
      <c r="AG1440" s="16"/>
      <c r="AH1440" s="16"/>
    </row>
    <row r="1441" spans="5:34" s="2" customFormat="1" x14ac:dyDescent="0.25">
      <c r="E1441" s="15" t="s">
        <v>416</v>
      </c>
      <c r="F1441" s="16"/>
      <c r="G1441" s="16"/>
      <c r="H1441" s="16"/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/>
      <c r="AD1441" s="16"/>
      <c r="AE1441" s="16"/>
      <c r="AF1441" s="16"/>
      <c r="AG1441" s="16"/>
      <c r="AH1441" s="16"/>
    </row>
    <row r="1442" spans="5:34" s="2" customFormat="1" x14ac:dyDescent="0.25">
      <c r="E1442" s="15"/>
      <c r="F1442" s="16"/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16"/>
      <c r="AF1442" s="16"/>
      <c r="AG1442" s="16"/>
      <c r="AH1442" s="16"/>
    </row>
    <row r="1443" spans="5:34" s="2" customFormat="1" x14ac:dyDescent="0.25">
      <c r="E1443" s="15" t="s">
        <v>142</v>
      </c>
      <c r="F1443" s="16"/>
      <c r="G1443" s="16"/>
      <c r="H1443" s="16"/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16"/>
      <c r="AF1443" s="16"/>
      <c r="AG1443" s="16"/>
      <c r="AH1443" s="16"/>
    </row>
    <row r="1444" spans="5:34" s="2" customFormat="1" x14ac:dyDescent="0.25">
      <c r="E1444" s="15" t="s">
        <v>387</v>
      </c>
      <c r="F1444" s="16"/>
      <c r="G1444" s="16"/>
      <c r="H1444" s="16"/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16"/>
      <c r="AF1444" s="16"/>
      <c r="AG1444" s="16"/>
      <c r="AH1444" s="16"/>
    </row>
    <row r="1445" spans="5:34" s="2" customFormat="1" x14ac:dyDescent="0.25"/>
    <row r="1446" spans="5:34" s="2" customFormat="1" x14ac:dyDescent="0.25">
      <c r="E1446" s="2" t="s">
        <v>453</v>
      </c>
    </row>
    <row r="1447" spans="5:34" s="2" customFormat="1" x14ac:dyDescent="0.25"/>
    <row r="1448" spans="5:34" s="2" customFormat="1" x14ac:dyDescent="0.25"/>
    <row r="1449" spans="5:34" s="2" customFormat="1" x14ac:dyDescent="0.25"/>
    <row r="1450" spans="5:34" s="2" customFormat="1" x14ac:dyDescent="0.25"/>
    <row r="1451" spans="5:34" s="2" customFormat="1" x14ac:dyDescent="0.25"/>
    <row r="1452" spans="5:34" s="2" customFormat="1" x14ac:dyDescent="0.25"/>
    <row r="1453" spans="5:34" s="2" customFormat="1" x14ac:dyDescent="0.25"/>
    <row r="1454" spans="5:34" s="2" customFormat="1" x14ac:dyDescent="0.25"/>
    <row r="1455" spans="5:34" s="2" customFormat="1" x14ac:dyDescent="0.25"/>
    <row r="1456" spans="5:34" s="2" customFormat="1" x14ac:dyDescent="0.25"/>
    <row r="1457" s="2" customFormat="1" x14ac:dyDescent="0.25"/>
    <row r="1458" s="2" customFormat="1" x14ac:dyDescent="0.25"/>
    <row r="1459" s="2" customFormat="1" x14ac:dyDescent="0.25"/>
    <row r="1460" s="2" customFormat="1" x14ac:dyDescent="0.25"/>
    <row r="1461" s="2" customFormat="1" x14ac:dyDescent="0.25"/>
    <row r="1462" s="2" customFormat="1" x14ac:dyDescent="0.25"/>
    <row r="1463" s="2" customFormat="1" x14ac:dyDescent="0.25"/>
    <row r="1464" s="2" customFormat="1" x14ac:dyDescent="0.25"/>
    <row r="1465" s="2" customFormat="1" x14ac:dyDescent="0.25"/>
    <row r="1466" s="2" customFormat="1" x14ac:dyDescent="0.25"/>
    <row r="1467" s="2" customFormat="1" x14ac:dyDescent="0.25"/>
    <row r="1468" s="2" customFormat="1" x14ac:dyDescent="0.25"/>
    <row r="1469" s="2" customFormat="1" x14ac:dyDescent="0.25"/>
    <row r="1470" s="2" customFormat="1" x14ac:dyDescent="0.25"/>
    <row r="1471" s="2" customFormat="1" x14ac:dyDescent="0.25"/>
    <row r="1472" s="2" customFormat="1" x14ac:dyDescent="0.25"/>
    <row r="1473" s="2" customFormat="1" x14ac:dyDescent="0.25"/>
    <row r="1474" s="2" customFormat="1" x14ac:dyDescent="0.25"/>
    <row r="1475" s="2" customFormat="1" x14ac:dyDescent="0.25"/>
    <row r="1476" s="2" customFormat="1" x14ac:dyDescent="0.25"/>
    <row r="1477" s="2" customFormat="1" x14ac:dyDescent="0.25"/>
    <row r="1478" s="2" customFormat="1" x14ac:dyDescent="0.25"/>
    <row r="1479" s="2" customFormat="1" x14ac:dyDescent="0.25"/>
    <row r="1480" s="2" customFormat="1" x14ac:dyDescent="0.25"/>
    <row r="1481" s="2" customFormat="1" x14ac:dyDescent="0.25"/>
    <row r="1482" s="2" customFormat="1" x14ac:dyDescent="0.25"/>
    <row r="1483" s="2" customFormat="1" x14ac:dyDescent="0.25"/>
    <row r="1484" s="2" customFormat="1" x14ac:dyDescent="0.25"/>
    <row r="1485" s="2" customFormat="1" x14ac:dyDescent="0.25"/>
    <row r="1486" s="2" customFormat="1" x14ac:dyDescent="0.25"/>
    <row r="1487" s="2" customFormat="1" x14ac:dyDescent="0.25"/>
    <row r="1488" s="2" customFormat="1" x14ac:dyDescent="0.25"/>
    <row r="1489" s="2" customFormat="1" x14ac:dyDescent="0.25"/>
    <row r="1490" s="2" customFormat="1" x14ac:dyDescent="0.25"/>
    <row r="1491" s="2" customFormat="1" x14ac:dyDescent="0.25"/>
    <row r="1492" s="2" customFormat="1" x14ac:dyDescent="0.25"/>
    <row r="1493" s="2" customFormat="1" x14ac:dyDescent="0.25"/>
    <row r="1494" s="2" customFormat="1" x14ac:dyDescent="0.25"/>
    <row r="1495" s="2" customFormat="1" x14ac:dyDescent="0.25"/>
    <row r="1496" s="2" customFormat="1" x14ac:dyDescent="0.25"/>
    <row r="1497" s="2" customFormat="1" x14ac:dyDescent="0.25"/>
    <row r="1498" s="2" customFormat="1" x14ac:dyDescent="0.25"/>
    <row r="1499" s="2" customFormat="1" x14ac:dyDescent="0.25"/>
    <row r="1500" s="2" customFormat="1" x14ac:dyDescent="0.25"/>
    <row r="1501" s="2" customFormat="1" x14ac:dyDescent="0.25"/>
    <row r="1502" s="2" customFormat="1" x14ac:dyDescent="0.25"/>
    <row r="1503" s="2" customFormat="1" x14ac:dyDescent="0.25"/>
    <row r="1504" s="2" customFormat="1" x14ac:dyDescent="0.25"/>
    <row r="1505" s="2" customFormat="1" x14ac:dyDescent="0.25"/>
    <row r="1506" s="2" customFormat="1" x14ac:dyDescent="0.25"/>
    <row r="1507" s="2" customFormat="1" x14ac:dyDescent="0.25"/>
    <row r="1508" s="2" customFormat="1" x14ac:dyDescent="0.25"/>
    <row r="1509" s="2" customFormat="1" x14ac:dyDescent="0.25"/>
    <row r="1510" s="2" customFormat="1" x14ac:dyDescent="0.25"/>
    <row r="1511" s="2" customFormat="1" x14ac:dyDescent="0.25"/>
    <row r="1512" s="2" customFormat="1" x14ac:dyDescent="0.25"/>
    <row r="1513" s="2" customFormat="1" x14ac:dyDescent="0.25"/>
    <row r="1514" s="2" customFormat="1" x14ac:dyDescent="0.25"/>
    <row r="1515" s="2" customFormat="1" x14ac:dyDescent="0.25"/>
    <row r="1516" s="2" customFormat="1" x14ac:dyDescent="0.25"/>
    <row r="1517" s="2" customFormat="1" x14ac:dyDescent="0.25"/>
    <row r="1518" s="2" customFormat="1" x14ac:dyDescent="0.25"/>
    <row r="1519" s="2" customFormat="1" x14ac:dyDescent="0.25"/>
    <row r="1520" s="2" customFormat="1" x14ac:dyDescent="0.25"/>
    <row r="1521" s="2" customFormat="1" x14ac:dyDescent="0.25"/>
    <row r="1522" s="2" customFormat="1" x14ac:dyDescent="0.25"/>
    <row r="1523" s="2" customFormat="1" x14ac:dyDescent="0.25"/>
    <row r="1524" s="2" customFormat="1" x14ac:dyDescent="0.25"/>
    <row r="1525" s="2" customFormat="1" x14ac:dyDescent="0.25"/>
    <row r="1526" s="2" customFormat="1" x14ac:dyDescent="0.25"/>
    <row r="1527" s="2" customFormat="1" x14ac:dyDescent="0.25"/>
    <row r="1528" s="2" customFormat="1" x14ac:dyDescent="0.25"/>
    <row r="1529" s="2" customFormat="1" x14ac:dyDescent="0.25"/>
    <row r="1530" s="2" customFormat="1" x14ac:dyDescent="0.25"/>
    <row r="1531" s="2" customFormat="1" x14ac:dyDescent="0.25"/>
    <row r="1532" s="2" customFormat="1" x14ac:dyDescent="0.25"/>
    <row r="1533" s="2" customFormat="1" x14ac:dyDescent="0.25"/>
    <row r="1534" s="2" customFormat="1" x14ac:dyDescent="0.25"/>
    <row r="1535" s="2" customFormat="1" x14ac:dyDescent="0.25"/>
    <row r="1536" s="2" customFormat="1" x14ac:dyDescent="0.25"/>
    <row r="1537" spans="5:26" s="2" customFormat="1" x14ac:dyDescent="0.25"/>
    <row r="1538" spans="5:26" s="2" customFormat="1" x14ac:dyDescent="0.25"/>
    <row r="1539" spans="5:26" s="2" customFormat="1" x14ac:dyDescent="0.25"/>
    <row r="1540" spans="5:26" s="2" customFormat="1" x14ac:dyDescent="0.25"/>
    <row r="1541" spans="5:26" s="2" customFormat="1" x14ac:dyDescent="0.25">
      <c r="E1541" s="2" t="s">
        <v>46</v>
      </c>
    </row>
    <row r="1542" spans="5:26" s="2" customFormat="1" x14ac:dyDescent="0.25"/>
    <row r="1543" spans="5:26" s="2" customFormat="1" x14ac:dyDescent="0.25">
      <c r="E1543" s="13" t="s">
        <v>454</v>
      </c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5:26" s="2" customFormat="1" x14ac:dyDescent="0.25">
      <c r="E1544" s="13" t="s">
        <v>455</v>
      </c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5:26" s="2" customFormat="1" x14ac:dyDescent="0.25">
      <c r="E1545" s="13" t="s">
        <v>456</v>
      </c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5:26" s="2" customFormat="1" x14ac:dyDescent="0.25">
      <c r="E1546" s="13" t="s">
        <v>457</v>
      </c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5:26" s="2" customFormat="1" x14ac:dyDescent="0.25">
      <c r="E1547" s="13" t="s">
        <v>458</v>
      </c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5:26" s="2" customFormat="1" x14ac:dyDescent="0.25">
      <c r="E1548" s="13" t="s">
        <v>459</v>
      </c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5:26" s="2" customFormat="1" x14ac:dyDescent="0.25">
      <c r="E1549" s="13" t="s">
        <v>460</v>
      </c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5:26" s="2" customFormat="1" x14ac:dyDescent="0.25">
      <c r="E1550" s="13" t="s">
        <v>461</v>
      </c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5:26" s="2" customFormat="1" x14ac:dyDescent="0.25">
      <c r="E1551" s="13" t="s">
        <v>462</v>
      </c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5:26" s="2" customFormat="1" x14ac:dyDescent="0.25">
      <c r="E1552" s="13" t="s">
        <v>463</v>
      </c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5:26" s="2" customFormat="1" x14ac:dyDescent="0.25">
      <c r="E1553" s="13" t="s">
        <v>464</v>
      </c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5:26" s="2" customFormat="1" x14ac:dyDescent="0.25"/>
    <row r="1555" spans="5:26" s="2" customFormat="1" x14ac:dyDescent="0.25"/>
    <row r="1556" spans="5:26" s="2" customFormat="1" x14ac:dyDescent="0.25"/>
    <row r="1557" spans="5:26" s="2" customFormat="1" x14ac:dyDescent="0.25"/>
    <row r="1558" spans="5:26" s="2" customFormat="1" x14ac:dyDescent="0.25"/>
    <row r="1559" spans="5:26" s="2" customFormat="1" x14ac:dyDescent="0.25"/>
    <row r="1560" spans="5:26" s="2" customFormat="1" x14ac:dyDescent="0.25"/>
    <row r="1561" spans="5:26" s="2" customFormat="1" x14ac:dyDescent="0.25"/>
    <row r="1562" spans="5:26" s="2" customFormat="1" x14ac:dyDescent="0.25"/>
    <row r="1563" spans="5:26" s="2" customFormat="1" x14ac:dyDescent="0.25"/>
    <row r="1564" spans="5:26" s="2" customFormat="1" x14ac:dyDescent="0.25"/>
    <row r="1565" spans="5:26" s="2" customFormat="1" x14ac:dyDescent="0.25"/>
    <row r="1566" spans="5:26" s="2" customFormat="1" x14ac:dyDescent="0.25"/>
    <row r="1567" spans="5:26" s="2" customFormat="1" x14ac:dyDescent="0.25"/>
    <row r="1568" spans="5:26" s="2" customFormat="1" x14ac:dyDescent="0.25"/>
    <row r="1569" s="2" customFormat="1" x14ac:dyDescent="0.25"/>
    <row r="1570" s="2" customFormat="1" x14ac:dyDescent="0.25"/>
    <row r="1571" s="2" customFormat="1" x14ac:dyDescent="0.25"/>
    <row r="1572" s="2" customFormat="1" x14ac:dyDescent="0.25"/>
    <row r="1573" s="2" customFormat="1" x14ac:dyDescent="0.25"/>
    <row r="1574" s="2" customFormat="1" x14ac:dyDescent="0.25"/>
    <row r="1575" s="2" customFormat="1" x14ac:dyDescent="0.25"/>
    <row r="1576" s="2" customFormat="1" x14ac:dyDescent="0.25"/>
    <row r="1577" s="2" customFormat="1" x14ac:dyDescent="0.25"/>
    <row r="1578" s="2" customFormat="1" x14ac:dyDescent="0.25"/>
    <row r="1579" s="2" customFormat="1" x14ac:dyDescent="0.25"/>
    <row r="1580" s="2" customFormat="1" x14ac:dyDescent="0.25"/>
    <row r="1581" s="2" customFormat="1" x14ac:dyDescent="0.25"/>
    <row r="1582" s="2" customFormat="1" x14ac:dyDescent="0.25"/>
    <row r="1583" s="2" customFormat="1" x14ac:dyDescent="0.25"/>
    <row r="1584" s="2" customFormat="1" x14ac:dyDescent="0.25"/>
    <row r="1585" s="2" customFormat="1" x14ac:dyDescent="0.25"/>
    <row r="1586" s="2" customFormat="1" x14ac:dyDescent="0.25"/>
    <row r="1587" s="2" customFormat="1" x14ac:dyDescent="0.25"/>
    <row r="1588" s="2" customFormat="1" x14ac:dyDescent="0.25"/>
    <row r="1589" s="2" customFormat="1" x14ac:dyDescent="0.25"/>
    <row r="1590" s="2" customFormat="1" x14ac:dyDescent="0.25"/>
    <row r="1591" s="2" customFormat="1" x14ac:dyDescent="0.25"/>
    <row r="1592" s="2" customFormat="1" x14ac:dyDescent="0.25"/>
    <row r="1593" s="2" customFormat="1" x14ac:dyDescent="0.25"/>
    <row r="1594" s="2" customFormat="1" x14ac:dyDescent="0.25"/>
    <row r="1595" s="2" customFormat="1" x14ac:dyDescent="0.25"/>
    <row r="1596" s="2" customFormat="1" x14ac:dyDescent="0.25"/>
    <row r="1597" s="2" customFormat="1" x14ac:dyDescent="0.25"/>
    <row r="1598" s="2" customFormat="1" x14ac:dyDescent="0.25"/>
    <row r="1599" s="2" customFormat="1" x14ac:dyDescent="0.25"/>
    <row r="1600" s="2" customFormat="1" x14ac:dyDescent="0.25"/>
    <row r="1601" spans="46:46" s="2" customFormat="1" x14ac:dyDescent="0.25"/>
    <row r="1602" spans="46:46" s="2" customFormat="1" x14ac:dyDescent="0.25"/>
    <row r="1603" spans="46:46" s="2" customFormat="1" x14ac:dyDescent="0.25"/>
    <row r="1604" spans="46:46" s="2" customFormat="1" x14ac:dyDescent="0.25"/>
    <row r="1605" spans="46:46" s="2" customFormat="1" x14ac:dyDescent="0.25"/>
    <row r="1606" spans="46:46" s="2" customFormat="1" x14ac:dyDescent="0.25"/>
    <row r="1607" spans="46:46" s="2" customFormat="1" x14ac:dyDescent="0.25"/>
    <row r="1608" spans="46:46" s="2" customFormat="1" x14ac:dyDescent="0.25"/>
    <row r="1609" spans="46:46" s="2" customFormat="1" x14ac:dyDescent="0.25"/>
    <row r="1610" spans="46:46" s="2" customFormat="1" x14ac:dyDescent="0.25">
      <c r="AT1610" s="2" t="s">
        <v>465</v>
      </c>
    </row>
    <row r="1611" spans="46:46" s="2" customFormat="1" x14ac:dyDescent="0.25"/>
    <row r="1612" spans="46:46" s="2" customFormat="1" x14ac:dyDescent="0.25"/>
    <row r="1613" spans="46:46" s="2" customFormat="1" x14ac:dyDescent="0.25"/>
    <row r="1614" spans="46:46" s="2" customFormat="1" x14ac:dyDescent="0.25"/>
    <row r="1615" spans="46:46" s="2" customFormat="1" x14ac:dyDescent="0.25"/>
    <row r="1616" spans="46:46" s="2" customFormat="1" x14ac:dyDescent="0.25"/>
    <row r="1617" s="2" customFormat="1" x14ac:dyDescent="0.25"/>
    <row r="1618" s="2" customFormat="1" x14ac:dyDescent="0.25"/>
    <row r="1619" s="2" customFormat="1" x14ac:dyDescent="0.25"/>
    <row r="1620" s="2" customFormat="1" x14ac:dyDescent="0.25"/>
    <row r="1621" s="2" customFormat="1" x14ac:dyDescent="0.25"/>
    <row r="1622" s="2" customFormat="1" x14ac:dyDescent="0.25"/>
    <row r="1623" s="2" customFormat="1" x14ac:dyDescent="0.25"/>
    <row r="1624" s="2" customFormat="1" x14ac:dyDescent="0.25"/>
    <row r="1625" s="2" customFormat="1" x14ac:dyDescent="0.25"/>
    <row r="1626" s="2" customFormat="1" x14ac:dyDescent="0.25"/>
    <row r="1627" s="2" customFormat="1" x14ac:dyDescent="0.25"/>
    <row r="1628" s="2" customFormat="1" x14ac:dyDescent="0.25"/>
    <row r="1629" s="2" customFormat="1" x14ac:dyDescent="0.25"/>
    <row r="1630" s="2" customFormat="1" x14ac:dyDescent="0.25"/>
    <row r="1631" s="2" customFormat="1" x14ac:dyDescent="0.25"/>
    <row r="1632" s="2" customFormat="1" x14ac:dyDescent="0.25"/>
    <row r="1633" s="2" customFormat="1" x14ac:dyDescent="0.25"/>
    <row r="1634" s="2" customFormat="1" x14ac:dyDescent="0.25"/>
    <row r="1635" s="2" customFormat="1" x14ac:dyDescent="0.25"/>
    <row r="1636" s="2" customFormat="1" x14ac:dyDescent="0.25"/>
    <row r="1637" s="2" customFormat="1" x14ac:dyDescent="0.25"/>
    <row r="1638" s="2" customFormat="1" x14ac:dyDescent="0.25"/>
    <row r="1639" s="2" customFormat="1" x14ac:dyDescent="0.25"/>
    <row r="1640" s="2" customFormat="1" x14ac:dyDescent="0.25"/>
    <row r="1641" s="2" customFormat="1" x14ac:dyDescent="0.25"/>
    <row r="1642" s="2" customFormat="1" x14ac:dyDescent="0.25"/>
    <row r="1643" s="2" customFormat="1" x14ac:dyDescent="0.25"/>
    <row r="1644" s="2" customFormat="1" x14ac:dyDescent="0.25"/>
    <row r="1645" s="2" customFormat="1" x14ac:dyDescent="0.25"/>
    <row r="1646" s="2" customFormat="1" x14ac:dyDescent="0.25"/>
    <row r="1647" s="2" customFormat="1" x14ac:dyDescent="0.25"/>
    <row r="1648" s="2" customFormat="1" x14ac:dyDescent="0.25"/>
    <row r="1649" s="2" customFormat="1" x14ac:dyDescent="0.25"/>
    <row r="1650" s="2" customFormat="1" x14ac:dyDescent="0.25"/>
    <row r="1651" s="2" customFormat="1" x14ac:dyDescent="0.25"/>
    <row r="1652" s="2" customFormat="1" x14ac:dyDescent="0.25"/>
    <row r="1653" s="2" customFormat="1" x14ac:dyDescent="0.25"/>
    <row r="1654" s="2" customFormat="1" x14ac:dyDescent="0.25"/>
    <row r="1655" s="2" customFormat="1" x14ac:dyDescent="0.25"/>
    <row r="1656" s="2" customFormat="1" x14ac:dyDescent="0.25"/>
    <row r="1657" s="2" customFormat="1" x14ac:dyDescent="0.25"/>
    <row r="1658" s="2" customFormat="1" x14ac:dyDescent="0.25"/>
    <row r="1659" s="2" customFormat="1" x14ac:dyDescent="0.25"/>
    <row r="1660" s="2" customFormat="1" x14ac:dyDescent="0.25"/>
    <row r="1661" s="2" customFormat="1" x14ac:dyDescent="0.25"/>
    <row r="1662" s="2" customFormat="1" x14ac:dyDescent="0.25"/>
    <row r="1663" s="2" customFormat="1" x14ac:dyDescent="0.25"/>
    <row r="1664" s="2" customFormat="1" x14ac:dyDescent="0.25"/>
    <row r="1665" spans="5:89" s="2" customFormat="1" x14ac:dyDescent="0.25"/>
    <row r="1666" spans="5:89" s="2" customFormat="1" x14ac:dyDescent="0.25"/>
    <row r="1667" spans="5:89" s="2" customFormat="1" x14ac:dyDescent="0.25"/>
    <row r="1668" spans="5:89" s="2" customFormat="1" x14ac:dyDescent="0.25"/>
    <row r="1669" spans="5:89" s="2" customFormat="1" x14ac:dyDescent="0.25"/>
    <row r="1670" spans="5:89" s="2" customFormat="1" x14ac:dyDescent="0.25"/>
    <row r="1671" spans="5:89" s="2" customFormat="1" x14ac:dyDescent="0.25"/>
    <row r="1672" spans="5:89" s="2" customFormat="1" x14ac:dyDescent="0.25"/>
    <row r="1673" spans="5:89" s="2" customFormat="1" x14ac:dyDescent="0.25"/>
    <row r="1674" spans="5:89" s="2" customFormat="1" x14ac:dyDescent="0.25"/>
    <row r="1675" spans="5:89" s="2" customFormat="1" x14ac:dyDescent="0.25">
      <c r="E1675" s="2" t="s">
        <v>91</v>
      </c>
      <c r="CC1675" s="2" t="s">
        <v>91</v>
      </c>
    </row>
    <row r="1676" spans="5:89" s="2" customFormat="1" x14ac:dyDescent="0.25">
      <c r="E1676" s="1" t="s">
        <v>394</v>
      </c>
      <c r="M1676" s="2" t="s">
        <v>466</v>
      </c>
      <c r="CC1676" s="1" t="s">
        <v>398</v>
      </c>
      <c r="CK1676" s="2" t="s">
        <v>467</v>
      </c>
    </row>
    <row r="1677" spans="5:89" s="2" customFormat="1" x14ac:dyDescent="0.25"/>
    <row r="1678" spans="5:89" s="2" customFormat="1" x14ac:dyDescent="0.25"/>
    <row r="1679" spans="5:89" s="2" customFormat="1" x14ac:dyDescent="0.25"/>
    <row r="1680" spans="5:89" s="2" customFormat="1" x14ac:dyDescent="0.25"/>
    <row r="1681" s="2" customFormat="1" x14ac:dyDescent="0.25"/>
    <row r="1682" s="2" customFormat="1" x14ac:dyDescent="0.25"/>
    <row r="1683" s="2" customFormat="1" x14ac:dyDescent="0.25"/>
    <row r="1684" s="2" customFormat="1" x14ac:dyDescent="0.25"/>
    <row r="1685" s="2" customFormat="1" x14ac:dyDescent="0.25"/>
    <row r="1686" s="2" customFormat="1" x14ac:dyDescent="0.25"/>
    <row r="1687" s="2" customFormat="1" x14ac:dyDescent="0.25"/>
    <row r="1688" s="2" customFormat="1" x14ac:dyDescent="0.25"/>
    <row r="1689" s="2" customFormat="1" x14ac:dyDescent="0.25"/>
    <row r="1690" s="2" customFormat="1" x14ac:dyDescent="0.25"/>
    <row r="1691" s="2" customFormat="1" x14ac:dyDescent="0.25"/>
    <row r="1692" s="2" customFormat="1" x14ac:dyDescent="0.25"/>
    <row r="1693" s="2" customFormat="1" x14ac:dyDescent="0.25"/>
    <row r="1694" s="2" customFormat="1" x14ac:dyDescent="0.25"/>
    <row r="1695" s="2" customFormat="1" x14ac:dyDescent="0.25"/>
    <row r="1696" s="2" customFormat="1" x14ac:dyDescent="0.25"/>
    <row r="1697" s="2" customFormat="1" x14ac:dyDescent="0.25"/>
    <row r="1698" s="2" customFormat="1" x14ac:dyDescent="0.25"/>
    <row r="1699" s="2" customFormat="1" x14ac:dyDescent="0.25"/>
    <row r="1700" s="2" customFormat="1" x14ac:dyDescent="0.25"/>
    <row r="1701" s="2" customFormat="1" x14ac:dyDescent="0.25"/>
    <row r="1702" s="2" customFormat="1" x14ac:dyDescent="0.25"/>
    <row r="1703" s="2" customFormat="1" x14ac:dyDescent="0.25"/>
    <row r="1704" s="2" customFormat="1" x14ac:dyDescent="0.25"/>
    <row r="1705" s="2" customFormat="1" x14ac:dyDescent="0.25"/>
    <row r="1706" s="2" customFormat="1" x14ac:dyDescent="0.25"/>
    <row r="1707" s="2" customFormat="1" x14ac:dyDescent="0.25"/>
    <row r="1708" s="2" customFormat="1" x14ac:dyDescent="0.25"/>
    <row r="1709" s="2" customFormat="1" x14ac:dyDescent="0.25"/>
    <row r="1710" s="2" customFormat="1" x14ac:dyDescent="0.25"/>
    <row r="1711" s="2" customFormat="1" x14ac:dyDescent="0.25"/>
    <row r="1712" s="2" customFormat="1" x14ac:dyDescent="0.25"/>
    <row r="1713" s="2" customFormat="1" x14ac:dyDescent="0.25"/>
    <row r="1714" s="2" customFormat="1" x14ac:dyDescent="0.25"/>
    <row r="1715" s="2" customFormat="1" x14ac:dyDescent="0.25"/>
    <row r="1716" s="2" customFormat="1" x14ac:dyDescent="0.25"/>
    <row r="1717" s="2" customFormat="1" x14ac:dyDescent="0.25"/>
    <row r="1718" s="2" customFormat="1" x14ac:dyDescent="0.25"/>
    <row r="1719" s="2" customFormat="1" x14ac:dyDescent="0.25"/>
    <row r="1720" s="2" customFormat="1" x14ac:dyDescent="0.25"/>
    <row r="1721" s="2" customFormat="1" x14ac:dyDescent="0.25"/>
    <row r="1722" s="2" customFormat="1" x14ac:dyDescent="0.25"/>
    <row r="1723" s="2" customFormat="1" x14ac:dyDescent="0.25"/>
    <row r="1724" s="2" customFormat="1" x14ac:dyDescent="0.25"/>
    <row r="1725" s="2" customFormat="1" x14ac:dyDescent="0.25"/>
    <row r="1726" s="2" customFormat="1" x14ac:dyDescent="0.25"/>
    <row r="1727" s="2" customFormat="1" x14ac:dyDescent="0.25"/>
    <row r="1728" s="2" customFormat="1" x14ac:dyDescent="0.25"/>
    <row r="1729" s="2" customFormat="1" x14ac:dyDescent="0.25"/>
    <row r="1730" s="2" customFormat="1" x14ac:dyDescent="0.25"/>
    <row r="1731" s="2" customFormat="1" x14ac:dyDescent="0.25"/>
    <row r="1732" s="2" customFormat="1" x14ac:dyDescent="0.25"/>
    <row r="1733" s="2" customFormat="1" x14ac:dyDescent="0.25"/>
    <row r="1734" s="2" customFormat="1" x14ac:dyDescent="0.25"/>
    <row r="1735" s="2" customFormat="1" x14ac:dyDescent="0.25"/>
    <row r="1736" s="2" customFormat="1" x14ac:dyDescent="0.25"/>
    <row r="1737" s="2" customFormat="1" x14ac:dyDescent="0.25"/>
    <row r="1738" s="2" customFormat="1" x14ac:dyDescent="0.25"/>
    <row r="1739" s="2" customFormat="1" x14ac:dyDescent="0.25"/>
    <row r="1740" s="2" customFormat="1" x14ac:dyDescent="0.25"/>
    <row r="1741" s="2" customFormat="1" x14ac:dyDescent="0.25"/>
    <row r="1742" s="2" customFormat="1" x14ac:dyDescent="0.25"/>
    <row r="1743" s="2" customFormat="1" x14ac:dyDescent="0.25"/>
    <row r="1744" s="2" customFormat="1" x14ac:dyDescent="0.25"/>
    <row r="1745" s="2" customFormat="1" x14ac:dyDescent="0.25"/>
    <row r="1746" s="2" customFormat="1" x14ac:dyDescent="0.25"/>
    <row r="1747" s="2" customFormat="1" x14ac:dyDescent="0.25"/>
    <row r="1748" s="2" customFormat="1" x14ac:dyDescent="0.25"/>
    <row r="1749" s="2" customFormat="1" x14ac:dyDescent="0.25"/>
    <row r="1750" s="2" customFormat="1" x14ac:dyDescent="0.25"/>
    <row r="1751" s="2" customFormat="1" x14ac:dyDescent="0.25"/>
    <row r="1752" s="2" customFormat="1" x14ac:dyDescent="0.25"/>
    <row r="1753" s="2" customFormat="1" x14ac:dyDescent="0.25"/>
    <row r="1754" s="2" customFormat="1" x14ac:dyDescent="0.25"/>
    <row r="1755" s="2" customFormat="1" x14ac:dyDescent="0.25"/>
    <row r="1756" s="2" customFormat="1" x14ac:dyDescent="0.25"/>
    <row r="1757" s="2" customFormat="1" x14ac:dyDescent="0.25"/>
    <row r="1758" s="2" customFormat="1" x14ac:dyDescent="0.25"/>
    <row r="1759" s="2" customFormat="1" x14ac:dyDescent="0.25"/>
    <row r="1760" s="2" customFormat="1" x14ac:dyDescent="0.25"/>
    <row r="1761" s="2" customFormat="1" x14ac:dyDescent="0.25"/>
    <row r="1762" s="2" customFormat="1" x14ac:dyDescent="0.25"/>
    <row r="1763" s="2" customFormat="1" x14ac:dyDescent="0.25"/>
    <row r="1764" s="2" customFormat="1" x14ac:dyDescent="0.25"/>
    <row r="1765" s="2" customFormat="1" x14ac:dyDescent="0.25"/>
    <row r="1766" s="2" customFormat="1" x14ac:dyDescent="0.25"/>
    <row r="1767" s="2" customFormat="1" x14ac:dyDescent="0.25"/>
    <row r="1768" s="2" customFormat="1" x14ac:dyDescent="0.25"/>
    <row r="1769" s="2" customFormat="1" x14ac:dyDescent="0.25"/>
    <row r="1770" s="2" customFormat="1" x14ac:dyDescent="0.25"/>
    <row r="1771" s="2" customFormat="1" x14ac:dyDescent="0.25"/>
    <row r="1772" s="2" customFormat="1" x14ac:dyDescent="0.25"/>
    <row r="1773" s="2" customFormat="1" x14ac:dyDescent="0.25"/>
    <row r="1774" s="2" customFormat="1" x14ac:dyDescent="0.25"/>
    <row r="1775" s="2" customFormat="1" x14ac:dyDescent="0.25"/>
    <row r="1776" s="2" customFormat="1" x14ac:dyDescent="0.25"/>
    <row r="1777" s="2" customFormat="1" x14ac:dyDescent="0.25"/>
    <row r="1778" s="2" customFormat="1" x14ac:dyDescent="0.25"/>
    <row r="1779" s="2" customFormat="1" x14ac:dyDescent="0.25"/>
    <row r="1780" s="2" customFormat="1" x14ac:dyDescent="0.25"/>
    <row r="1781" s="2" customFormat="1" x14ac:dyDescent="0.25"/>
    <row r="1782" s="2" customFormat="1" x14ac:dyDescent="0.25"/>
    <row r="1783" s="2" customFormat="1" x14ac:dyDescent="0.25"/>
    <row r="1784" s="2" customFormat="1" x14ac:dyDescent="0.25"/>
    <row r="1785" s="2" customFormat="1" x14ac:dyDescent="0.25"/>
    <row r="1786" s="2" customFormat="1" x14ac:dyDescent="0.25"/>
    <row r="1787" s="2" customFormat="1" x14ac:dyDescent="0.25"/>
    <row r="1788" s="2" customFormat="1" x14ac:dyDescent="0.25"/>
    <row r="1789" s="2" customFormat="1" x14ac:dyDescent="0.25"/>
    <row r="1790" s="2" customFormat="1" x14ac:dyDescent="0.25"/>
    <row r="1791" s="2" customFormat="1" x14ac:dyDescent="0.25"/>
    <row r="1792" s="2" customFormat="1" x14ac:dyDescent="0.25"/>
    <row r="1793" s="2" customFormat="1" x14ac:dyDescent="0.25"/>
    <row r="1794" s="2" customFormat="1" x14ac:dyDescent="0.25"/>
    <row r="1795" s="2" customFormat="1" x14ac:dyDescent="0.25"/>
    <row r="1796" s="2" customFormat="1" x14ac:dyDescent="0.25"/>
    <row r="1797" s="2" customFormat="1" x14ac:dyDescent="0.25"/>
    <row r="1798" s="2" customFormat="1" x14ac:dyDescent="0.25"/>
    <row r="1799" s="2" customFormat="1" x14ac:dyDescent="0.25"/>
    <row r="1800" s="2" customFormat="1" x14ac:dyDescent="0.25"/>
    <row r="1801" s="2" customFormat="1" x14ac:dyDescent="0.25"/>
    <row r="1802" s="2" customFormat="1" x14ac:dyDescent="0.25"/>
    <row r="1803" s="2" customFormat="1" x14ac:dyDescent="0.25"/>
    <row r="1804" s="2" customFormat="1" x14ac:dyDescent="0.25"/>
    <row r="1805" s="2" customFormat="1" x14ac:dyDescent="0.25"/>
    <row r="1806" s="2" customFormat="1" x14ac:dyDescent="0.25"/>
    <row r="1807" s="2" customFormat="1" x14ac:dyDescent="0.25"/>
    <row r="1808" s="2" customFormat="1" x14ac:dyDescent="0.25"/>
    <row r="1809" s="2" customFormat="1" x14ac:dyDescent="0.25"/>
    <row r="1810" s="2" customFormat="1" x14ac:dyDescent="0.25"/>
    <row r="1811" s="2" customFormat="1" x14ac:dyDescent="0.25"/>
    <row r="1812" s="2" customFormat="1" x14ac:dyDescent="0.25"/>
    <row r="1813" s="2" customFormat="1" x14ac:dyDescent="0.25"/>
    <row r="1814" s="2" customFormat="1" x14ac:dyDescent="0.25"/>
    <row r="1815" s="2" customFormat="1" x14ac:dyDescent="0.25"/>
    <row r="1816" s="2" customFormat="1" x14ac:dyDescent="0.25"/>
    <row r="1817" s="2" customFormat="1" x14ac:dyDescent="0.25"/>
    <row r="1818" s="2" customFormat="1" x14ac:dyDescent="0.25"/>
    <row r="1819" s="2" customFormat="1" x14ac:dyDescent="0.25"/>
    <row r="1820" s="2" customFormat="1" x14ac:dyDescent="0.25"/>
    <row r="1821" s="2" customFormat="1" x14ac:dyDescent="0.25"/>
    <row r="1822" s="2" customFormat="1" x14ac:dyDescent="0.25"/>
    <row r="1823" s="2" customFormat="1" x14ac:dyDescent="0.25"/>
    <row r="1824" s="2" customFormat="1" x14ac:dyDescent="0.25"/>
    <row r="1825" s="2" customFormat="1" x14ac:dyDescent="0.25"/>
    <row r="1826" s="2" customFormat="1" x14ac:dyDescent="0.25"/>
    <row r="1827" s="2" customFormat="1" x14ac:dyDescent="0.25"/>
    <row r="1828" s="2" customFormat="1" x14ac:dyDescent="0.25"/>
    <row r="1829" s="2" customFormat="1" x14ac:dyDescent="0.25"/>
    <row r="1830" s="2" customFormat="1" x14ac:dyDescent="0.25"/>
    <row r="1831" s="2" customFormat="1" x14ac:dyDescent="0.25"/>
    <row r="1832" s="2" customFormat="1" x14ac:dyDescent="0.25"/>
    <row r="1833" s="2" customFormat="1" x14ac:dyDescent="0.25"/>
    <row r="1834" s="2" customFormat="1" x14ac:dyDescent="0.25"/>
    <row r="1835" s="2" customFormat="1" x14ac:dyDescent="0.25"/>
    <row r="1836" s="2" customFormat="1" x14ac:dyDescent="0.25"/>
    <row r="1837" s="2" customFormat="1" x14ac:dyDescent="0.25"/>
    <row r="1838" s="2" customFormat="1" x14ac:dyDescent="0.25"/>
    <row r="1839" s="2" customFormat="1" x14ac:dyDescent="0.25"/>
    <row r="1840" s="2" customFormat="1" x14ac:dyDescent="0.25"/>
    <row r="1841" spans="5:5" s="2" customFormat="1" x14ac:dyDescent="0.25"/>
    <row r="1842" spans="5:5" s="2" customFormat="1" x14ac:dyDescent="0.25"/>
    <row r="1843" spans="5:5" s="2" customFormat="1" x14ac:dyDescent="0.25"/>
    <row r="1844" spans="5:5" s="2" customFormat="1" x14ac:dyDescent="0.25"/>
    <row r="1845" spans="5:5" s="2" customFormat="1" x14ac:dyDescent="0.25"/>
    <row r="1846" spans="5:5" s="2" customFormat="1" x14ac:dyDescent="0.25"/>
    <row r="1847" spans="5:5" s="2" customFormat="1" x14ac:dyDescent="0.25"/>
    <row r="1848" spans="5:5" s="2" customFormat="1" x14ac:dyDescent="0.25">
      <c r="E1848" s="2" t="s">
        <v>468</v>
      </c>
    </row>
    <row r="1849" spans="5:5" s="2" customFormat="1" x14ac:dyDescent="0.25"/>
    <row r="1850" spans="5:5" s="2" customFormat="1" x14ac:dyDescent="0.25"/>
    <row r="1851" spans="5:5" s="2" customFormat="1" x14ac:dyDescent="0.25"/>
    <row r="1852" spans="5:5" s="2" customFormat="1" x14ac:dyDescent="0.25"/>
    <row r="1853" spans="5:5" s="2" customFormat="1" x14ac:dyDescent="0.25"/>
    <row r="1854" spans="5:5" s="2" customFormat="1" x14ac:dyDescent="0.25"/>
    <row r="1855" spans="5:5" s="2" customFormat="1" x14ac:dyDescent="0.25"/>
    <row r="1856" spans="5:5" s="2" customFormat="1" x14ac:dyDescent="0.25"/>
    <row r="1857" s="2" customFormat="1" x14ac:dyDescent="0.25"/>
    <row r="1858" s="2" customFormat="1" x14ac:dyDescent="0.25"/>
    <row r="1859" s="2" customFormat="1" x14ac:dyDescent="0.25"/>
    <row r="1860" s="2" customFormat="1" x14ac:dyDescent="0.25"/>
    <row r="1861" s="2" customFormat="1" x14ac:dyDescent="0.25"/>
    <row r="1862" s="2" customFormat="1" x14ac:dyDescent="0.25"/>
    <row r="1863" s="2" customFormat="1" x14ac:dyDescent="0.25"/>
    <row r="1864" s="2" customFormat="1" x14ac:dyDescent="0.25"/>
    <row r="1865" s="2" customFormat="1" x14ac:dyDescent="0.25"/>
    <row r="1866" s="2" customFormat="1" x14ac:dyDescent="0.25"/>
    <row r="1867" s="2" customFormat="1" x14ac:dyDescent="0.25"/>
    <row r="1868" s="2" customFormat="1" x14ac:dyDescent="0.25"/>
    <row r="1869" s="2" customFormat="1" x14ac:dyDescent="0.25"/>
    <row r="1870" s="2" customFormat="1" x14ac:dyDescent="0.25"/>
    <row r="1871" s="2" customFormat="1" x14ac:dyDescent="0.25"/>
    <row r="1872" s="2" customFormat="1" x14ac:dyDescent="0.25"/>
    <row r="1873" spans="2:40" s="2" customFormat="1" x14ac:dyDescent="0.25"/>
    <row r="1874" spans="2:40" s="2" customFormat="1" x14ac:dyDescent="0.25"/>
    <row r="1875" spans="2:40" s="2" customFormat="1" x14ac:dyDescent="0.25"/>
    <row r="1876" spans="2:40" s="2" customFormat="1" x14ac:dyDescent="0.25"/>
    <row r="1877" spans="2:40" s="2" customFormat="1" x14ac:dyDescent="0.25"/>
    <row r="1878" spans="2:40" s="2" customFormat="1" x14ac:dyDescent="0.25"/>
    <row r="1879" spans="2:40" s="2" customFormat="1" x14ac:dyDescent="0.25"/>
    <row r="1880" spans="2:40" s="2" customFormat="1" x14ac:dyDescent="0.25"/>
    <row r="1881" spans="2:40" s="2" customFormat="1" x14ac:dyDescent="0.25"/>
    <row r="1882" spans="2:40" s="2" customFormat="1" x14ac:dyDescent="0.25">
      <c r="B1882" s="1" t="s">
        <v>438</v>
      </c>
    </row>
    <row r="1883" spans="2:40" s="2" customFormat="1" x14ac:dyDescent="0.25"/>
    <row r="1884" spans="2:40" s="2" customFormat="1" x14ac:dyDescent="0.25">
      <c r="C1884" s="3">
        <v>0</v>
      </c>
      <c r="E1884" s="2" t="s">
        <v>469</v>
      </c>
    </row>
    <row r="1885" spans="2:40" s="2" customFormat="1" x14ac:dyDescent="0.25"/>
    <row r="1886" spans="2:40" s="2" customFormat="1" x14ac:dyDescent="0.25">
      <c r="AN1886" s="2" t="s">
        <v>470</v>
      </c>
    </row>
    <row r="1887" spans="2:40" s="2" customFormat="1" x14ac:dyDescent="0.25">
      <c r="AN1887" s="2" t="s">
        <v>471</v>
      </c>
    </row>
    <row r="1888" spans="2:40" s="2" customFormat="1" x14ac:dyDescent="0.25"/>
    <row r="1889" spans="40:40" s="2" customFormat="1" x14ac:dyDescent="0.25">
      <c r="AN1889" s="2" t="s">
        <v>91</v>
      </c>
    </row>
    <row r="1890" spans="40:40" s="2" customFormat="1" x14ac:dyDescent="0.25">
      <c r="AN1890" s="1" t="s">
        <v>472</v>
      </c>
    </row>
    <row r="1891" spans="40:40" s="2" customFormat="1" x14ac:dyDescent="0.25"/>
    <row r="1892" spans="40:40" s="2" customFormat="1" x14ac:dyDescent="0.25">
      <c r="AN1892" s="2" t="s">
        <v>170</v>
      </c>
    </row>
    <row r="1893" spans="40:40" s="2" customFormat="1" x14ac:dyDescent="0.25">
      <c r="AN1893" s="1" t="s">
        <v>473</v>
      </c>
    </row>
    <row r="1894" spans="40:40" s="2" customFormat="1" x14ac:dyDescent="0.25"/>
    <row r="1895" spans="40:40" s="2" customFormat="1" x14ac:dyDescent="0.25"/>
    <row r="1896" spans="40:40" s="2" customFormat="1" x14ac:dyDescent="0.25"/>
    <row r="1897" spans="40:40" s="2" customFormat="1" x14ac:dyDescent="0.25"/>
    <row r="1898" spans="40:40" s="2" customFormat="1" x14ac:dyDescent="0.25"/>
    <row r="1899" spans="40:40" s="2" customFormat="1" x14ac:dyDescent="0.25"/>
    <row r="1900" spans="40:40" s="2" customFormat="1" x14ac:dyDescent="0.25"/>
    <row r="1901" spans="40:40" s="2" customFormat="1" x14ac:dyDescent="0.25"/>
    <row r="1902" spans="40:40" s="2" customFormat="1" x14ac:dyDescent="0.25"/>
    <row r="1903" spans="40:40" s="2" customFormat="1" x14ac:dyDescent="0.25"/>
    <row r="1904" spans="40:40" s="2" customFormat="1" x14ac:dyDescent="0.25"/>
    <row r="1905" spans="6:6" s="2" customFormat="1" x14ac:dyDescent="0.25"/>
    <row r="1906" spans="6:6" s="2" customFormat="1" x14ac:dyDescent="0.25"/>
    <row r="1907" spans="6:6" s="2" customFormat="1" x14ac:dyDescent="0.25">
      <c r="F1907"/>
    </row>
    <row r="1908" spans="6:6" s="2" customFormat="1" x14ac:dyDescent="0.25"/>
    <row r="1909" spans="6:6" s="2" customFormat="1" x14ac:dyDescent="0.25"/>
    <row r="1910" spans="6:6" s="2" customFormat="1" x14ac:dyDescent="0.25"/>
    <row r="1911" spans="6:6" s="2" customFormat="1" x14ac:dyDescent="0.25"/>
    <row r="1912" spans="6:6" s="2" customFormat="1" x14ac:dyDescent="0.25"/>
    <row r="1913" spans="6:6" s="2" customFormat="1" x14ac:dyDescent="0.25"/>
    <row r="1914" spans="6:6" s="2" customFormat="1" x14ac:dyDescent="0.25"/>
    <row r="1915" spans="6:6" s="2" customFormat="1" x14ac:dyDescent="0.25"/>
    <row r="1916" spans="6:6" s="2" customFormat="1" x14ac:dyDescent="0.25"/>
    <row r="1917" spans="6:6" s="2" customFormat="1" x14ac:dyDescent="0.25"/>
    <row r="1918" spans="6:6" s="2" customFormat="1" x14ac:dyDescent="0.25"/>
    <row r="1919" spans="6:6" s="2" customFormat="1" x14ac:dyDescent="0.25"/>
    <row r="1920" spans="6:6" s="2" customFormat="1" x14ac:dyDescent="0.25"/>
    <row r="1921" s="2" customFormat="1" x14ac:dyDescent="0.25"/>
    <row r="1922" s="2" customFormat="1" x14ac:dyDescent="0.25"/>
    <row r="1923" s="2" customFormat="1" x14ac:dyDescent="0.25"/>
    <row r="1924" s="2" customFormat="1" x14ac:dyDescent="0.25"/>
    <row r="1925" s="2" customFormat="1" x14ac:dyDescent="0.25"/>
    <row r="1926" s="2" customFormat="1" x14ac:dyDescent="0.25"/>
    <row r="1927" s="2" customFormat="1" x14ac:dyDescent="0.25"/>
    <row r="1928" s="2" customFormat="1" x14ac:dyDescent="0.25"/>
    <row r="1929" s="2" customFormat="1" x14ac:dyDescent="0.25"/>
    <row r="1930" s="2" customFormat="1" x14ac:dyDescent="0.25"/>
    <row r="1931" s="2" customFormat="1" x14ac:dyDescent="0.25"/>
    <row r="1932" s="2" customFormat="1" x14ac:dyDescent="0.25"/>
    <row r="1933" s="2" customFormat="1" x14ac:dyDescent="0.25"/>
    <row r="1934" s="2" customFormat="1" x14ac:dyDescent="0.25"/>
    <row r="1935" s="2" customFormat="1" x14ac:dyDescent="0.25"/>
    <row r="1936" s="2" customFormat="1" x14ac:dyDescent="0.25"/>
    <row r="1937" spans="5:67" s="2" customFormat="1" x14ac:dyDescent="0.25"/>
    <row r="1938" spans="5:67" s="2" customFormat="1" x14ac:dyDescent="0.25"/>
    <row r="1939" spans="5:67" s="2" customFormat="1" x14ac:dyDescent="0.25"/>
    <row r="1940" spans="5:67" s="2" customFormat="1" x14ac:dyDescent="0.25"/>
    <row r="1941" spans="5:67" s="2" customFormat="1" x14ac:dyDescent="0.25"/>
    <row r="1942" spans="5:67" s="2" customFormat="1" x14ac:dyDescent="0.25"/>
    <row r="1943" spans="5:67" s="2" customFormat="1" x14ac:dyDescent="0.25"/>
    <row r="1944" spans="5:67" s="2" customFormat="1" x14ac:dyDescent="0.25"/>
    <row r="1945" spans="5:67" s="2" customFormat="1" x14ac:dyDescent="0.25"/>
    <row r="1946" spans="5:67" s="2" customFormat="1" x14ac:dyDescent="0.25"/>
    <row r="1947" spans="5:67" s="2" customFormat="1" x14ac:dyDescent="0.25"/>
    <row r="1948" spans="5:67" s="2" customFormat="1" x14ac:dyDescent="0.25"/>
    <row r="1949" spans="5:67" s="2" customFormat="1" x14ac:dyDescent="0.25"/>
    <row r="1950" spans="5:67" s="2" customFormat="1" x14ac:dyDescent="0.25">
      <c r="E1950" s="15" t="s">
        <v>51</v>
      </c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16"/>
      <c r="AF1950" s="16"/>
      <c r="AG1950" s="16"/>
      <c r="AH1950" s="16"/>
      <c r="AI1950" s="16"/>
      <c r="AJ1950" s="16"/>
      <c r="AK1950" s="16"/>
      <c r="AL1950" s="16"/>
      <c r="AM1950" s="16"/>
      <c r="AN1950" s="16"/>
      <c r="AO1950" s="16"/>
      <c r="AP1950" s="16"/>
      <c r="AQ1950" s="16"/>
      <c r="AR1950" s="16"/>
      <c r="AS1950" s="16"/>
      <c r="AT1950" s="16"/>
      <c r="AU1950" s="16"/>
      <c r="AV1950" s="16"/>
      <c r="AW1950" s="16"/>
      <c r="AX1950" s="16"/>
      <c r="AY1950" s="16"/>
      <c r="AZ1950" s="16"/>
      <c r="BA1950" s="16"/>
      <c r="BB1950" s="16"/>
      <c r="BC1950" s="16"/>
      <c r="BD1950" s="16"/>
      <c r="BE1950" s="16"/>
      <c r="BF1950" s="16"/>
      <c r="BG1950" s="16"/>
      <c r="BH1950" s="16"/>
      <c r="BI1950" s="16"/>
      <c r="BJ1950" s="16"/>
      <c r="BK1950" s="16"/>
      <c r="BL1950" s="16"/>
      <c r="BM1950" s="16"/>
      <c r="BN1950" s="16"/>
      <c r="BO1950" s="16"/>
    </row>
    <row r="1951" spans="5:67" s="2" customFormat="1" x14ac:dyDescent="0.25">
      <c r="E1951" s="15" t="s">
        <v>25</v>
      </c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  <c r="AA1951" s="16"/>
      <c r="AB1951" s="16"/>
      <c r="AC1951" s="16"/>
      <c r="AD1951" s="16"/>
      <c r="AE1951" s="16"/>
      <c r="AF1951" s="16"/>
      <c r="AG1951" s="16"/>
      <c r="AH1951" s="16"/>
      <c r="AI1951" s="16"/>
      <c r="AJ1951" s="16"/>
      <c r="AK1951" s="16"/>
      <c r="AL1951" s="16"/>
      <c r="AM1951" s="16"/>
      <c r="AN1951" s="16"/>
      <c r="AO1951" s="16"/>
      <c r="AP1951" s="16"/>
      <c r="AQ1951" s="16"/>
      <c r="AR1951" s="16"/>
      <c r="AS1951" s="16"/>
      <c r="AT1951" s="16"/>
      <c r="AU1951" s="16"/>
      <c r="AV1951" s="16"/>
      <c r="AW1951" s="16"/>
      <c r="AX1951" s="16"/>
      <c r="AY1951" s="16"/>
      <c r="AZ1951" s="16"/>
      <c r="BA1951" s="16"/>
      <c r="BB1951" s="16"/>
      <c r="BC1951" s="16"/>
      <c r="BD1951" s="16"/>
      <c r="BE1951" s="16"/>
      <c r="BF1951" s="16"/>
      <c r="BG1951" s="16"/>
      <c r="BH1951" s="16"/>
      <c r="BI1951" s="16"/>
      <c r="BJ1951" s="16"/>
      <c r="BK1951" s="16"/>
      <c r="BL1951" s="16"/>
      <c r="BM1951" s="16"/>
      <c r="BN1951" s="16"/>
      <c r="BO1951" s="16"/>
    </row>
    <row r="1952" spans="5:67" s="2" customFormat="1" x14ac:dyDescent="0.25">
      <c r="E1952" s="17" t="s">
        <v>27</v>
      </c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  <c r="AA1952" s="16"/>
      <c r="AB1952" s="16"/>
      <c r="AC1952" s="16"/>
      <c r="AD1952" s="16"/>
      <c r="AE1952" s="16"/>
      <c r="AF1952" s="16"/>
      <c r="AG1952" s="16"/>
      <c r="AH1952" s="16"/>
      <c r="AI1952" s="16"/>
      <c r="AJ1952" s="16"/>
      <c r="AK1952" s="16"/>
      <c r="AL1952" s="16"/>
      <c r="AM1952" s="16"/>
      <c r="AN1952" s="16"/>
      <c r="AO1952" s="16"/>
      <c r="AP1952" s="16"/>
      <c r="AQ1952" s="16"/>
      <c r="AR1952" s="16"/>
      <c r="AS1952" s="16"/>
      <c r="AT1952" s="16"/>
      <c r="AU1952" s="16"/>
      <c r="AV1952" s="16"/>
      <c r="AW1952" s="16"/>
      <c r="AX1952" s="16"/>
      <c r="AY1952" s="16"/>
      <c r="AZ1952" s="16"/>
      <c r="BA1952" s="16"/>
      <c r="BB1952" s="16"/>
      <c r="BC1952" s="16"/>
      <c r="BD1952" s="16"/>
      <c r="BE1952" s="16"/>
      <c r="BF1952" s="16"/>
      <c r="BG1952" s="16"/>
      <c r="BH1952" s="16"/>
      <c r="BI1952" s="16"/>
      <c r="BJ1952" s="16"/>
      <c r="BK1952" s="16"/>
      <c r="BL1952" s="16"/>
      <c r="BM1952" s="16"/>
      <c r="BN1952" s="16"/>
      <c r="BO1952" s="16"/>
    </row>
    <row r="1953" spans="5:67" s="2" customFormat="1" x14ac:dyDescent="0.25">
      <c r="E1953" s="17" t="s">
        <v>28</v>
      </c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  <c r="AA1953" s="16"/>
      <c r="AB1953" s="16"/>
      <c r="AC1953" s="16"/>
      <c r="AD1953" s="16"/>
      <c r="AE1953" s="16"/>
      <c r="AF1953" s="16"/>
      <c r="AG1953" s="16"/>
      <c r="AH1953" s="16"/>
      <c r="AI1953" s="16"/>
      <c r="AJ1953" s="16"/>
      <c r="AK1953" s="16"/>
      <c r="AL1953" s="16"/>
      <c r="AM1953" s="16"/>
      <c r="AN1953" s="16"/>
      <c r="AO1953" s="16"/>
      <c r="AP1953" s="16"/>
      <c r="AQ1953" s="16"/>
      <c r="AR1953" s="16"/>
      <c r="AS1953" s="16"/>
      <c r="AT1953" s="16"/>
      <c r="AU1953" s="16"/>
      <c r="AV1953" s="16"/>
      <c r="AW1953" s="16"/>
      <c r="AX1953" s="16"/>
      <c r="AY1953" s="16"/>
      <c r="AZ1953" s="16"/>
      <c r="BA1953" s="16"/>
      <c r="BB1953" s="16"/>
      <c r="BC1953" s="16"/>
      <c r="BD1953" s="16"/>
      <c r="BE1953" s="16"/>
      <c r="BF1953" s="16"/>
      <c r="BG1953" s="16"/>
      <c r="BH1953" s="16"/>
      <c r="BI1953" s="16"/>
      <c r="BJ1953" s="16"/>
      <c r="BK1953" s="16"/>
      <c r="BL1953" s="16"/>
      <c r="BM1953" s="16"/>
      <c r="BN1953" s="16"/>
      <c r="BO1953" s="16"/>
    </row>
    <row r="1954" spans="5:67" s="2" customFormat="1" x14ac:dyDescent="0.25">
      <c r="E1954" s="15"/>
      <c r="F1954" s="16"/>
      <c r="G1954" s="16"/>
      <c r="H1954" s="16"/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  <c r="AA1954" s="16"/>
      <c r="AB1954" s="16"/>
      <c r="AC1954" s="16"/>
      <c r="AD1954" s="16"/>
      <c r="AE1954" s="16"/>
      <c r="AF1954" s="16"/>
      <c r="AG1954" s="16"/>
      <c r="AH1954" s="16"/>
      <c r="AI1954" s="16"/>
      <c r="AJ1954" s="16"/>
      <c r="AK1954" s="16"/>
      <c r="AL1954" s="16"/>
      <c r="AM1954" s="16"/>
      <c r="AN1954" s="16"/>
      <c r="AO1954" s="16"/>
      <c r="AP1954" s="16"/>
      <c r="AQ1954" s="16"/>
      <c r="AR1954" s="16"/>
      <c r="AS1954" s="16"/>
      <c r="AT1954" s="16"/>
      <c r="AU1954" s="16"/>
      <c r="AV1954" s="16"/>
      <c r="AW1954" s="16"/>
      <c r="AX1954" s="16"/>
      <c r="AY1954" s="16"/>
      <c r="AZ1954" s="16"/>
      <c r="BA1954" s="16"/>
      <c r="BB1954" s="16"/>
      <c r="BC1954" s="16"/>
      <c r="BD1954" s="16"/>
      <c r="BE1954" s="16"/>
      <c r="BF1954" s="16"/>
      <c r="BG1954" s="16"/>
      <c r="BH1954" s="16"/>
      <c r="BI1954" s="16"/>
      <c r="BJ1954" s="16"/>
      <c r="BK1954" s="16"/>
      <c r="BL1954" s="16"/>
      <c r="BM1954" s="16"/>
      <c r="BN1954" s="16"/>
      <c r="BO1954" s="16"/>
    </row>
    <row r="1955" spans="5:67" s="2" customFormat="1" x14ac:dyDescent="0.25">
      <c r="E1955" s="15" t="s">
        <v>54</v>
      </c>
      <c r="F1955" s="16"/>
      <c r="G1955" s="16"/>
      <c r="H1955" s="16"/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  <c r="AB1955" s="16"/>
      <c r="AC1955" s="16"/>
      <c r="AD1955" s="16"/>
      <c r="AE1955" s="16"/>
      <c r="AF1955" s="16"/>
      <c r="AG1955" s="16"/>
      <c r="AH1955" s="16"/>
      <c r="AI1955" s="16"/>
      <c r="AJ1955" s="16"/>
      <c r="AK1955" s="16"/>
      <c r="AL1955" s="16"/>
      <c r="AM1955" s="16"/>
      <c r="AN1955" s="16"/>
      <c r="AO1955" s="16"/>
      <c r="AP1955" s="16"/>
      <c r="AQ1955" s="16"/>
      <c r="AR1955" s="16"/>
      <c r="AS1955" s="16"/>
      <c r="AT1955" s="16"/>
      <c r="AU1955" s="16"/>
      <c r="AV1955" s="16"/>
      <c r="AW1955" s="16"/>
      <c r="AX1955" s="16"/>
      <c r="AY1955" s="16"/>
      <c r="AZ1955" s="16"/>
      <c r="BA1955" s="16"/>
      <c r="BB1955" s="16"/>
      <c r="BC1955" s="16"/>
      <c r="BD1955" s="16"/>
      <c r="BE1955" s="16"/>
      <c r="BF1955" s="16"/>
      <c r="BG1955" s="16"/>
      <c r="BH1955" s="16"/>
      <c r="BI1955" s="16"/>
      <c r="BJ1955" s="16"/>
      <c r="BK1955" s="16"/>
      <c r="BL1955" s="16"/>
      <c r="BM1955" s="16"/>
      <c r="BN1955" s="16"/>
      <c r="BO1955" s="16"/>
    </row>
    <row r="1956" spans="5:67" s="2" customFormat="1" x14ac:dyDescent="0.25">
      <c r="E1956" s="15" t="s">
        <v>55</v>
      </c>
      <c r="F1956" s="16"/>
      <c r="G1956" s="16"/>
      <c r="H1956" s="16"/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  <c r="AA1956" s="16"/>
      <c r="AB1956" s="16"/>
      <c r="AC1956" s="16"/>
      <c r="AD1956" s="16"/>
      <c r="AE1956" s="16"/>
      <c r="AF1956" s="16"/>
      <c r="AG1956" s="16"/>
      <c r="AH1956" s="16"/>
      <c r="AI1956" s="16"/>
      <c r="AJ1956" s="16"/>
      <c r="AK1956" s="16"/>
      <c r="AL1956" s="16"/>
      <c r="AM1956" s="16"/>
      <c r="AN1956" s="16"/>
      <c r="AO1956" s="16"/>
      <c r="AP1956" s="16"/>
      <c r="AQ1956" s="16"/>
      <c r="AR1956" s="16"/>
      <c r="AS1956" s="16"/>
      <c r="AT1956" s="16"/>
      <c r="AU1956" s="16"/>
      <c r="AV1956" s="16"/>
      <c r="AW1956" s="16"/>
      <c r="AX1956" s="16"/>
      <c r="AY1956" s="16"/>
      <c r="AZ1956" s="16"/>
      <c r="BA1956" s="16"/>
      <c r="BB1956" s="16"/>
      <c r="BC1956" s="16"/>
      <c r="BD1956" s="16"/>
      <c r="BE1956" s="16"/>
      <c r="BF1956" s="16"/>
      <c r="BG1956" s="16"/>
      <c r="BH1956" s="16"/>
      <c r="BI1956" s="16"/>
      <c r="BJ1956" s="16"/>
      <c r="BK1956" s="16"/>
      <c r="BL1956" s="16"/>
      <c r="BM1956" s="16"/>
      <c r="BN1956" s="16"/>
      <c r="BO1956" s="16"/>
    </row>
    <row r="1957" spans="5:67" s="2" customFormat="1" x14ac:dyDescent="0.25">
      <c r="E1957" s="15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  <c r="AB1957" s="16"/>
      <c r="AC1957" s="16"/>
      <c r="AD1957" s="16"/>
      <c r="AE1957" s="16"/>
      <c r="AF1957" s="16"/>
      <c r="AG1957" s="16"/>
      <c r="AH1957" s="16"/>
      <c r="AI1957" s="16"/>
      <c r="AJ1957" s="16"/>
      <c r="AK1957" s="16"/>
      <c r="AL1957" s="16"/>
      <c r="AM1957" s="16"/>
      <c r="AN1957" s="16"/>
      <c r="AO1957" s="16"/>
      <c r="AP1957" s="16"/>
      <c r="AQ1957" s="16"/>
      <c r="AR1957" s="16"/>
      <c r="AS1957" s="16"/>
      <c r="AT1957" s="16"/>
      <c r="AU1957" s="16"/>
      <c r="AV1957" s="16"/>
      <c r="AW1957" s="16"/>
      <c r="AX1957" s="16"/>
      <c r="AY1957" s="16"/>
      <c r="AZ1957" s="16"/>
      <c r="BA1957" s="16"/>
      <c r="BB1957" s="16"/>
      <c r="BC1957" s="16"/>
      <c r="BD1957" s="16"/>
      <c r="BE1957" s="16"/>
      <c r="BF1957" s="16"/>
      <c r="BG1957" s="16"/>
      <c r="BH1957" s="16"/>
      <c r="BI1957" s="16"/>
      <c r="BJ1957" s="16"/>
      <c r="BK1957" s="16"/>
      <c r="BL1957" s="16"/>
      <c r="BM1957" s="16"/>
      <c r="BN1957" s="16"/>
      <c r="BO1957" s="16"/>
    </row>
    <row r="1958" spans="5:67" s="2" customFormat="1" x14ac:dyDescent="0.25">
      <c r="E1958" s="15" t="s">
        <v>56</v>
      </c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  <c r="AB1958" s="16"/>
      <c r="AC1958" s="16"/>
      <c r="AD1958" s="16"/>
      <c r="AE1958" s="16"/>
      <c r="AF1958" s="16"/>
      <c r="AG1958" s="16"/>
      <c r="AH1958" s="16"/>
      <c r="AI1958" s="16"/>
      <c r="AJ1958" s="16"/>
      <c r="AK1958" s="16"/>
      <c r="AL1958" s="16"/>
      <c r="AM1958" s="16"/>
      <c r="AN1958" s="16"/>
      <c r="AO1958" s="16"/>
      <c r="AP1958" s="16"/>
      <c r="AQ1958" s="16"/>
      <c r="AR1958" s="16"/>
      <c r="AS1958" s="16"/>
      <c r="AT1958" s="16"/>
      <c r="AU1958" s="16"/>
      <c r="AV1958" s="16"/>
      <c r="AW1958" s="16"/>
      <c r="AX1958" s="16"/>
      <c r="AY1958" s="16"/>
      <c r="AZ1958" s="16"/>
      <c r="BA1958" s="16"/>
      <c r="BB1958" s="16"/>
      <c r="BC1958" s="16"/>
      <c r="BD1958" s="16"/>
      <c r="BE1958" s="16"/>
      <c r="BF1958" s="16"/>
      <c r="BG1958" s="16"/>
      <c r="BH1958" s="16"/>
      <c r="BI1958" s="16"/>
      <c r="BJ1958" s="16"/>
      <c r="BK1958" s="16"/>
      <c r="BL1958" s="16"/>
      <c r="BM1958" s="16"/>
      <c r="BN1958" s="16"/>
      <c r="BO1958" s="16"/>
    </row>
    <row r="1959" spans="5:67" s="2" customFormat="1" x14ac:dyDescent="0.25">
      <c r="E1959" s="15" t="s">
        <v>25</v>
      </c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  <c r="AA1959" s="16"/>
      <c r="AB1959" s="16"/>
      <c r="AC1959" s="16"/>
      <c r="AD1959" s="16"/>
      <c r="AE1959" s="16"/>
      <c r="AF1959" s="16"/>
      <c r="AG1959" s="16"/>
      <c r="AH1959" s="16"/>
      <c r="AI1959" s="16"/>
      <c r="AJ1959" s="16"/>
      <c r="AK1959" s="16"/>
      <c r="AL1959" s="16"/>
      <c r="AM1959" s="16"/>
      <c r="AN1959" s="16"/>
      <c r="AO1959" s="16"/>
      <c r="AP1959" s="16"/>
      <c r="AQ1959" s="16"/>
      <c r="AR1959" s="16"/>
      <c r="AS1959" s="16"/>
      <c r="AT1959" s="16"/>
      <c r="AU1959" s="16"/>
      <c r="AV1959" s="16"/>
      <c r="AW1959" s="16"/>
      <c r="AX1959" s="16"/>
      <c r="AY1959" s="16"/>
      <c r="AZ1959" s="16"/>
      <c r="BA1959" s="16"/>
      <c r="BB1959" s="16"/>
      <c r="BC1959" s="16"/>
      <c r="BD1959" s="16"/>
      <c r="BE1959" s="16"/>
      <c r="BF1959" s="16"/>
      <c r="BG1959" s="16"/>
      <c r="BH1959" s="16"/>
      <c r="BI1959" s="16"/>
      <c r="BJ1959" s="16"/>
      <c r="BK1959" s="16"/>
      <c r="BL1959" s="16"/>
      <c r="BM1959" s="16"/>
      <c r="BN1959" s="16"/>
      <c r="BO1959" s="16"/>
    </row>
    <row r="1960" spans="5:67" s="2" customFormat="1" x14ac:dyDescent="0.25">
      <c r="E1960" s="15" t="s">
        <v>474</v>
      </c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  <c r="AA1960" s="16"/>
      <c r="AB1960" s="16"/>
      <c r="AC1960" s="16"/>
      <c r="AD1960" s="16"/>
      <c r="AE1960" s="16"/>
      <c r="AF1960" s="16"/>
      <c r="AG1960" s="16"/>
      <c r="AH1960" s="16"/>
      <c r="AI1960" s="16"/>
      <c r="AJ1960" s="16"/>
      <c r="AK1960" s="16"/>
      <c r="AL1960" s="16"/>
      <c r="AM1960" s="16"/>
      <c r="AN1960" s="16"/>
      <c r="AO1960" s="16"/>
      <c r="AP1960" s="16"/>
      <c r="AQ1960" s="16"/>
      <c r="AR1960" s="16"/>
      <c r="AS1960" s="16"/>
      <c r="AT1960" s="16"/>
      <c r="AU1960" s="16"/>
      <c r="AV1960" s="16"/>
      <c r="AW1960" s="16"/>
      <c r="AX1960" s="16"/>
      <c r="AY1960" s="16"/>
      <c r="AZ1960" s="16"/>
      <c r="BA1960" s="16"/>
      <c r="BB1960" s="16"/>
      <c r="BC1960" s="16"/>
      <c r="BD1960" s="16"/>
      <c r="BE1960" s="16"/>
      <c r="BF1960" s="16"/>
      <c r="BG1960" s="16"/>
      <c r="BH1960" s="16"/>
      <c r="BI1960" s="16"/>
      <c r="BJ1960" s="16"/>
      <c r="BK1960" s="16"/>
      <c r="BL1960" s="16"/>
      <c r="BM1960" s="16"/>
      <c r="BN1960" s="16"/>
      <c r="BO1960" s="16"/>
    </row>
    <row r="1961" spans="5:67" s="2" customFormat="1" x14ac:dyDescent="0.25">
      <c r="E1961" s="15" t="s">
        <v>475</v>
      </c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  <c r="AB1961" s="16"/>
      <c r="AC1961" s="16"/>
      <c r="AD1961" s="16"/>
      <c r="AE1961" s="16"/>
      <c r="AF1961" s="16"/>
      <c r="AG1961" s="16"/>
      <c r="AH1961" s="16"/>
      <c r="AI1961" s="16"/>
      <c r="AJ1961" s="16"/>
      <c r="AK1961" s="16"/>
      <c r="AL1961" s="16"/>
      <c r="AM1961" s="16"/>
      <c r="AN1961" s="16"/>
      <c r="AO1961" s="16"/>
      <c r="AP1961" s="16"/>
      <c r="AQ1961" s="16"/>
      <c r="AR1961" s="16"/>
      <c r="AS1961" s="16"/>
      <c r="AT1961" s="16"/>
      <c r="AU1961" s="16"/>
      <c r="AV1961" s="16"/>
      <c r="AW1961" s="16"/>
      <c r="AX1961" s="16"/>
      <c r="AY1961" s="16"/>
      <c r="AZ1961" s="16"/>
      <c r="BA1961" s="16"/>
      <c r="BB1961" s="16"/>
      <c r="BC1961" s="16"/>
      <c r="BD1961" s="16"/>
      <c r="BE1961" s="16"/>
      <c r="BF1961" s="16"/>
      <c r="BG1961" s="16"/>
      <c r="BH1961" s="16"/>
      <c r="BI1961" s="16"/>
      <c r="BJ1961" s="16"/>
      <c r="BK1961" s="16"/>
      <c r="BL1961" s="16"/>
      <c r="BM1961" s="16"/>
      <c r="BN1961" s="16"/>
      <c r="BO1961" s="16"/>
    </row>
    <row r="1962" spans="5:67" s="2" customFormat="1" x14ac:dyDescent="0.25">
      <c r="E1962" s="15" t="s">
        <v>476</v>
      </c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16"/>
      <c r="AF1962" s="16"/>
      <c r="AG1962" s="16"/>
      <c r="AH1962" s="16"/>
      <c r="AI1962" s="16"/>
      <c r="AJ1962" s="16"/>
      <c r="AK1962" s="16"/>
      <c r="AL1962" s="16"/>
      <c r="AM1962" s="16"/>
      <c r="AN1962" s="16"/>
      <c r="AO1962" s="16"/>
      <c r="AP1962" s="16"/>
      <c r="AQ1962" s="16"/>
      <c r="AR1962" s="16"/>
      <c r="AS1962" s="16"/>
      <c r="AT1962" s="16"/>
      <c r="AU1962" s="16"/>
      <c r="AV1962" s="16"/>
      <c r="AW1962" s="16"/>
      <c r="AX1962" s="16"/>
      <c r="AY1962" s="16"/>
      <c r="AZ1962" s="16"/>
      <c r="BA1962" s="16"/>
      <c r="BB1962" s="16"/>
      <c r="BC1962" s="16"/>
      <c r="BD1962" s="16"/>
      <c r="BE1962" s="16"/>
      <c r="BF1962" s="16"/>
      <c r="BG1962" s="16"/>
      <c r="BH1962" s="16"/>
      <c r="BI1962" s="16"/>
      <c r="BJ1962" s="16"/>
      <c r="BK1962" s="16"/>
      <c r="BL1962" s="16"/>
      <c r="BM1962" s="16"/>
      <c r="BN1962" s="16"/>
      <c r="BO1962" s="16"/>
    </row>
    <row r="1963" spans="5:67" s="2" customFormat="1" x14ac:dyDescent="0.25">
      <c r="E1963" s="15" t="s">
        <v>367</v>
      </c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  <c r="AB1963" s="16"/>
      <c r="AC1963" s="16"/>
      <c r="AD1963" s="16"/>
      <c r="AE1963" s="16"/>
      <c r="AF1963" s="16"/>
      <c r="AG1963" s="16"/>
      <c r="AH1963" s="16"/>
      <c r="AI1963" s="16"/>
      <c r="AJ1963" s="16"/>
      <c r="AK1963" s="16"/>
      <c r="AL1963" s="16"/>
      <c r="AM1963" s="16"/>
      <c r="AN1963" s="16"/>
      <c r="AO1963" s="16"/>
      <c r="AP1963" s="16"/>
      <c r="AQ1963" s="16"/>
      <c r="AR1963" s="16"/>
      <c r="AS1963" s="16"/>
      <c r="AT1963" s="16"/>
      <c r="AU1963" s="16"/>
      <c r="AV1963" s="16"/>
      <c r="AW1963" s="16"/>
      <c r="AX1963" s="16"/>
      <c r="AY1963" s="16"/>
      <c r="AZ1963" s="16"/>
      <c r="BA1963" s="16"/>
      <c r="BB1963" s="16"/>
      <c r="BC1963" s="16"/>
      <c r="BD1963" s="16"/>
      <c r="BE1963" s="16"/>
      <c r="BF1963" s="16"/>
      <c r="BG1963" s="16"/>
      <c r="BH1963" s="16"/>
      <c r="BI1963" s="16"/>
      <c r="BJ1963" s="16"/>
      <c r="BK1963" s="16"/>
      <c r="BL1963" s="16"/>
      <c r="BM1963" s="16"/>
      <c r="BN1963" s="16"/>
      <c r="BO1963" s="16"/>
    </row>
    <row r="1964" spans="5:67" s="2" customFormat="1" x14ac:dyDescent="0.25">
      <c r="E1964" s="15" t="s">
        <v>25</v>
      </c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  <c r="AA1964" s="16"/>
      <c r="AB1964" s="16"/>
      <c r="AC1964" s="16"/>
      <c r="AD1964" s="16"/>
      <c r="AE1964" s="16"/>
      <c r="AF1964" s="16"/>
      <c r="AG1964" s="16"/>
      <c r="AH1964" s="16"/>
      <c r="AI1964" s="16"/>
      <c r="AJ1964" s="16"/>
      <c r="AK1964" s="16"/>
      <c r="AL1964" s="16"/>
      <c r="AM1964" s="16"/>
      <c r="AN1964" s="16"/>
      <c r="AO1964" s="16"/>
      <c r="AP1964" s="16"/>
      <c r="AQ1964" s="16"/>
      <c r="AR1964" s="16"/>
      <c r="AS1964" s="16"/>
      <c r="AT1964" s="16"/>
      <c r="AU1964" s="16"/>
      <c r="AV1964" s="16"/>
      <c r="AW1964" s="16"/>
      <c r="AX1964" s="16"/>
      <c r="AY1964" s="16"/>
      <c r="AZ1964" s="16"/>
      <c r="BA1964" s="16"/>
      <c r="BB1964" s="16"/>
      <c r="BC1964" s="16"/>
      <c r="BD1964" s="16"/>
      <c r="BE1964" s="16"/>
      <c r="BF1964" s="16"/>
      <c r="BG1964" s="16"/>
      <c r="BH1964" s="16"/>
      <c r="BI1964" s="16"/>
      <c r="BJ1964" s="16"/>
      <c r="BK1964" s="16"/>
      <c r="BL1964" s="16"/>
      <c r="BM1964" s="16"/>
      <c r="BN1964" s="16"/>
      <c r="BO1964" s="16"/>
    </row>
    <row r="1965" spans="5:67" s="2" customFormat="1" x14ac:dyDescent="0.25">
      <c r="E1965" s="15" t="s">
        <v>61</v>
      </c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  <c r="AB1965" s="16"/>
      <c r="AC1965" s="16"/>
      <c r="AD1965" s="16"/>
      <c r="AE1965" s="16"/>
      <c r="AF1965" s="16"/>
      <c r="AG1965" s="16"/>
      <c r="AH1965" s="16"/>
      <c r="AI1965" s="16"/>
      <c r="AJ1965" s="16"/>
      <c r="AK1965" s="16"/>
      <c r="AL1965" s="16"/>
      <c r="AM1965" s="16"/>
      <c r="AN1965" s="16"/>
      <c r="AO1965" s="16"/>
      <c r="AP1965" s="16"/>
      <c r="AQ1965" s="16"/>
      <c r="AR1965" s="16"/>
      <c r="AS1965" s="16"/>
      <c r="AT1965" s="16"/>
      <c r="AU1965" s="16"/>
      <c r="AV1965" s="16"/>
      <c r="AW1965" s="16"/>
      <c r="AX1965" s="16"/>
      <c r="AY1965" s="16"/>
      <c r="AZ1965" s="16"/>
      <c r="BA1965" s="16"/>
      <c r="BB1965" s="16"/>
      <c r="BC1965" s="16"/>
      <c r="BD1965" s="16"/>
      <c r="BE1965" s="16"/>
      <c r="BF1965" s="16"/>
      <c r="BG1965" s="16"/>
      <c r="BH1965" s="16"/>
      <c r="BI1965" s="16"/>
      <c r="BJ1965" s="16"/>
      <c r="BK1965" s="16"/>
      <c r="BL1965" s="16"/>
      <c r="BM1965" s="16"/>
      <c r="BN1965" s="16"/>
      <c r="BO1965" s="16"/>
    </row>
    <row r="1966" spans="5:67" s="2" customFormat="1" x14ac:dyDescent="0.25"/>
    <row r="1967" spans="5:67" s="2" customFormat="1" x14ac:dyDescent="0.25">
      <c r="E1967" s="13" t="s">
        <v>96</v>
      </c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</row>
    <row r="1968" spans="5:67" s="2" customFormat="1" x14ac:dyDescent="0.25">
      <c r="E1968" s="13" t="s">
        <v>338</v>
      </c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</row>
    <row r="1969" spans="5:31" s="2" customFormat="1" x14ac:dyDescent="0.25">
      <c r="E1969" s="13" t="s">
        <v>339</v>
      </c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</row>
    <row r="1970" spans="5:31" s="2" customFormat="1" x14ac:dyDescent="0.25">
      <c r="E1970" s="13" t="s">
        <v>340</v>
      </c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</row>
    <row r="1971" spans="5:31" s="2" customFormat="1" x14ac:dyDescent="0.25">
      <c r="E1971" s="13" t="s">
        <v>341</v>
      </c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</row>
    <row r="1972" spans="5:31" s="2" customFormat="1" x14ac:dyDescent="0.25">
      <c r="E1972" s="13" t="s">
        <v>342</v>
      </c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</row>
    <row r="1973" spans="5:31" s="2" customFormat="1" x14ac:dyDescent="0.25">
      <c r="E1973" s="13" t="s">
        <v>48</v>
      </c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</row>
    <row r="1974" spans="5:31" s="2" customFormat="1" x14ac:dyDescent="0.25">
      <c r="E1974" s="13" t="s">
        <v>477</v>
      </c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</row>
    <row r="1975" spans="5:31" s="2" customFormat="1" x14ac:dyDescent="0.25"/>
    <row r="1976" spans="5:31" s="2" customFormat="1" x14ac:dyDescent="0.25"/>
    <row r="1977" spans="5:31" s="2" customFormat="1" x14ac:dyDescent="0.25"/>
    <row r="1978" spans="5:31" s="2" customFormat="1" x14ac:dyDescent="0.25"/>
    <row r="1979" spans="5:31" s="2" customFormat="1" x14ac:dyDescent="0.25"/>
    <row r="1980" spans="5:31" s="2" customFormat="1" x14ac:dyDescent="0.25"/>
    <row r="1981" spans="5:31" s="2" customFormat="1" x14ac:dyDescent="0.25"/>
    <row r="1982" spans="5:31" s="2" customFormat="1" x14ac:dyDescent="0.25"/>
    <row r="1983" spans="5:31" s="2" customFormat="1" x14ac:dyDescent="0.25"/>
    <row r="1984" spans="5:31" s="2" customFormat="1" x14ac:dyDescent="0.25"/>
    <row r="1985" s="2" customFormat="1" x14ac:dyDescent="0.25"/>
    <row r="1986" s="2" customFormat="1" x14ac:dyDescent="0.25"/>
    <row r="1987" s="2" customFormat="1" x14ac:dyDescent="0.25"/>
    <row r="1988" s="2" customFormat="1" x14ac:dyDescent="0.25"/>
    <row r="1989" s="2" customFormat="1" x14ac:dyDescent="0.25"/>
    <row r="1990" s="2" customFormat="1" x14ac:dyDescent="0.25"/>
    <row r="1991" s="2" customFormat="1" x14ac:dyDescent="0.25"/>
    <row r="1992" s="2" customFormat="1" x14ac:dyDescent="0.25"/>
    <row r="1993" s="2" customFormat="1" x14ac:dyDescent="0.25"/>
    <row r="1994" s="2" customFormat="1" x14ac:dyDescent="0.25"/>
    <row r="1995" s="2" customFormat="1" x14ac:dyDescent="0.25"/>
    <row r="1996" s="2" customFormat="1" x14ac:dyDescent="0.25"/>
    <row r="1997" s="2" customFormat="1" x14ac:dyDescent="0.25"/>
    <row r="1998" s="2" customFormat="1" x14ac:dyDescent="0.25"/>
    <row r="1999" s="2" customFormat="1" x14ac:dyDescent="0.25"/>
    <row r="2000" s="2" customFormat="1" x14ac:dyDescent="0.25"/>
    <row r="2001" s="2" customFormat="1" x14ac:dyDescent="0.25"/>
    <row r="2002" s="2" customFormat="1" x14ac:dyDescent="0.25"/>
    <row r="2003" s="2" customFormat="1" x14ac:dyDescent="0.25"/>
    <row r="2004" s="2" customFormat="1" x14ac:dyDescent="0.25"/>
    <row r="2005" s="2" customFormat="1" x14ac:dyDescent="0.25"/>
    <row r="2006" s="2" customFormat="1" x14ac:dyDescent="0.25"/>
    <row r="2007" s="2" customFormat="1" x14ac:dyDescent="0.25"/>
    <row r="2008" s="2" customFormat="1" x14ac:dyDescent="0.25"/>
    <row r="2009" s="2" customFormat="1" x14ac:dyDescent="0.25"/>
    <row r="2010" s="2" customFormat="1" x14ac:dyDescent="0.25"/>
    <row r="2011" s="2" customFormat="1" x14ac:dyDescent="0.25"/>
    <row r="2012" s="2" customFormat="1" x14ac:dyDescent="0.25"/>
    <row r="2013" s="2" customFormat="1" x14ac:dyDescent="0.25"/>
    <row r="2014" s="2" customFormat="1" x14ac:dyDescent="0.25"/>
    <row r="2015" s="2" customFormat="1" x14ac:dyDescent="0.25"/>
    <row r="2016" s="2" customFormat="1" x14ac:dyDescent="0.25"/>
    <row r="2017" s="2" customFormat="1" x14ac:dyDescent="0.25"/>
    <row r="2018" s="2" customFormat="1" x14ac:dyDescent="0.25"/>
    <row r="2019" s="2" customFormat="1" x14ac:dyDescent="0.25"/>
    <row r="2020" s="2" customFormat="1" x14ac:dyDescent="0.25"/>
    <row r="2021" s="2" customFormat="1" x14ac:dyDescent="0.25"/>
    <row r="2022" s="2" customFormat="1" x14ac:dyDescent="0.25"/>
    <row r="2023" s="2" customFormat="1" x14ac:dyDescent="0.25"/>
    <row r="2024" s="2" customFormat="1" x14ac:dyDescent="0.25"/>
    <row r="2025" s="2" customFormat="1" x14ac:dyDescent="0.25"/>
    <row r="2026" s="2" customFormat="1" x14ac:dyDescent="0.25"/>
    <row r="2027" s="2" customFormat="1" x14ac:dyDescent="0.25"/>
    <row r="2028" s="2" customFormat="1" x14ac:dyDescent="0.25"/>
    <row r="2029" s="2" customFormat="1" x14ac:dyDescent="0.25"/>
    <row r="2030" s="2" customFormat="1" x14ac:dyDescent="0.25"/>
    <row r="2031" s="2" customFormat="1" x14ac:dyDescent="0.25"/>
    <row r="2032" s="2" customFormat="1" x14ac:dyDescent="0.25"/>
    <row r="2033" s="2" customFormat="1" x14ac:dyDescent="0.25"/>
    <row r="2034" s="2" customFormat="1" x14ac:dyDescent="0.25"/>
    <row r="2035" s="2" customFormat="1" x14ac:dyDescent="0.25"/>
    <row r="2036" s="2" customFormat="1" x14ac:dyDescent="0.25"/>
    <row r="2037" s="2" customFormat="1" x14ac:dyDescent="0.25"/>
    <row r="2038" s="2" customFormat="1" x14ac:dyDescent="0.25"/>
    <row r="2039" s="2" customFormat="1" x14ac:dyDescent="0.25"/>
    <row r="2040" s="2" customFormat="1" x14ac:dyDescent="0.25"/>
    <row r="2041" s="2" customFormat="1" x14ac:dyDescent="0.25"/>
    <row r="2042" s="2" customFormat="1" x14ac:dyDescent="0.25"/>
    <row r="2043" s="2" customFormat="1" x14ac:dyDescent="0.25"/>
    <row r="2044" s="2" customFormat="1" x14ac:dyDescent="0.25"/>
    <row r="2045" s="2" customFormat="1" x14ac:dyDescent="0.25"/>
    <row r="2046" s="2" customFormat="1" x14ac:dyDescent="0.25"/>
    <row r="2047" s="2" customFormat="1" x14ac:dyDescent="0.25"/>
    <row r="2048" s="2" customFormat="1" x14ac:dyDescent="0.25"/>
    <row r="2049" spans="2:5" s="2" customFormat="1" x14ac:dyDescent="0.25">
      <c r="B2049" s="1" t="s">
        <v>478</v>
      </c>
    </row>
    <row r="2050" spans="2:5" s="2" customFormat="1" x14ac:dyDescent="0.25"/>
    <row r="2051" spans="2:5" s="2" customFormat="1" x14ac:dyDescent="0.25">
      <c r="C2051" s="3">
        <v>0</v>
      </c>
      <c r="E2051" s="2" t="s">
        <v>479</v>
      </c>
    </row>
    <row r="2052" spans="2:5" s="2" customFormat="1" x14ac:dyDescent="0.25"/>
    <row r="2053" spans="2:5" s="2" customFormat="1" x14ac:dyDescent="0.25"/>
    <row r="2054" spans="2:5" s="2" customFormat="1" x14ac:dyDescent="0.25"/>
    <row r="2055" spans="2:5" s="2" customFormat="1" x14ac:dyDescent="0.25"/>
    <row r="2056" spans="2:5" s="2" customFormat="1" x14ac:dyDescent="0.25"/>
    <row r="2057" spans="2:5" s="2" customFormat="1" x14ac:dyDescent="0.25"/>
    <row r="2058" spans="2:5" s="2" customFormat="1" x14ac:dyDescent="0.25"/>
    <row r="2059" spans="2:5" s="2" customFormat="1" x14ac:dyDescent="0.25"/>
    <row r="2060" spans="2:5" s="2" customFormat="1" x14ac:dyDescent="0.25"/>
    <row r="2061" spans="2:5" s="2" customFormat="1" x14ac:dyDescent="0.25"/>
    <row r="2062" spans="2:5" s="2" customFormat="1" x14ac:dyDescent="0.25"/>
    <row r="2063" spans="2:5" s="2" customFormat="1" x14ac:dyDescent="0.25"/>
    <row r="2064" spans="2:5" s="2" customFormat="1" x14ac:dyDescent="0.25"/>
    <row r="2065" s="2" customFormat="1" x14ac:dyDescent="0.25"/>
    <row r="2066" s="2" customFormat="1" x14ac:dyDescent="0.25"/>
    <row r="2067" s="2" customFormat="1" x14ac:dyDescent="0.25"/>
    <row r="2068" s="2" customFormat="1" x14ac:dyDescent="0.25"/>
    <row r="2069" s="2" customFormat="1" x14ac:dyDescent="0.25"/>
    <row r="2070" s="2" customFormat="1" x14ac:dyDescent="0.25"/>
    <row r="2071" s="2" customFormat="1" x14ac:dyDescent="0.25"/>
    <row r="2072" s="2" customFormat="1" x14ac:dyDescent="0.25"/>
    <row r="2073" s="2" customFormat="1" x14ac:dyDescent="0.25"/>
    <row r="2074" s="2" customFormat="1" x14ac:dyDescent="0.25"/>
    <row r="2075" s="2" customFormat="1" x14ac:dyDescent="0.25"/>
    <row r="2076" s="2" customFormat="1" x14ac:dyDescent="0.25"/>
    <row r="2077" s="2" customFormat="1" x14ac:dyDescent="0.25"/>
    <row r="2078" s="2" customFormat="1" x14ac:dyDescent="0.25"/>
    <row r="2079" s="2" customFormat="1" x14ac:dyDescent="0.25"/>
    <row r="2080" s="2" customFormat="1" x14ac:dyDescent="0.25"/>
    <row r="2081" s="2" customFormat="1" x14ac:dyDescent="0.25"/>
    <row r="2082" s="2" customFormat="1" x14ac:dyDescent="0.25"/>
    <row r="2083" s="2" customFormat="1" x14ac:dyDescent="0.25"/>
    <row r="2084" s="2" customFormat="1" x14ac:dyDescent="0.25"/>
    <row r="2085" s="2" customFormat="1" x14ac:dyDescent="0.25"/>
    <row r="2086" s="2" customFormat="1" x14ac:dyDescent="0.25"/>
    <row r="2087" s="2" customFormat="1" x14ac:dyDescent="0.25"/>
    <row r="2088" s="2" customFormat="1" x14ac:dyDescent="0.25"/>
    <row r="2089" s="2" customFormat="1" x14ac:dyDescent="0.25"/>
    <row r="2090" s="2" customFormat="1" x14ac:dyDescent="0.25"/>
    <row r="2091" s="2" customFormat="1" x14ac:dyDescent="0.25"/>
    <row r="2092" s="2" customFormat="1" x14ac:dyDescent="0.25"/>
    <row r="2093" s="2" customFormat="1" x14ac:dyDescent="0.25"/>
    <row r="2094" s="2" customFormat="1" x14ac:dyDescent="0.25"/>
    <row r="2095" s="2" customFormat="1" x14ac:dyDescent="0.25"/>
    <row r="2096" s="2" customFormat="1" x14ac:dyDescent="0.25"/>
    <row r="2097" s="2" customFormat="1" x14ac:dyDescent="0.25"/>
    <row r="2098" s="2" customFormat="1" x14ac:dyDescent="0.25"/>
    <row r="2099" s="2" customFormat="1" x14ac:dyDescent="0.25"/>
    <row r="2100" s="2" customFormat="1" x14ac:dyDescent="0.25"/>
    <row r="2101" s="2" customFormat="1" x14ac:dyDescent="0.25"/>
    <row r="2102" s="2" customFormat="1" x14ac:dyDescent="0.25"/>
    <row r="2103" s="2" customFormat="1" x14ac:dyDescent="0.25"/>
    <row r="2104" s="2" customFormat="1" x14ac:dyDescent="0.25"/>
    <row r="2105" s="2" customFormat="1" x14ac:dyDescent="0.25"/>
    <row r="2106" s="2" customFormat="1" x14ac:dyDescent="0.25"/>
    <row r="2107" s="2" customFormat="1" x14ac:dyDescent="0.25"/>
    <row r="2108" s="2" customFormat="1" x14ac:dyDescent="0.25"/>
    <row r="2109" s="2" customFormat="1" x14ac:dyDescent="0.25"/>
    <row r="2110" s="2" customFormat="1" x14ac:dyDescent="0.25"/>
    <row r="2111" s="2" customFormat="1" x14ac:dyDescent="0.25"/>
    <row r="2112" s="2" customFormat="1" x14ac:dyDescent="0.25"/>
    <row r="2113" s="2" customFormat="1" x14ac:dyDescent="0.25"/>
    <row r="2114" s="2" customFormat="1" x14ac:dyDescent="0.25"/>
    <row r="2115" s="2" customFormat="1" x14ac:dyDescent="0.25"/>
    <row r="2116" s="2" customFormat="1" x14ac:dyDescent="0.25"/>
    <row r="2117" s="2" customFormat="1" x14ac:dyDescent="0.25"/>
    <row r="2118" s="2" customFormat="1" x14ac:dyDescent="0.25"/>
    <row r="2119" s="2" customFormat="1" x14ac:dyDescent="0.25"/>
    <row r="2120" s="2" customFormat="1" x14ac:dyDescent="0.25"/>
    <row r="2121" s="2" customFormat="1" x14ac:dyDescent="0.25"/>
    <row r="2122" s="2" customFormat="1" x14ac:dyDescent="0.25"/>
    <row r="2123" s="2" customFormat="1" x14ac:dyDescent="0.25"/>
    <row r="2124" s="2" customFormat="1" x14ac:dyDescent="0.25"/>
    <row r="2125" s="2" customFormat="1" x14ac:dyDescent="0.25"/>
    <row r="2126" s="2" customFormat="1" x14ac:dyDescent="0.25"/>
    <row r="2127" s="2" customFormat="1" x14ac:dyDescent="0.25"/>
    <row r="2128" s="2" customFormat="1" x14ac:dyDescent="0.25"/>
    <row r="2129" s="2" customFormat="1" x14ac:dyDescent="0.25"/>
    <row r="2130" s="2" customFormat="1" x14ac:dyDescent="0.25"/>
    <row r="2131" s="2" customFormat="1" x14ac:dyDescent="0.25"/>
    <row r="2132" s="2" customFormat="1" x14ac:dyDescent="0.25"/>
    <row r="2133" s="2" customFormat="1" x14ac:dyDescent="0.25"/>
    <row r="2134" s="2" customFormat="1" x14ac:dyDescent="0.25"/>
    <row r="2135" s="2" customFormat="1" x14ac:dyDescent="0.25"/>
    <row r="2136" s="2" customFormat="1" x14ac:dyDescent="0.25"/>
    <row r="2137" s="2" customFormat="1" x14ac:dyDescent="0.25"/>
    <row r="2138" s="2" customFormat="1" x14ac:dyDescent="0.25"/>
    <row r="2139" s="2" customFormat="1" x14ac:dyDescent="0.25"/>
    <row r="2140" s="2" customFormat="1" x14ac:dyDescent="0.25"/>
    <row r="2141" s="2" customFormat="1" x14ac:dyDescent="0.25"/>
    <row r="2142" s="2" customFormat="1" x14ac:dyDescent="0.25"/>
    <row r="2143" s="2" customFormat="1" x14ac:dyDescent="0.25"/>
    <row r="2144" s="2" customFormat="1" x14ac:dyDescent="0.25"/>
    <row r="2145" s="2" customFormat="1" x14ac:dyDescent="0.25"/>
    <row r="2146" s="2" customFormat="1" x14ac:dyDescent="0.25"/>
    <row r="2147" s="2" customFormat="1" x14ac:dyDescent="0.25"/>
    <row r="2148" s="2" customFormat="1" x14ac:dyDescent="0.25"/>
    <row r="2149" s="2" customFormat="1" x14ac:dyDescent="0.25"/>
    <row r="2150" s="2" customFormat="1" x14ac:dyDescent="0.25"/>
    <row r="2151" s="2" customFormat="1" x14ac:dyDescent="0.25"/>
    <row r="2152" s="2" customFormat="1" x14ac:dyDescent="0.25"/>
    <row r="2153" s="2" customFormat="1" x14ac:dyDescent="0.25"/>
    <row r="2154" s="2" customFormat="1" x14ac:dyDescent="0.25"/>
    <row r="2155" s="2" customFormat="1" x14ac:dyDescent="0.25"/>
    <row r="2156" s="2" customFormat="1" x14ac:dyDescent="0.25"/>
    <row r="2157" s="2" customFormat="1" x14ac:dyDescent="0.25"/>
    <row r="2158" s="2" customFormat="1" x14ac:dyDescent="0.25"/>
    <row r="2159" s="2" customFormat="1" x14ac:dyDescent="0.25"/>
    <row r="2160" s="2" customFormat="1" x14ac:dyDescent="0.25"/>
    <row r="2161" spans="5:27" s="2" customFormat="1" x14ac:dyDescent="0.25"/>
    <row r="2162" spans="5:27" s="2" customFormat="1" x14ac:dyDescent="0.25"/>
    <row r="2163" spans="5:27" s="2" customFormat="1" x14ac:dyDescent="0.25"/>
    <row r="2164" spans="5:27" s="2" customFormat="1" x14ac:dyDescent="0.25"/>
    <row r="2165" spans="5:27" s="2" customFormat="1" x14ac:dyDescent="0.25">
      <c r="E2165" s="2" t="s">
        <v>91</v>
      </c>
      <c r="M2165" s="2" t="s">
        <v>170</v>
      </c>
    </row>
    <row r="2166" spans="5:27" s="2" customFormat="1" x14ac:dyDescent="0.25">
      <c r="E2166" s="2" t="s">
        <v>480</v>
      </c>
      <c r="M2166" s="2" t="s">
        <v>481</v>
      </c>
      <c r="V2166" s="2" t="s">
        <v>482</v>
      </c>
      <c r="AA2166" s="2" t="str">
        <f t="shared" ref="AA2166:AA2175" si="5">"select '" &amp; TRIM(E2166) &amp; "' AGREEMENT_NO union all"</f>
        <v>select '0000904/4/08/12/2022' AGREEMENT_NO union all</v>
      </c>
    </row>
    <row r="2167" spans="5:27" s="2" customFormat="1" x14ac:dyDescent="0.25">
      <c r="E2167" s="2" t="s">
        <v>483</v>
      </c>
      <c r="AA2167" s="2" t="str">
        <f t="shared" si="5"/>
        <v>select '0000987/4/08/03/2023' AGREEMENT_NO union all</v>
      </c>
    </row>
    <row r="2168" spans="5:27" s="2" customFormat="1" x14ac:dyDescent="0.25">
      <c r="E2168" s="2" t="s">
        <v>484</v>
      </c>
      <c r="AA2168" s="2" t="str">
        <f t="shared" si="5"/>
        <v>select '0000993/4/08/03/2023' AGREEMENT_NO union all</v>
      </c>
    </row>
    <row r="2169" spans="5:27" s="2" customFormat="1" x14ac:dyDescent="0.25">
      <c r="E2169" s="2" t="s">
        <v>485</v>
      </c>
      <c r="AA2169" s="2" t="str">
        <f t="shared" si="5"/>
        <v>select '0000853/4/08/11/2022' AGREEMENT_NO union all</v>
      </c>
    </row>
    <row r="2170" spans="5:27" s="2" customFormat="1" x14ac:dyDescent="0.25">
      <c r="E2170" s="2" t="s">
        <v>486</v>
      </c>
      <c r="AA2170" s="2" t="str">
        <f t="shared" si="5"/>
        <v>select '0000958/4/08/02/2023' AGREEMENT_NO union all</v>
      </c>
    </row>
    <row r="2171" spans="5:27" s="2" customFormat="1" x14ac:dyDescent="0.25">
      <c r="E2171" s="2" t="s">
        <v>487</v>
      </c>
      <c r="AA2171" s="2" t="str">
        <f t="shared" si="5"/>
        <v>select '0000963/4/08/02/2023' AGREEMENT_NO union all</v>
      </c>
    </row>
    <row r="2172" spans="5:27" s="2" customFormat="1" x14ac:dyDescent="0.25">
      <c r="E2172" s="2" t="s">
        <v>488</v>
      </c>
      <c r="AA2172" s="2" t="str">
        <f t="shared" si="5"/>
        <v>select '0000835/4/08/11/2022' AGREEMENT_NO union all</v>
      </c>
    </row>
    <row r="2173" spans="5:27" s="2" customFormat="1" x14ac:dyDescent="0.25">
      <c r="E2173" s="2" t="s">
        <v>489</v>
      </c>
      <c r="AA2173" s="2" t="str">
        <f t="shared" si="5"/>
        <v>select '0000837/4/08/11/2022' AGREEMENT_NO union all</v>
      </c>
    </row>
    <row r="2174" spans="5:27" s="2" customFormat="1" x14ac:dyDescent="0.25">
      <c r="E2174" s="2" t="s">
        <v>490</v>
      </c>
      <c r="AA2174" s="2" t="str">
        <f t="shared" si="5"/>
        <v>select '0000840/4/08/11/2022' AGREEMENT_NO union all</v>
      </c>
    </row>
    <row r="2175" spans="5:27" s="2" customFormat="1" x14ac:dyDescent="0.25">
      <c r="E2175" s="2" t="s">
        <v>491</v>
      </c>
      <c r="AA2175" s="2" t="str">
        <f t="shared" si="5"/>
        <v>select '0000965/4/08/02/2023' AGREEMENT_NO union all</v>
      </c>
    </row>
    <row r="2176" spans="5:27" s="2" customFormat="1" x14ac:dyDescent="0.25"/>
    <row r="2177" spans="5:26" s="2" customFormat="1" x14ac:dyDescent="0.25">
      <c r="E2177" s="13" t="s">
        <v>492</v>
      </c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5:26" s="2" customFormat="1" x14ac:dyDescent="0.25">
      <c r="E2178" s="13" t="s">
        <v>65</v>
      </c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5:26" s="2" customFormat="1" x14ac:dyDescent="0.25">
      <c r="E2179" s="13" t="s">
        <v>66</v>
      </c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5:26" s="2" customFormat="1" x14ac:dyDescent="0.25">
      <c r="E2180" s="13" t="s">
        <v>493</v>
      </c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5:26" s="2" customFormat="1" x14ac:dyDescent="0.25">
      <c r="E2181" s="13" t="s">
        <v>494</v>
      </c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5:26" s="2" customFormat="1" x14ac:dyDescent="0.25">
      <c r="E2182" s="13" t="s">
        <v>495</v>
      </c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5:26" s="2" customFormat="1" x14ac:dyDescent="0.25">
      <c r="E2183" s="13" t="s">
        <v>496</v>
      </c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5:26" s="2" customFormat="1" x14ac:dyDescent="0.25">
      <c r="E2184" s="13" t="s">
        <v>497</v>
      </c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5:26" s="2" customFormat="1" x14ac:dyDescent="0.25">
      <c r="E2185" s="13" t="s">
        <v>498</v>
      </c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5:26" s="2" customFormat="1" x14ac:dyDescent="0.25">
      <c r="E2186" s="13" t="s">
        <v>499</v>
      </c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5:26" s="2" customFormat="1" x14ac:dyDescent="0.25">
      <c r="E2187" s="13" t="s">
        <v>500</v>
      </c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5:26" s="2" customFormat="1" x14ac:dyDescent="0.25">
      <c r="E2188" s="13" t="s">
        <v>501</v>
      </c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5:26" s="2" customFormat="1" x14ac:dyDescent="0.25">
      <c r="E2189" s="13" t="s">
        <v>502</v>
      </c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5:26" s="2" customFormat="1" x14ac:dyDescent="0.25">
      <c r="E2190" s="13" t="s">
        <v>83</v>
      </c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5:26" s="2" customFormat="1" x14ac:dyDescent="0.25">
      <c r="E2191" s="13" t="s">
        <v>503</v>
      </c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5:26" s="2" customFormat="1" x14ac:dyDescent="0.25">
      <c r="E2192" s="13" t="s">
        <v>66</v>
      </c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5:72" s="2" customFormat="1" x14ac:dyDescent="0.25">
      <c r="E2193" s="13" t="s">
        <v>504</v>
      </c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5:72" s="2" customFormat="1" x14ac:dyDescent="0.25">
      <c r="E2194" s="13" t="s">
        <v>505</v>
      </c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E2194" s="1" t="s">
        <v>170</v>
      </c>
    </row>
    <row r="2195" spans="5:72" s="2" customFormat="1" x14ac:dyDescent="0.25">
      <c r="E2195" s="13" t="s">
        <v>506</v>
      </c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E2195" s="2" t="s">
        <v>507</v>
      </c>
    </row>
    <row r="2196" spans="5:72" s="2" customFormat="1" x14ac:dyDescent="0.25">
      <c r="E2196" s="13" t="s">
        <v>508</v>
      </c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E2196" s="2" t="s">
        <v>509</v>
      </c>
    </row>
    <row r="2197" spans="5:72" s="2" customFormat="1" x14ac:dyDescent="0.25">
      <c r="E2197" s="13" t="s">
        <v>510</v>
      </c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E2197" s="2" t="s">
        <v>511</v>
      </c>
    </row>
    <row r="2198" spans="5:72" s="2" customFormat="1" x14ac:dyDescent="0.25">
      <c r="E2198" s="13" t="s">
        <v>40</v>
      </c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E2198" s="2" t="s">
        <v>512</v>
      </c>
    </row>
    <row r="2199" spans="5:72" s="2" customFormat="1" x14ac:dyDescent="0.25">
      <c r="E2199" s="13" t="s">
        <v>174</v>
      </c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E2199" s="2" t="s">
        <v>513</v>
      </c>
    </row>
    <row r="2200" spans="5:72" s="2" customFormat="1" x14ac:dyDescent="0.25">
      <c r="E2200" s="13" t="s">
        <v>175</v>
      </c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E2200" s="2" t="s">
        <v>514</v>
      </c>
    </row>
    <row r="2201" spans="5:72" s="2" customFormat="1" x14ac:dyDescent="0.25">
      <c r="E2201" s="13" t="s">
        <v>515</v>
      </c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E2201" s="2" t="s">
        <v>516</v>
      </c>
    </row>
    <row r="2202" spans="5:72" s="2" customFormat="1" x14ac:dyDescent="0.25">
      <c r="E2202" s="13" t="s">
        <v>517</v>
      </c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E2202" s="2" t="s">
        <v>518</v>
      </c>
    </row>
    <row r="2203" spans="5:72" s="2" customFormat="1" x14ac:dyDescent="0.25">
      <c r="E2203" s="13" t="s">
        <v>519</v>
      </c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E2203" s="2" t="s">
        <v>520</v>
      </c>
    </row>
    <row r="2204" spans="5:72" s="2" customFormat="1" x14ac:dyDescent="0.25">
      <c r="E2204" s="13" t="s">
        <v>521</v>
      </c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E2204" s="2" t="s">
        <v>522</v>
      </c>
    </row>
    <row r="2205" spans="5:72" s="2" customFormat="1" x14ac:dyDescent="0.25"/>
    <row r="2206" spans="5:72" s="2" customFormat="1" x14ac:dyDescent="0.25">
      <c r="E2206" s="15" t="s">
        <v>51</v>
      </c>
      <c r="F2206" s="16"/>
      <c r="G2206" s="16"/>
      <c r="H2206" s="16"/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/>
      <c r="AB2206" s="16"/>
      <c r="AC2206" s="16"/>
      <c r="AD2206" s="16"/>
      <c r="AE2206" s="16"/>
      <c r="AF2206" s="16"/>
      <c r="AG2206" s="16"/>
      <c r="AH2206" s="16"/>
      <c r="AI2206" s="16"/>
      <c r="AJ2206" s="16"/>
      <c r="AK2206" s="16"/>
      <c r="AL2206" s="16"/>
      <c r="AM2206" s="16"/>
      <c r="AN2206" s="16"/>
      <c r="AO2206" s="16"/>
      <c r="AP2206" s="16"/>
      <c r="AQ2206" s="16"/>
      <c r="AR2206" s="16"/>
      <c r="AS2206" s="16"/>
      <c r="AT2206" s="16"/>
      <c r="AU2206" s="16"/>
      <c r="AV2206" s="16"/>
      <c r="AW2206" s="16"/>
      <c r="AX2206" s="16"/>
      <c r="AY2206" s="16"/>
      <c r="AZ2206" s="16"/>
      <c r="BA2206" s="16"/>
      <c r="BB2206" s="16"/>
      <c r="BC2206" s="16"/>
      <c r="BD2206" s="16"/>
      <c r="BE2206" s="16"/>
      <c r="BF2206" s="16"/>
      <c r="BG2206" s="16"/>
      <c r="BH2206" s="16"/>
      <c r="BI2206" s="16"/>
      <c r="BJ2206" s="16"/>
      <c r="BK2206" s="16"/>
      <c r="BL2206" s="16"/>
      <c r="BM2206" s="16"/>
      <c r="BN2206" s="16"/>
      <c r="BO2206" s="16"/>
      <c r="BP2206" s="16"/>
      <c r="BQ2206" s="16"/>
      <c r="BR2206" s="16"/>
      <c r="BS2206" s="16"/>
      <c r="BT2206" s="16"/>
    </row>
    <row r="2207" spans="5:72" s="2" customFormat="1" x14ac:dyDescent="0.25">
      <c r="E2207" s="15" t="s">
        <v>25</v>
      </c>
      <c r="F2207" s="16"/>
      <c r="G2207" s="16"/>
      <c r="H2207" s="16"/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  <c r="AB2207" s="16"/>
      <c r="AC2207" s="16"/>
      <c r="AD2207" s="16"/>
      <c r="AE2207" s="16"/>
      <c r="AF2207" s="16"/>
      <c r="AG2207" s="16"/>
      <c r="AH2207" s="16"/>
      <c r="AI2207" s="16"/>
      <c r="AJ2207" s="16"/>
      <c r="AK2207" s="16"/>
      <c r="AL2207" s="16"/>
      <c r="AM2207" s="16"/>
      <c r="AN2207" s="16"/>
      <c r="AO2207" s="16"/>
      <c r="AP2207" s="16"/>
      <c r="AQ2207" s="16"/>
      <c r="AR2207" s="16"/>
      <c r="AS2207" s="16"/>
      <c r="AT2207" s="16"/>
      <c r="AU2207" s="16"/>
      <c r="AV2207" s="16"/>
      <c r="AW2207" s="16"/>
      <c r="AX2207" s="16"/>
      <c r="AY2207" s="16"/>
      <c r="AZ2207" s="16"/>
      <c r="BA2207" s="16"/>
      <c r="BB2207" s="16"/>
      <c r="BC2207" s="16"/>
      <c r="BD2207" s="16"/>
      <c r="BE2207" s="16"/>
      <c r="BF2207" s="16"/>
      <c r="BG2207" s="16"/>
      <c r="BH2207" s="16"/>
      <c r="BI2207" s="16"/>
      <c r="BJ2207" s="16"/>
      <c r="BK2207" s="16"/>
      <c r="BL2207" s="16"/>
      <c r="BM2207" s="16"/>
      <c r="BN2207" s="16"/>
      <c r="BO2207" s="16"/>
      <c r="BP2207" s="16"/>
      <c r="BQ2207" s="16"/>
      <c r="BR2207" s="16"/>
      <c r="BS2207" s="16"/>
      <c r="BT2207" s="16"/>
    </row>
    <row r="2208" spans="5:72" s="2" customFormat="1" x14ac:dyDescent="0.25">
      <c r="E2208" s="17" t="s">
        <v>27</v>
      </c>
      <c r="F2208" s="16"/>
      <c r="G2208" s="16"/>
      <c r="H2208" s="16"/>
      <c r="I2208" s="16"/>
      <c r="J2208" s="16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/>
      <c r="AB2208" s="16"/>
      <c r="AC2208" s="16"/>
      <c r="AD2208" s="16"/>
      <c r="AE2208" s="16"/>
      <c r="AF2208" s="16"/>
      <c r="AG2208" s="16"/>
      <c r="AH2208" s="16"/>
      <c r="AI2208" s="16"/>
      <c r="AJ2208" s="16"/>
      <c r="AK2208" s="16"/>
      <c r="AL2208" s="16"/>
      <c r="AM2208" s="16"/>
      <c r="AN2208" s="16"/>
      <c r="AO2208" s="16"/>
      <c r="AP2208" s="16"/>
      <c r="AQ2208" s="16"/>
      <c r="AR2208" s="16"/>
      <c r="AS2208" s="16"/>
      <c r="AT2208" s="16"/>
      <c r="AU2208" s="16"/>
      <c r="AV2208" s="16"/>
      <c r="AW2208" s="16"/>
      <c r="AX2208" s="16"/>
      <c r="AY2208" s="16"/>
      <c r="AZ2208" s="16"/>
      <c r="BA2208" s="16"/>
      <c r="BB2208" s="16"/>
      <c r="BC2208" s="16"/>
      <c r="BD2208" s="16"/>
      <c r="BE2208" s="16"/>
      <c r="BF2208" s="16"/>
      <c r="BG2208" s="16"/>
      <c r="BH2208" s="16"/>
      <c r="BI2208" s="16"/>
      <c r="BJ2208" s="16"/>
      <c r="BK2208" s="16"/>
      <c r="BL2208" s="16"/>
      <c r="BM2208" s="16"/>
      <c r="BN2208" s="16"/>
      <c r="BO2208" s="16"/>
      <c r="BP2208" s="16"/>
      <c r="BQ2208" s="16"/>
      <c r="BR2208" s="16"/>
      <c r="BS2208" s="16"/>
      <c r="BT2208" s="16"/>
    </row>
    <row r="2209" spans="5:72" s="2" customFormat="1" x14ac:dyDescent="0.25">
      <c r="E2209" s="17" t="s">
        <v>28</v>
      </c>
      <c r="F2209" s="16"/>
      <c r="G2209" s="16"/>
      <c r="H2209" s="16"/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  <c r="AB2209" s="16"/>
      <c r="AC2209" s="16"/>
      <c r="AD2209" s="16"/>
      <c r="AE2209" s="16"/>
      <c r="AF2209" s="16"/>
      <c r="AG2209" s="16"/>
      <c r="AH2209" s="16"/>
      <c r="AI2209" s="16"/>
      <c r="AJ2209" s="16"/>
      <c r="AK2209" s="16"/>
      <c r="AL2209" s="16"/>
      <c r="AM2209" s="16"/>
      <c r="AN2209" s="16"/>
      <c r="AO2209" s="16"/>
      <c r="AP2209" s="16"/>
      <c r="AQ2209" s="16"/>
      <c r="AR2209" s="16"/>
      <c r="AS2209" s="16"/>
      <c r="AT2209" s="16"/>
      <c r="AU2209" s="16"/>
      <c r="AV2209" s="16"/>
      <c r="AW2209" s="16"/>
      <c r="AX2209" s="16"/>
      <c r="AY2209" s="16"/>
      <c r="AZ2209" s="16"/>
      <c r="BA2209" s="16"/>
      <c r="BB2209" s="16"/>
      <c r="BC2209" s="16"/>
      <c r="BD2209" s="16"/>
      <c r="BE2209" s="16"/>
      <c r="BF2209" s="16"/>
      <c r="BG2209" s="16"/>
      <c r="BH2209" s="16"/>
      <c r="BI2209" s="16"/>
      <c r="BJ2209" s="16"/>
      <c r="BK2209" s="16"/>
      <c r="BL2209" s="16"/>
      <c r="BM2209" s="16"/>
      <c r="BN2209" s="16"/>
      <c r="BO2209" s="16"/>
      <c r="BP2209" s="16"/>
      <c r="BQ2209" s="16"/>
      <c r="BR2209" s="16"/>
      <c r="BS2209" s="16"/>
      <c r="BT2209" s="16"/>
    </row>
    <row r="2210" spans="5:72" s="2" customFormat="1" x14ac:dyDescent="0.25">
      <c r="E2210" s="15"/>
      <c r="F2210" s="16"/>
      <c r="G2210" s="16"/>
      <c r="H2210" s="16"/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/>
      <c r="AB2210" s="16"/>
      <c r="AC2210" s="16"/>
      <c r="AD2210" s="16"/>
      <c r="AE2210" s="16"/>
      <c r="AF2210" s="16"/>
      <c r="AG2210" s="16"/>
      <c r="AH2210" s="16"/>
      <c r="AI2210" s="16"/>
      <c r="AJ2210" s="16"/>
      <c r="AK2210" s="16"/>
      <c r="AL2210" s="16"/>
      <c r="AM2210" s="16"/>
      <c r="AN2210" s="16"/>
      <c r="AO2210" s="16"/>
      <c r="AP2210" s="16"/>
      <c r="AQ2210" s="16"/>
      <c r="AR2210" s="16"/>
      <c r="AS2210" s="16"/>
      <c r="AT2210" s="16"/>
      <c r="AU2210" s="16"/>
      <c r="AV2210" s="16"/>
      <c r="AW2210" s="16"/>
      <c r="AX2210" s="16"/>
      <c r="AY2210" s="16"/>
      <c r="AZ2210" s="16"/>
      <c r="BA2210" s="16"/>
      <c r="BB2210" s="16"/>
      <c r="BC2210" s="16"/>
      <c r="BD2210" s="16"/>
      <c r="BE2210" s="16"/>
      <c r="BF2210" s="16"/>
      <c r="BG2210" s="16"/>
      <c r="BH2210" s="16"/>
      <c r="BI2210" s="16"/>
      <c r="BJ2210" s="16"/>
      <c r="BK2210" s="16"/>
      <c r="BL2210" s="16"/>
      <c r="BM2210" s="16"/>
      <c r="BN2210" s="16"/>
      <c r="BO2210" s="16"/>
      <c r="BP2210" s="16"/>
      <c r="BQ2210" s="16"/>
      <c r="BR2210" s="16"/>
      <c r="BS2210" s="16"/>
      <c r="BT2210" s="16"/>
    </row>
    <row r="2211" spans="5:72" s="2" customFormat="1" x14ac:dyDescent="0.25">
      <c r="E2211" s="15" t="s">
        <v>54</v>
      </c>
      <c r="F2211" s="16"/>
      <c r="G2211" s="16"/>
      <c r="H2211" s="16"/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  <c r="AB2211" s="16"/>
      <c r="AC2211" s="16"/>
      <c r="AD2211" s="16"/>
      <c r="AE2211" s="16"/>
      <c r="AF2211" s="16"/>
      <c r="AG2211" s="16"/>
      <c r="AH2211" s="16"/>
      <c r="AI2211" s="16"/>
      <c r="AJ2211" s="16"/>
      <c r="AK2211" s="16"/>
      <c r="AL2211" s="16"/>
      <c r="AM2211" s="16"/>
      <c r="AN2211" s="16"/>
      <c r="AO2211" s="16"/>
      <c r="AP2211" s="16"/>
      <c r="AQ2211" s="16"/>
      <c r="AR2211" s="16"/>
      <c r="AS2211" s="16"/>
      <c r="AT2211" s="16"/>
      <c r="AU2211" s="16"/>
      <c r="AV2211" s="16"/>
      <c r="AW2211" s="16"/>
      <c r="AX2211" s="16"/>
      <c r="AY2211" s="16"/>
      <c r="AZ2211" s="16"/>
      <c r="BA2211" s="16"/>
      <c r="BB2211" s="16"/>
      <c r="BC2211" s="16"/>
      <c r="BD2211" s="16"/>
      <c r="BE2211" s="16"/>
      <c r="BF2211" s="16"/>
      <c r="BG2211" s="16"/>
      <c r="BH2211" s="16"/>
      <c r="BI2211" s="16"/>
      <c r="BJ2211" s="16"/>
      <c r="BK2211" s="16"/>
      <c r="BL2211" s="16"/>
      <c r="BM2211" s="16"/>
      <c r="BN2211" s="16"/>
      <c r="BO2211" s="16"/>
      <c r="BP2211" s="16"/>
      <c r="BQ2211" s="16"/>
      <c r="BR2211" s="16"/>
      <c r="BS2211" s="16"/>
      <c r="BT2211" s="16"/>
    </row>
    <row r="2212" spans="5:72" s="2" customFormat="1" x14ac:dyDescent="0.25">
      <c r="E2212" s="15" t="s">
        <v>55</v>
      </c>
      <c r="F2212" s="16"/>
      <c r="G2212" s="16"/>
      <c r="H2212" s="16"/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  <c r="AA2212" s="16"/>
      <c r="AB2212" s="16"/>
      <c r="AC2212" s="16"/>
      <c r="AD2212" s="16"/>
      <c r="AE2212" s="16"/>
      <c r="AF2212" s="16"/>
      <c r="AG2212" s="16"/>
      <c r="AH2212" s="16"/>
      <c r="AI2212" s="16"/>
      <c r="AJ2212" s="16"/>
      <c r="AK2212" s="16"/>
      <c r="AL2212" s="16"/>
      <c r="AM2212" s="16"/>
      <c r="AN2212" s="16"/>
      <c r="AO2212" s="16"/>
      <c r="AP2212" s="16"/>
      <c r="AQ2212" s="16"/>
      <c r="AR2212" s="16"/>
      <c r="AS2212" s="16"/>
      <c r="AT2212" s="16"/>
      <c r="AU2212" s="16"/>
      <c r="AV2212" s="16"/>
      <c r="AW2212" s="16"/>
      <c r="AX2212" s="16"/>
      <c r="AY2212" s="16"/>
      <c r="AZ2212" s="16"/>
      <c r="BA2212" s="16"/>
      <c r="BB2212" s="16"/>
      <c r="BC2212" s="16"/>
      <c r="BD2212" s="16"/>
      <c r="BE2212" s="16"/>
      <c r="BF2212" s="16"/>
      <c r="BG2212" s="16"/>
      <c r="BH2212" s="16"/>
      <c r="BI2212" s="16"/>
      <c r="BJ2212" s="16"/>
      <c r="BK2212" s="16"/>
      <c r="BL2212" s="16"/>
      <c r="BM2212" s="16"/>
      <c r="BN2212" s="16"/>
      <c r="BO2212" s="16"/>
      <c r="BP2212" s="16"/>
      <c r="BQ2212" s="16"/>
      <c r="BR2212" s="16"/>
      <c r="BS2212" s="16"/>
      <c r="BT2212" s="16"/>
    </row>
    <row r="2213" spans="5:72" s="2" customFormat="1" x14ac:dyDescent="0.25">
      <c r="E2213" s="15"/>
      <c r="F2213" s="16"/>
      <c r="G2213" s="16"/>
      <c r="H2213" s="16"/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  <c r="AA2213" s="16"/>
      <c r="AB2213" s="16"/>
      <c r="AC2213" s="16"/>
      <c r="AD2213" s="16"/>
      <c r="AE2213" s="16"/>
      <c r="AF2213" s="16"/>
      <c r="AG2213" s="16"/>
      <c r="AH2213" s="16"/>
      <c r="AI2213" s="16"/>
      <c r="AJ2213" s="16"/>
      <c r="AK2213" s="16"/>
      <c r="AL2213" s="16"/>
      <c r="AM2213" s="16"/>
      <c r="AN2213" s="16"/>
      <c r="AO2213" s="16"/>
      <c r="AP2213" s="16"/>
      <c r="AQ2213" s="16"/>
      <c r="AR2213" s="16"/>
      <c r="AS2213" s="16"/>
      <c r="AT2213" s="16"/>
      <c r="AU2213" s="16"/>
      <c r="AV2213" s="16"/>
      <c r="AW2213" s="16"/>
      <c r="AX2213" s="16"/>
      <c r="AY2213" s="16"/>
      <c r="AZ2213" s="16"/>
      <c r="BA2213" s="16"/>
      <c r="BB2213" s="16"/>
      <c r="BC2213" s="16"/>
      <c r="BD2213" s="16"/>
      <c r="BE2213" s="16"/>
      <c r="BF2213" s="16"/>
      <c r="BG2213" s="16"/>
      <c r="BH2213" s="16"/>
      <c r="BI2213" s="16"/>
      <c r="BJ2213" s="16"/>
      <c r="BK2213" s="16"/>
      <c r="BL2213" s="16"/>
      <c r="BM2213" s="16"/>
      <c r="BN2213" s="16"/>
      <c r="BO2213" s="16"/>
      <c r="BP2213" s="16"/>
      <c r="BQ2213" s="16"/>
      <c r="BR2213" s="16"/>
      <c r="BS2213" s="16"/>
      <c r="BT2213" s="16"/>
    </row>
    <row r="2214" spans="5:72" s="2" customFormat="1" x14ac:dyDescent="0.25">
      <c r="E2214" s="15" t="s">
        <v>56</v>
      </c>
      <c r="F2214" s="16"/>
      <c r="G2214" s="16"/>
      <c r="H2214" s="16"/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16"/>
      <c r="AF2214" s="16"/>
      <c r="AG2214" s="16"/>
      <c r="AH2214" s="16"/>
      <c r="AI2214" s="16"/>
      <c r="AJ2214" s="16"/>
      <c r="AK2214" s="16"/>
      <c r="AL2214" s="16"/>
      <c r="AM2214" s="16"/>
      <c r="AN2214" s="16"/>
      <c r="AO2214" s="16"/>
      <c r="AP2214" s="16"/>
      <c r="AQ2214" s="16"/>
      <c r="AR2214" s="16"/>
      <c r="AS2214" s="16"/>
      <c r="AT2214" s="16"/>
      <c r="AU2214" s="16"/>
      <c r="AV2214" s="16"/>
      <c r="AW2214" s="16"/>
      <c r="AX2214" s="16"/>
      <c r="AY2214" s="16"/>
      <c r="AZ2214" s="16"/>
      <c r="BA2214" s="16"/>
      <c r="BB2214" s="16"/>
      <c r="BC2214" s="16"/>
      <c r="BD2214" s="16"/>
      <c r="BE2214" s="16"/>
      <c r="BF2214" s="16"/>
      <c r="BG2214" s="16"/>
      <c r="BH2214" s="16"/>
      <c r="BI2214" s="16"/>
      <c r="BJ2214" s="16"/>
      <c r="BK2214" s="16"/>
      <c r="BL2214" s="16"/>
      <c r="BM2214" s="16"/>
      <c r="BN2214" s="16"/>
      <c r="BO2214" s="16"/>
      <c r="BP2214" s="16"/>
      <c r="BQ2214" s="16"/>
      <c r="BR2214" s="16"/>
      <c r="BS2214" s="16"/>
      <c r="BT2214" s="16"/>
    </row>
    <row r="2215" spans="5:72" s="2" customFormat="1" x14ac:dyDescent="0.25">
      <c r="E2215" s="15" t="s">
        <v>25</v>
      </c>
      <c r="F2215" s="16"/>
      <c r="G2215" s="16"/>
      <c r="H2215" s="16"/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/>
      <c r="AB2215" s="16"/>
      <c r="AC2215" s="16"/>
      <c r="AD2215" s="16"/>
      <c r="AE2215" s="16"/>
      <c r="AF2215" s="16"/>
      <c r="AG2215" s="16"/>
      <c r="AH2215" s="16"/>
      <c r="AI2215" s="16"/>
      <c r="AJ2215" s="16"/>
      <c r="AK2215" s="16"/>
      <c r="AL2215" s="16"/>
      <c r="AM2215" s="16"/>
      <c r="AN2215" s="16"/>
      <c r="AO2215" s="16"/>
      <c r="AP2215" s="16"/>
      <c r="AQ2215" s="16"/>
      <c r="AR2215" s="16"/>
      <c r="AS2215" s="16"/>
      <c r="AT2215" s="16"/>
      <c r="AU2215" s="16"/>
      <c r="AV2215" s="16"/>
      <c r="AW2215" s="16"/>
      <c r="AX2215" s="16"/>
      <c r="AY2215" s="16"/>
      <c r="AZ2215" s="16"/>
      <c r="BA2215" s="16"/>
      <c r="BB2215" s="16"/>
      <c r="BC2215" s="16"/>
      <c r="BD2215" s="16"/>
      <c r="BE2215" s="16"/>
      <c r="BF2215" s="16"/>
      <c r="BG2215" s="16"/>
      <c r="BH2215" s="16"/>
      <c r="BI2215" s="16"/>
      <c r="BJ2215" s="16"/>
      <c r="BK2215" s="16"/>
      <c r="BL2215" s="16"/>
      <c r="BM2215" s="16"/>
      <c r="BN2215" s="16"/>
      <c r="BO2215" s="16"/>
      <c r="BP2215" s="16"/>
      <c r="BQ2215" s="16"/>
      <c r="BR2215" s="16"/>
      <c r="BS2215" s="16"/>
      <c r="BT2215" s="16"/>
    </row>
    <row r="2216" spans="5:72" s="2" customFormat="1" x14ac:dyDescent="0.25">
      <c r="E2216" s="15" t="str">
        <f>"exec  IFINOPL.dbo.XSP_MTN_INVOICE_PPH   @p_invoice_no             = N'" &amp; TRIM(AE2195) &amp; "' -- nomor invoice"</f>
        <v>exec  IFINOPL.dbo.XSP_MTN_INVOICE_PPH   @p_invoice_no             = N'02666.INV.2008.12.2023' -- nomor invoice</v>
      </c>
      <c r="F2216" s="16"/>
      <c r="G2216" s="16"/>
      <c r="H2216" s="16"/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16"/>
      <c r="AF2216" s="16"/>
      <c r="AG2216" s="16"/>
      <c r="AH2216" s="16"/>
      <c r="AI2216" s="16"/>
      <c r="AJ2216" s="16"/>
      <c r="AK2216" s="16"/>
      <c r="AL2216" s="16"/>
      <c r="AM2216" s="16"/>
      <c r="AN2216" s="16"/>
      <c r="AO2216" s="16"/>
      <c r="AP2216" s="16"/>
      <c r="AQ2216" s="16"/>
      <c r="AR2216" s="16"/>
      <c r="AS2216" s="16"/>
      <c r="AT2216" s="16"/>
      <c r="AU2216" s="16"/>
      <c r="AV2216" s="16"/>
      <c r="AW2216" s="16"/>
      <c r="AX2216" s="16"/>
      <c r="AY2216" s="16"/>
      <c r="AZ2216" s="16"/>
      <c r="BA2216" s="16"/>
      <c r="BB2216" s="16"/>
      <c r="BC2216" s="16"/>
      <c r="BD2216" s="16"/>
      <c r="BE2216" s="16"/>
      <c r="BF2216" s="16"/>
      <c r="BG2216" s="16"/>
      <c r="BH2216" s="16"/>
      <c r="BI2216" s="16"/>
      <c r="BJ2216" s="16"/>
      <c r="BK2216" s="16"/>
      <c r="BL2216" s="16"/>
      <c r="BM2216" s="16"/>
      <c r="BN2216" s="16"/>
      <c r="BO2216" s="16"/>
      <c r="BP2216" s="16"/>
      <c r="BQ2216" s="16"/>
      <c r="BR2216" s="16"/>
      <c r="BS2216" s="16"/>
      <c r="BT2216" s="16"/>
    </row>
    <row r="2217" spans="5:72" s="2" customFormat="1" x14ac:dyDescent="0.25">
      <c r="E2217" s="15" t="s">
        <v>523</v>
      </c>
      <c r="F2217" s="16"/>
      <c r="G2217" s="16"/>
      <c r="H2217" s="16"/>
      <c r="I2217" s="16"/>
      <c r="J2217" s="16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  <c r="AA2217" s="16"/>
      <c r="AB2217" s="16"/>
      <c r="AC2217" s="16"/>
      <c r="AD2217" s="16"/>
      <c r="AE2217" s="16"/>
      <c r="AF2217" s="16"/>
      <c r="AG2217" s="16"/>
      <c r="AH2217" s="16"/>
      <c r="AI2217" s="16"/>
      <c r="AJ2217" s="16"/>
      <c r="AK2217" s="16"/>
      <c r="AL2217" s="16"/>
      <c r="AM2217" s="16"/>
      <c r="AN2217" s="16"/>
      <c r="AO2217" s="16"/>
      <c r="AP2217" s="16"/>
      <c r="AQ2217" s="16"/>
      <c r="AR2217" s="16"/>
      <c r="AS2217" s="16"/>
      <c r="AT2217" s="16"/>
      <c r="AU2217" s="16"/>
      <c r="AV2217" s="16"/>
      <c r="AW2217" s="16"/>
      <c r="AX2217" s="16"/>
      <c r="AY2217" s="16"/>
      <c r="AZ2217" s="16"/>
      <c r="BA2217" s="16"/>
      <c r="BB2217" s="16"/>
      <c r="BC2217" s="16"/>
      <c r="BD2217" s="16"/>
      <c r="BE2217" s="16"/>
      <c r="BF2217" s="16"/>
      <c r="BG2217" s="16"/>
      <c r="BH2217" s="16"/>
      <c r="BI2217" s="16"/>
      <c r="BJ2217" s="16"/>
      <c r="BK2217" s="16"/>
      <c r="BL2217" s="16"/>
      <c r="BM2217" s="16"/>
      <c r="BN2217" s="16"/>
      <c r="BO2217" s="16"/>
      <c r="BP2217" s="16"/>
      <c r="BQ2217" s="16"/>
      <c r="BR2217" s="16"/>
      <c r="BS2217" s="16"/>
      <c r="BT2217" s="16"/>
    </row>
    <row r="2218" spans="5:72" s="2" customFormat="1" x14ac:dyDescent="0.25">
      <c r="E2218" s="15" t="s">
        <v>524</v>
      </c>
      <c r="F2218" s="16"/>
      <c r="G2218" s="16"/>
      <c r="H2218" s="16"/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/>
      <c r="AB2218" s="16"/>
      <c r="AC2218" s="16"/>
      <c r="AD2218" s="16"/>
      <c r="AE2218" s="16"/>
      <c r="AF2218" s="16"/>
      <c r="AG2218" s="16"/>
      <c r="AH2218" s="16"/>
      <c r="AI2218" s="16"/>
      <c r="AJ2218" s="16"/>
      <c r="AK2218" s="16"/>
      <c r="AL2218" s="16"/>
      <c r="AM2218" s="16"/>
      <c r="AN2218" s="16"/>
      <c r="AO2218" s="16"/>
      <c r="AP2218" s="16"/>
      <c r="AQ2218" s="16"/>
      <c r="AR2218" s="16"/>
      <c r="AS2218" s="16"/>
      <c r="AT2218" s="16"/>
      <c r="AU2218" s="16"/>
      <c r="AV2218" s="16"/>
      <c r="AW2218" s="16"/>
      <c r="AX2218" s="16"/>
      <c r="AY2218" s="16"/>
      <c r="AZ2218" s="16"/>
      <c r="BA2218" s="16"/>
      <c r="BB2218" s="16"/>
      <c r="BC2218" s="16"/>
      <c r="BD2218" s="16"/>
      <c r="BE2218" s="16"/>
      <c r="BF2218" s="16"/>
      <c r="BG2218" s="16"/>
      <c r="BH2218" s="16"/>
      <c r="BI2218" s="16"/>
      <c r="BJ2218" s="16"/>
      <c r="BK2218" s="16"/>
      <c r="BL2218" s="16"/>
      <c r="BM2218" s="16"/>
      <c r="BN2218" s="16"/>
      <c r="BO2218" s="16"/>
      <c r="BP2218" s="16"/>
      <c r="BQ2218" s="16"/>
      <c r="BR2218" s="16"/>
      <c r="BS2218" s="16"/>
      <c r="BT2218" s="16"/>
    </row>
    <row r="2219" spans="5:72" s="2" customFormat="1" x14ac:dyDescent="0.25">
      <c r="E2219" s="15" t="s">
        <v>525</v>
      </c>
      <c r="F2219" s="16"/>
      <c r="G2219" s="16"/>
      <c r="H2219" s="16"/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16"/>
      <c r="AF2219" s="16"/>
      <c r="AG2219" s="16"/>
      <c r="AH2219" s="16"/>
      <c r="AI2219" s="16"/>
      <c r="AJ2219" s="16"/>
      <c r="AK2219" s="16"/>
      <c r="AL2219" s="16"/>
      <c r="AM2219" s="16"/>
      <c r="AN2219" s="16"/>
      <c r="AO2219" s="16"/>
      <c r="AP2219" s="16"/>
      <c r="AQ2219" s="16"/>
      <c r="AR2219" s="16"/>
      <c r="AS2219" s="16"/>
      <c r="AT2219" s="16"/>
      <c r="AU2219" s="16"/>
      <c r="AV2219" s="16"/>
      <c r="AW2219" s="16"/>
      <c r="AX2219" s="16"/>
      <c r="AY2219" s="16"/>
      <c r="AZ2219" s="16"/>
      <c r="BA2219" s="16"/>
      <c r="BB2219" s="16"/>
      <c r="BC2219" s="16"/>
      <c r="BD2219" s="16"/>
      <c r="BE2219" s="16"/>
      <c r="BF2219" s="16"/>
      <c r="BG2219" s="16"/>
      <c r="BH2219" s="16"/>
      <c r="BI2219" s="16"/>
      <c r="BJ2219" s="16"/>
      <c r="BK2219" s="16"/>
      <c r="BL2219" s="16"/>
      <c r="BM2219" s="16"/>
      <c r="BN2219" s="16"/>
      <c r="BO2219" s="16"/>
      <c r="BP2219" s="16"/>
      <c r="BQ2219" s="16"/>
      <c r="BR2219" s="16"/>
      <c r="BS2219" s="16"/>
      <c r="BT2219" s="16"/>
    </row>
    <row r="2220" spans="5:72" s="2" customFormat="1" x14ac:dyDescent="0.25">
      <c r="E2220" s="15" t="s">
        <v>25</v>
      </c>
      <c r="F2220" s="16"/>
      <c r="G2220" s="16"/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  <c r="AA2220" s="16"/>
      <c r="AB2220" s="16"/>
      <c r="AC2220" s="16"/>
      <c r="AD2220" s="16"/>
      <c r="AE2220" s="16"/>
      <c r="AF2220" s="16"/>
      <c r="AG2220" s="16"/>
      <c r="AH2220" s="16"/>
      <c r="AI2220" s="16"/>
      <c r="AJ2220" s="16"/>
      <c r="AK2220" s="16"/>
      <c r="AL2220" s="16"/>
      <c r="AM2220" s="16"/>
      <c r="AN2220" s="16"/>
      <c r="AO2220" s="16"/>
      <c r="AP2220" s="16"/>
      <c r="AQ2220" s="16"/>
      <c r="AR2220" s="16"/>
      <c r="AS2220" s="16"/>
      <c r="AT2220" s="16"/>
      <c r="AU2220" s="16"/>
      <c r="AV2220" s="16"/>
      <c r="AW2220" s="16"/>
      <c r="AX2220" s="16"/>
      <c r="AY2220" s="16"/>
      <c r="AZ2220" s="16"/>
      <c r="BA2220" s="16"/>
      <c r="BB2220" s="16"/>
      <c r="BC2220" s="16"/>
      <c r="BD2220" s="16"/>
      <c r="BE2220" s="16"/>
      <c r="BF2220" s="16"/>
      <c r="BG2220" s="16"/>
      <c r="BH2220" s="16"/>
      <c r="BI2220" s="16"/>
      <c r="BJ2220" s="16"/>
      <c r="BK2220" s="16"/>
      <c r="BL2220" s="16"/>
      <c r="BM2220" s="16"/>
      <c r="BN2220" s="16"/>
      <c r="BO2220" s="16"/>
      <c r="BP2220" s="16"/>
      <c r="BQ2220" s="16"/>
      <c r="BR2220" s="16"/>
      <c r="BS2220" s="16"/>
      <c r="BT2220" s="16"/>
    </row>
    <row r="2221" spans="5:72" s="2" customFormat="1" x14ac:dyDescent="0.25">
      <c r="E2221" s="15" t="str">
        <f>"exec  IFINOPL.dbo.XSP_MTN_INVOICE_PPH   @p_invoice_no             = N'" &amp; TRIM(AE2196) &amp; "' -- nomor invoice"</f>
        <v>exec  IFINOPL.dbo.XSP_MTN_INVOICE_PPH   @p_invoice_no             = N'02779.INV.2008.12.2023' -- nomor invoice</v>
      </c>
      <c r="F2221" s="16"/>
      <c r="G2221" s="16"/>
      <c r="H2221" s="16"/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/>
      <c r="AB2221" s="16"/>
      <c r="AC2221" s="16"/>
      <c r="AD2221" s="16"/>
      <c r="AE2221" s="16"/>
      <c r="AF2221" s="16"/>
      <c r="AG2221" s="16"/>
      <c r="AH2221" s="16"/>
      <c r="AI2221" s="16"/>
      <c r="AJ2221" s="16"/>
      <c r="AK2221" s="16"/>
      <c r="AL2221" s="16"/>
      <c r="AM2221" s="16"/>
      <c r="AN2221" s="16"/>
      <c r="AO2221" s="16"/>
      <c r="AP2221" s="16"/>
      <c r="AQ2221" s="16"/>
      <c r="AR2221" s="16"/>
      <c r="AS2221" s="16"/>
      <c r="AT2221" s="16"/>
      <c r="AU2221" s="16"/>
      <c r="AV2221" s="16"/>
      <c r="AW2221" s="16"/>
      <c r="AX2221" s="16"/>
      <c r="AY2221" s="16"/>
      <c r="AZ2221" s="16"/>
      <c r="BA2221" s="16"/>
      <c r="BB2221" s="16"/>
      <c r="BC2221" s="16"/>
      <c r="BD2221" s="16"/>
      <c r="BE2221" s="16"/>
      <c r="BF2221" s="16"/>
      <c r="BG2221" s="16"/>
      <c r="BH2221" s="16"/>
      <c r="BI2221" s="16"/>
      <c r="BJ2221" s="16"/>
      <c r="BK2221" s="16"/>
      <c r="BL2221" s="16"/>
      <c r="BM2221" s="16"/>
      <c r="BN2221" s="16"/>
      <c r="BO2221" s="16"/>
      <c r="BP2221" s="16"/>
      <c r="BQ2221" s="16"/>
      <c r="BR2221" s="16"/>
      <c r="BS2221" s="16"/>
      <c r="BT2221" s="16"/>
    </row>
    <row r="2222" spans="5:72" s="2" customFormat="1" x14ac:dyDescent="0.25">
      <c r="E2222" s="15" t="s">
        <v>523</v>
      </c>
      <c r="F2222" s="16"/>
      <c r="G2222" s="16"/>
      <c r="H2222" s="16"/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16"/>
      <c r="AF2222" s="16"/>
      <c r="AG2222" s="16"/>
      <c r="AH2222" s="16"/>
      <c r="AI2222" s="16"/>
      <c r="AJ2222" s="16"/>
      <c r="AK2222" s="16"/>
      <c r="AL2222" s="16"/>
      <c r="AM2222" s="16"/>
      <c r="AN2222" s="16"/>
      <c r="AO2222" s="16"/>
      <c r="AP2222" s="16"/>
      <c r="AQ2222" s="16"/>
      <c r="AR2222" s="16"/>
      <c r="AS2222" s="16"/>
      <c r="AT2222" s="16"/>
      <c r="AU2222" s="16"/>
      <c r="AV2222" s="16"/>
      <c r="AW2222" s="16"/>
      <c r="AX2222" s="16"/>
      <c r="AY2222" s="16"/>
      <c r="AZ2222" s="16"/>
      <c r="BA2222" s="16"/>
      <c r="BB2222" s="16"/>
      <c r="BC2222" s="16"/>
      <c r="BD2222" s="16"/>
      <c r="BE2222" s="16"/>
      <c r="BF2222" s="16"/>
      <c r="BG2222" s="16"/>
      <c r="BH2222" s="16"/>
      <c r="BI2222" s="16"/>
      <c r="BJ2222" s="16"/>
      <c r="BK2222" s="16"/>
      <c r="BL2222" s="16"/>
      <c r="BM2222" s="16"/>
      <c r="BN2222" s="16"/>
      <c r="BO2222" s="16"/>
      <c r="BP2222" s="16"/>
      <c r="BQ2222" s="16"/>
      <c r="BR2222" s="16"/>
      <c r="BS2222" s="16"/>
      <c r="BT2222" s="16"/>
    </row>
    <row r="2223" spans="5:72" s="2" customFormat="1" x14ac:dyDescent="0.25">
      <c r="E2223" s="15" t="s">
        <v>524</v>
      </c>
      <c r="F2223" s="16"/>
      <c r="G2223" s="16"/>
      <c r="H2223" s="16"/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  <c r="AA2223" s="16"/>
      <c r="AB2223" s="16"/>
      <c r="AC2223" s="16"/>
      <c r="AD2223" s="16"/>
      <c r="AE2223" s="16"/>
      <c r="AF2223" s="16"/>
      <c r="AG2223" s="16"/>
      <c r="AH2223" s="16"/>
      <c r="AI2223" s="16"/>
      <c r="AJ2223" s="16"/>
      <c r="AK2223" s="16"/>
      <c r="AL2223" s="16"/>
      <c r="AM2223" s="16"/>
      <c r="AN2223" s="16"/>
      <c r="AO2223" s="16"/>
      <c r="AP2223" s="16"/>
      <c r="AQ2223" s="16"/>
      <c r="AR2223" s="16"/>
      <c r="AS2223" s="16"/>
      <c r="AT2223" s="16"/>
      <c r="AU2223" s="16"/>
      <c r="AV2223" s="16"/>
      <c r="AW2223" s="16"/>
      <c r="AX2223" s="16"/>
      <c r="AY2223" s="16"/>
      <c r="AZ2223" s="16"/>
      <c r="BA2223" s="16"/>
      <c r="BB2223" s="16"/>
      <c r="BC2223" s="16"/>
      <c r="BD2223" s="16"/>
      <c r="BE2223" s="16"/>
      <c r="BF2223" s="16"/>
      <c r="BG2223" s="16"/>
      <c r="BH2223" s="16"/>
      <c r="BI2223" s="16"/>
      <c r="BJ2223" s="16"/>
      <c r="BK2223" s="16"/>
      <c r="BL2223" s="16"/>
      <c r="BM2223" s="16"/>
      <c r="BN2223" s="16"/>
      <c r="BO2223" s="16"/>
      <c r="BP2223" s="16"/>
      <c r="BQ2223" s="16"/>
      <c r="BR2223" s="16"/>
      <c r="BS2223" s="16"/>
      <c r="BT2223" s="16"/>
    </row>
    <row r="2224" spans="5:72" s="2" customFormat="1" x14ac:dyDescent="0.25">
      <c r="E2224" s="15" t="s">
        <v>525</v>
      </c>
      <c r="F2224" s="16"/>
      <c r="G2224" s="16"/>
      <c r="H2224" s="16"/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  <c r="AA2224" s="16"/>
      <c r="AB2224" s="16"/>
      <c r="AC2224" s="16"/>
      <c r="AD2224" s="16"/>
      <c r="AE2224" s="16"/>
      <c r="AF2224" s="16"/>
      <c r="AG2224" s="16"/>
      <c r="AH2224" s="16"/>
      <c r="AI2224" s="16"/>
      <c r="AJ2224" s="16"/>
      <c r="AK2224" s="16"/>
      <c r="AL2224" s="16"/>
      <c r="AM2224" s="16"/>
      <c r="AN2224" s="16"/>
      <c r="AO2224" s="16"/>
      <c r="AP2224" s="16"/>
      <c r="AQ2224" s="16"/>
      <c r="AR2224" s="16"/>
      <c r="AS2224" s="16"/>
      <c r="AT2224" s="16"/>
      <c r="AU2224" s="16"/>
      <c r="AV2224" s="16"/>
      <c r="AW2224" s="16"/>
      <c r="AX2224" s="16"/>
      <c r="AY2224" s="16"/>
      <c r="AZ2224" s="16"/>
      <c r="BA2224" s="16"/>
      <c r="BB2224" s="16"/>
      <c r="BC2224" s="16"/>
      <c r="BD2224" s="16"/>
      <c r="BE2224" s="16"/>
      <c r="BF2224" s="16"/>
      <c r="BG2224" s="16"/>
      <c r="BH2224" s="16"/>
      <c r="BI2224" s="16"/>
      <c r="BJ2224" s="16"/>
      <c r="BK2224" s="16"/>
      <c r="BL2224" s="16"/>
      <c r="BM2224" s="16"/>
      <c r="BN2224" s="16"/>
      <c r="BO2224" s="16"/>
      <c r="BP2224" s="16"/>
      <c r="BQ2224" s="16"/>
      <c r="BR2224" s="16"/>
      <c r="BS2224" s="16"/>
      <c r="BT2224" s="16"/>
    </row>
    <row r="2225" spans="5:72" s="2" customFormat="1" x14ac:dyDescent="0.25">
      <c r="E2225" s="15" t="s">
        <v>25</v>
      </c>
      <c r="F2225" s="16"/>
      <c r="G2225" s="16"/>
      <c r="H2225" s="16"/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  <c r="AA2225" s="16"/>
      <c r="AB2225" s="16"/>
      <c r="AC2225" s="16"/>
      <c r="AD2225" s="16"/>
      <c r="AE2225" s="16"/>
      <c r="AF2225" s="16"/>
      <c r="AG2225" s="16"/>
      <c r="AH2225" s="16"/>
      <c r="AI2225" s="16"/>
      <c r="AJ2225" s="16"/>
      <c r="AK2225" s="16"/>
      <c r="AL2225" s="16"/>
      <c r="AM2225" s="16"/>
      <c r="AN2225" s="16"/>
      <c r="AO2225" s="16"/>
      <c r="AP2225" s="16"/>
      <c r="AQ2225" s="16"/>
      <c r="AR2225" s="16"/>
      <c r="AS2225" s="16"/>
      <c r="AT2225" s="16"/>
      <c r="AU2225" s="16"/>
      <c r="AV2225" s="16"/>
      <c r="AW2225" s="16"/>
      <c r="AX2225" s="16"/>
      <c r="AY2225" s="16"/>
      <c r="AZ2225" s="16"/>
      <c r="BA2225" s="16"/>
      <c r="BB2225" s="16"/>
      <c r="BC2225" s="16"/>
      <c r="BD2225" s="16"/>
      <c r="BE2225" s="16"/>
      <c r="BF2225" s="16"/>
      <c r="BG2225" s="16"/>
      <c r="BH2225" s="16"/>
      <c r="BI2225" s="16"/>
      <c r="BJ2225" s="16"/>
      <c r="BK2225" s="16"/>
      <c r="BL2225" s="16"/>
      <c r="BM2225" s="16"/>
      <c r="BN2225" s="16"/>
      <c r="BO2225" s="16"/>
      <c r="BP2225" s="16"/>
      <c r="BQ2225" s="16"/>
      <c r="BR2225" s="16"/>
      <c r="BS2225" s="16"/>
      <c r="BT2225" s="16"/>
    </row>
    <row r="2226" spans="5:72" s="2" customFormat="1" x14ac:dyDescent="0.25">
      <c r="E2226" s="15" t="str">
        <f>"exec  IFINOPL.dbo.XSP_MTN_INVOICE_PPH   @p_invoice_no             = N'" &amp; TRIM(AE2197) &amp; "' -- nomor invoice"</f>
        <v>exec  IFINOPL.dbo.XSP_MTN_INVOICE_PPH   @p_invoice_no             = N'01243.INV.2008.11.2023' -- nomor invoice</v>
      </c>
      <c r="F2226" s="16"/>
      <c r="G2226" s="16"/>
      <c r="H2226" s="16"/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/>
      <c r="AB2226" s="16"/>
      <c r="AC2226" s="16"/>
      <c r="AD2226" s="16"/>
      <c r="AE2226" s="16"/>
      <c r="AF2226" s="16"/>
      <c r="AG2226" s="16"/>
      <c r="AH2226" s="16"/>
      <c r="AI2226" s="16"/>
      <c r="AJ2226" s="16"/>
      <c r="AK2226" s="16"/>
      <c r="AL2226" s="16"/>
      <c r="AM2226" s="16"/>
      <c r="AN2226" s="16"/>
      <c r="AO2226" s="16"/>
      <c r="AP2226" s="16"/>
      <c r="AQ2226" s="16"/>
      <c r="AR2226" s="16"/>
      <c r="AS2226" s="16"/>
      <c r="AT2226" s="16"/>
      <c r="AU2226" s="16"/>
      <c r="AV2226" s="16"/>
      <c r="AW2226" s="16"/>
      <c r="AX2226" s="16"/>
      <c r="AY2226" s="16"/>
      <c r="AZ2226" s="16"/>
      <c r="BA2226" s="16"/>
      <c r="BB2226" s="16"/>
      <c r="BC2226" s="16"/>
      <c r="BD2226" s="16"/>
      <c r="BE2226" s="16"/>
      <c r="BF2226" s="16"/>
      <c r="BG2226" s="16"/>
      <c r="BH2226" s="16"/>
      <c r="BI2226" s="16"/>
      <c r="BJ2226" s="16"/>
      <c r="BK2226" s="16"/>
      <c r="BL2226" s="16"/>
      <c r="BM2226" s="16"/>
      <c r="BN2226" s="16"/>
      <c r="BO2226" s="16"/>
      <c r="BP2226" s="16"/>
      <c r="BQ2226" s="16"/>
      <c r="BR2226" s="16"/>
      <c r="BS2226" s="16"/>
      <c r="BT2226" s="16"/>
    </row>
    <row r="2227" spans="5:72" s="2" customFormat="1" x14ac:dyDescent="0.25">
      <c r="E2227" s="15" t="s">
        <v>523</v>
      </c>
      <c r="F2227" s="16"/>
      <c r="G2227" s="16"/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/>
      <c r="AB2227" s="16"/>
      <c r="AC2227" s="16"/>
      <c r="AD2227" s="16"/>
      <c r="AE2227" s="16"/>
      <c r="AF2227" s="16"/>
      <c r="AG2227" s="16"/>
      <c r="AH2227" s="16"/>
      <c r="AI2227" s="16"/>
      <c r="AJ2227" s="16"/>
      <c r="AK2227" s="16"/>
      <c r="AL2227" s="16"/>
      <c r="AM2227" s="16"/>
      <c r="AN2227" s="16"/>
      <c r="AO2227" s="16"/>
      <c r="AP2227" s="16"/>
      <c r="AQ2227" s="16"/>
      <c r="AR2227" s="16"/>
      <c r="AS2227" s="16"/>
      <c r="AT2227" s="16"/>
      <c r="AU2227" s="16"/>
      <c r="AV2227" s="16"/>
      <c r="AW2227" s="16"/>
      <c r="AX2227" s="16"/>
      <c r="AY2227" s="16"/>
      <c r="AZ2227" s="16"/>
      <c r="BA2227" s="16"/>
      <c r="BB2227" s="16"/>
      <c r="BC2227" s="16"/>
      <c r="BD2227" s="16"/>
      <c r="BE2227" s="16"/>
      <c r="BF2227" s="16"/>
      <c r="BG2227" s="16"/>
      <c r="BH2227" s="16"/>
      <c r="BI2227" s="16"/>
      <c r="BJ2227" s="16"/>
      <c r="BK2227" s="16"/>
      <c r="BL2227" s="16"/>
      <c r="BM2227" s="16"/>
      <c r="BN2227" s="16"/>
      <c r="BO2227" s="16"/>
      <c r="BP2227" s="16"/>
      <c r="BQ2227" s="16"/>
      <c r="BR2227" s="16"/>
      <c r="BS2227" s="16"/>
      <c r="BT2227" s="16"/>
    </row>
    <row r="2228" spans="5:72" s="2" customFormat="1" x14ac:dyDescent="0.25">
      <c r="E2228" s="15" t="s">
        <v>524</v>
      </c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6"/>
      <c r="Y2228" s="16"/>
      <c r="Z2228" s="16"/>
      <c r="AA2228" s="16"/>
      <c r="AB2228" s="16"/>
      <c r="AC2228" s="16"/>
      <c r="AD2228" s="16"/>
      <c r="AE2228" s="16"/>
      <c r="AF2228" s="16"/>
      <c r="AG2228" s="16"/>
      <c r="AH2228" s="16"/>
      <c r="AI2228" s="16"/>
      <c r="AJ2228" s="16"/>
      <c r="AK2228" s="16"/>
      <c r="AL2228" s="16"/>
      <c r="AM2228" s="16"/>
      <c r="AN2228" s="16"/>
      <c r="AO2228" s="16"/>
      <c r="AP2228" s="16"/>
      <c r="AQ2228" s="16"/>
      <c r="AR2228" s="16"/>
      <c r="AS2228" s="16"/>
      <c r="AT2228" s="16"/>
      <c r="AU2228" s="16"/>
      <c r="AV2228" s="16"/>
      <c r="AW2228" s="16"/>
      <c r="AX2228" s="16"/>
      <c r="AY2228" s="16"/>
      <c r="AZ2228" s="16"/>
      <c r="BA2228" s="16"/>
      <c r="BB2228" s="16"/>
      <c r="BC2228" s="16"/>
      <c r="BD2228" s="16"/>
      <c r="BE2228" s="16"/>
      <c r="BF2228" s="16"/>
      <c r="BG2228" s="16"/>
      <c r="BH2228" s="16"/>
      <c r="BI2228" s="16"/>
      <c r="BJ2228" s="16"/>
      <c r="BK2228" s="16"/>
      <c r="BL2228" s="16"/>
      <c r="BM2228" s="16"/>
      <c r="BN2228" s="16"/>
      <c r="BO2228" s="16"/>
      <c r="BP2228" s="16"/>
      <c r="BQ2228" s="16"/>
      <c r="BR2228" s="16"/>
      <c r="BS2228" s="16"/>
      <c r="BT2228" s="16"/>
    </row>
    <row r="2229" spans="5:72" s="2" customFormat="1" x14ac:dyDescent="0.25">
      <c r="E2229" s="15" t="s">
        <v>525</v>
      </c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  <c r="AA2229" s="16"/>
      <c r="AB2229" s="16"/>
      <c r="AC2229" s="16"/>
      <c r="AD2229" s="16"/>
      <c r="AE2229" s="16"/>
      <c r="AF2229" s="16"/>
      <c r="AG2229" s="16"/>
      <c r="AH2229" s="16"/>
      <c r="AI2229" s="16"/>
      <c r="AJ2229" s="16"/>
      <c r="AK2229" s="16"/>
      <c r="AL2229" s="16"/>
      <c r="AM2229" s="16"/>
      <c r="AN2229" s="16"/>
      <c r="AO2229" s="16"/>
      <c r="AP2229" s="16"/>
      <c r="AQ2229" s="16"/>
      <c r="AR2229" s="16"/>
      <c r="AS2229" s="16"/>
      <c r="AT2229" s="16"/>
      <c r="AU2229" s="16"/>
      <c r="AV2229" s="16"/>
      <c r="AW2229" s="16"/>
      <c r="AX2229" s="16"/>
      <c r="AY2229" s="16"/>
      <c r="AZ2229" s="16"/>
      <c r="BA2229" s="16"/>
      <c r="BB2229" s="16"/>
      <c r="BC2229" s="16"/>
      <c r="BD2229" s="16"/>
      <c r="BE2229" s="16"/>
      <c r="BF2229" s="16"/>
      <c r="BG2229" s="16"/>
      <c r="BH2229" s="16"/>
      <c r="BI2229" s="16"/>
      <c r="BJ2229" s="16"/>
      <c r="BK2229" s="16"/>
      <c r="BL2229" s="16"/>
      <c r="BM2229" s="16"/>
      <c r="BN2229" s="16"/>
      <c r="BO2229" s="16"/>
      <c r="BP2229" s="16"/>
      <c r="BQ2229" s="16"/>
      <c r="BR2229" s="16"/>
      <c r="BS2229" s="16"/>
      <c r="BT2229" s="16"/>
    </row>
    <row r="2230" spans="5:72" s="2" customFormat="1" x14ac:dyDescent="0.25">
      <c r="E2230" s="15" t="s">
        <v>25</v>
      </c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/>
      <c r="AB2230" s="16"/>
      <c r="AC2230" s="16"/>
      <c r="AD2230" s="16"/>
      <c r="AE2230" s="16"/>
      <c r="AF2230" s="16"/>
      <c r="AG2230" s="16"/>
      <c r="AH2230" s="16"/>
      <c r="AI2230" s="16"/>
      <c r="AJ2230" s="16"/>
      <c r="AK2230" s="16"/>
      <c r="AL2230" s="16"/>
      <c r="AM2230" s="16"/>
      <c r="AN2230" s="16"/>
      <c r="AO2230" s="16"/>
      <c r="AP2230" s="16"/>
      <c r="AQ2230" s="16"/>
      <c r="AR2230" s="16"/>
      <c r="AS2230" s="16"/>
      <c r="AT2230" s="16"/>
      <c r="AU2230" s="16"/>
      <c r="AV2230" s="16"/>
      <c r="AW2230" s="16"/>
      <c r="AX2230" s="16"/>
      <c r="AY2230" s="16"/>
      <c r="AZ2230" s="16"/>
      <c r="BA2230" s="16"/>
      <c r="BB2230" s="16"/>
      <c r="BC2230" s="16"/>
      <c r="BD2230" s="16"/>
      <c r="BE2230" s="16"/>
      <c r="BF2230" s="16"/>
      <c r="BG2230" s="16"/>
      <c r="BH2230" s="16"/>
      <c r="BI2230" s="16"/>
      <c r="BJ2230" s="16"/>
      <c r="BK2230" s="16"/>
      <c r="BL2230" s="16"/>
      <c r="BM2230" s="16"/>
      <c r="BN2230" s="16"/>
      <c r="BO2230" s="16"/>
      <c r="BP2230" s="16"/>
      <c r="BQ2230" s="16"/>
      <c r="BR2230" s="16"/>
      <c r="BS2230" s="16"/>
      <c r="BT2230" s="16"/>
    </row>
    <row r="2231" spans="5:72" s="2" customFormat="1" x14ac:dyDescent="0.25">
      <c r="E2231" s="15" t="str">
        <f>"exec  IFINOPL.dbo.XSP_MTN_INVOICE_PPH   @p_invoice_no             = N'" &amp; TRIM(AE2198) &amp; "' -- nomor invoice"</f>
        <v>exec  IFINOPL.dbo.XSP_MTN_INVOICE_PPH   @p_invoice_no             = N'02225.INV.2008.11.2023' -- nomor invoice</v>
      </c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/>
      <c r="AB2231" s="16"/>
      <c r="AC2231" s="16"/>
      <c r="AD2231" s="16"/>
      <c r="AE2231" s="16"/>
      <c r="AF2231" s="16"/>
      <c r="AG2231" s="16"/>
      <c r="AH2231" s="16"/>
      <c r="AI2231" s="16"/>
      <c r="AJ2231" s="16"/>
      <c r="AK2231" s="16"/>
      <c r="AL2231" s="16"/>
      <c r="AM2231" s="16"/>
      <c r="AN2231" s="16"/>
      <c r="AO2231" s="16"/>
      <c r="AP2231" s="16"/>
      <c r="AQ2231" s="16"/>
      <c r="AR2231" s="16"/>
      <c r="AS2231" s="16"/>
      <c r="AT2231" s="16"/>
      <c r="AU2231" s="16"/>
      <c r="AV2231" s="16"/>
      <c r="AW2231" s="16"/>
      <c r="AX2231" s="16"/>
      <c r="AY2231" s="16"/>
      <c r="AZ2231" s="16"/>
      <c r="BA2231" s="16"/>
      <c r="BB2231" s="16"/>
      <c r="BC2231" s="16"/>
      <c r="BD2231" s="16"/>
      <c r="BE2231" s="16"/>
      <c r="BF2231" s="16"/>
      <c r="BG2231" s="16"/>
      <c r="BH2231" s="16"/>
      <c r="BI2231" s="16"/>
      <c r="BJ2231" s="16"/>
      <c r="BK2231" s="16"/>
      <c r="BL2231" s="16"/>
      <c r="BM2231" s="16"/>
      <c r="BN2231" s="16"/>
      <c r="BO2231" s="16"/>
      <c r="BP2231" s="16"/>
      <c r="BQ2231" s="16"/>
      <c r="BR2231" s="16"/>
      <c r="BS2231" s="16"/>
      <c r="BT2231" s="16"/>
    </row>
    <row r="2232" spans="5:72" s="2" customFormat="1" x14ac:dyDescent="0.25">
      <c r="E2232" s="15" t="s">
        <v>523</v>
      </c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/>
      <c r="AB2232" s="16"/>
      <c r="AC2232" s="16"/>
      <c r="AD2232" s="16"/>
      <c r="AE2232" s="16"/>
      <c r="AF2232" s="16"/>
      <c r="AG2232" s="16"/>
      <c r="AH2232" s="16"/>
      <c r="AI2232" s="16"/>
      <c r="AJ2232" s="16"/>
      <c r="AK2232" s="16"/>
      <c r="AL2232" s="16"/>
      <c r="AM2232" s="16"/>
      <c r="AN2232" s="16"/>
      <c r="AO2232" s="16"/>
      <c r="AP2232" s="16"/>
      <c r="AQ2232" s="16"/>
      <c r="AR2232" s="16"/>
      <c r="AS2232" s="16"/>
      <c r="AT2232" s="16"/>
      <c r="AU2232" s="16"/>
      <c r="AV2232" s="16"/>
      <c r="AW2232" s="16"/>
      <c r="AX2232" s="16"/>
      <c r="AY2232" s="16"/>
      <c r="AZ2232" s="16"/>
      <c r="BA2232" s="16"/>
      <c r="BB2232" s="16"/>
      <c r="BC2232" s="16"/>
      <c r="BD2232" s="16"/>
      <c r="BE2232" s="16"/>
      <c r="BF2232" s="16"/>
      <c r="BG2232" s="16"/>
      <c r="BH2232" s="16"/>
      <c r="BI2232" s="16"/>
      <c r="BJ2232" s="16"/>
      <c r="BK2232" s="16"/>
      <c r="BL2232" s="16"/>
      <c r="BM2232" s="16"/>
      <c r="BN2232" s="16"/>
      <c r="BO2232" s="16"/>
      <c r="BP2232" s="16"/>
      <c r="BQ2232" s="16"/>
      <c r="BR2232" s="16"/>
      <c r="BS2232" s="16"/>
      <c r="BT2232" s="16"/>
    </row>
    <row r="2233" spans="5:72" s="2" customFormat="1" x14ac:dyDescent="0.25">
      <c r="E2233" s="15" t="s">
        <v>524</v>
      </c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6"/>
      <c r="Z2233" s="16"/>
      <c r="AA2233" s="16"/>
      <c r="AB2233" s="16"/>
      <c r="AC2233" s="16"/>
      <c r="AD2233" s="16"/>
      <c r="AE2233" s="16"/>
      <c r="AF2233" s="16"/>
      <c r="AG2233" s="16"/>
      <c r="AH2233" s="16"/>
      <c r="AI2233" s="16"/>
      <c r="AJ2233" s="16"/>
      <c r="AK2233" s="16"/>
      <c r="AL2233" s="16"/>
      <c r="AM2233" s="16"/>
      <c r="AN2233" s="16"/>
      <c r="AO2233" s="16"/>
      <c r="AP2233" s="16"/>
      <c r="AQ2233" s="16"/>
      <c r="AR2233" s="16"/>
      <c r="AS2233" s="16"/>
      <c r="AT2233" s="16"/>
      <c r="AU2233" s="16"/>
      <c r="AV2233" s="16"/>
      <c r="AW2233" s="16"/>
      <c r="AX2233" s="16"/>
      <c r="AY2233" s="16"/>
      <c r="AZ2233" s="16"/>
      <c r="BA2233" s="16"/>
      <c r="BB2233" s="16"/>
      <c r="BC2233" s="16"/>
      <c r="BD2233" s="16"/>
      <c r="BE2233" s="16"/>
      <c r="BF2233" s="16"/>
      <c r="BG2233" s="16"/>
      <c r="BH2233" s="16"/>
      <c r="BI2233" s="16"/>
      <c r="BJ2233" s="16"/>
      <c r="BK2233" s="16"/>
      <c r="BL2233" s="16"/>
      <c r="BM2233" s="16"/>
      <c r="BN2233" s="16"/>
      <c r="BO2233" s="16"/>
      <c r="BP2233" s="16"/>
      <c r="BQ2233" s="16"/>
      <c r="BR2233" s="16"/>
      <c r="BS2233" s="16"/>
      <c r="BT2233" s="16"/>
    </row>
    <row r="2234" spans="5:72" s="2" customFormat="1" x14ac:dyDescent="0.25">
      <c r="E2234" s="15" t="s">
        <v>525</v>
      </c>
      <c r="F2234" s="16"/>
      <c r="G2234" s="16"/>
      <c r="H2234" s="16"/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6"/>
      <c r="X2234" s="16"/>
      <c r="Y2234" s="16"/>
      <c r="Z2234" s="16"/>
      <c r="AA2234" s="16"/>
      <c r="AB2234" s="16"/>
      <c r="AC2234" s="16"/>
      <c r="AD2234" s="16"/>
      <c r="AE2234" s="16"/>
      <c r="AF2234" s="16"/>
      <c r="AG2234" s="16"/>
      <c r="AH2234" s="16"/>
      <c r="AI2234" s="16"/>
      <c r="AJ2234" s="16"/>
      <c r="AK2234" s="16"/>
      <c r="AL2234" s="16"/>
      <c r="AM2234" s="16"/>
      <c r="AN2234" s="16"/>
      <c r="AO2234" s="16"/>
      <c r="AP2234" s="16"/>
      <c r="AQ2234" s="16"/>
      <c r="AR2234" s="16"/>
      <c r="AS2234" s="16"/>
      <c r="AT2234" s="16"/>
      <c r="AU2234" s="16"/>
      <c r="AV2234" s="16"/>
      <c r="AW2234" s="16"/>
      <c r="AX2234" s="16"/>
      <c r="AY2234" s="16"/>
      <c r="AZ2234" s="16"/>
      <c r="BA2234" s="16"/>
      <c r="BB2234" s="16"/>
      <c r="BC2234" s="16"/>
      <c r="BD2234" s="16"/>
      <c r="BE2234" s="16"/>
      <c r="BF2234" s="16"/>
      <c r="BG2234" s="16"/>
      <c r="BH2234" s="16"/>
      <c r="BI2234" s="16"/>
      <c r="BJ2234" s="16"/>
      <c r="BK2234" s="16"/>
      <c r="BL2234" s="16"/>
      <c r="BM2234" s="16"/>
      <c r="BN2234" s="16"/>
      <c r="BO2234" s="16"/>
      <c r="BP2234" s="16"/>
      <c r="BQ2234" s="16"/>
      <c r="BR2234" s="16"/>
      <c r="BS2234" s="16"/>
      <c r="BT2234" s="16"/>
    </row>
    <row r="2235" spans="5:72" s="2" customFormat="1" x14ac:dyDescent="0.25">
      <c r="E2235" s="15" t="s">
        <v>25</v>
      </c>
      <c r="F2235" s="16"/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  <c r="AA2235" s="16"/>
      <c r="AB2235" s="16"/>
      <c r="AC2235" s="16"/>
      <c r="AD2235" s="16"/>
      <c r="AE2235" s="16"/>
      <c r="AF2235" s="16"/>
      <c r="AG2235" s="16"/>
      <c r="AH2235" s="16"/>
      <c r="AI2235" s="16"/>
      <c r="AJ2235" s="16"/>
      <c r="AK2235" s="16"/>
      <c r="AL2235" s="16"/>
      <c r="AM2235" s="16"/>
      <c r="AN2235" s="16"/>
      <c r="AO2235" s="16"/>
      <c r="AP2235" s="16"/>
      <c r="AQ2235" s="16"/>
      <c r="AR2235" s="16"/>
      <c r="AS2235" s="16"/>
      <c r="AT2235" s="16"/>
      <c r="AU2235" s="16"/>
      <c r="AV2235" s="16"/>
      <c r="AW2235" s="16"/>
      <c r="AX2235" s="16"/>
      <c r="AY2235" s="16"/>
      <c r="AZ2235" s="16"/>
      <c r="BA2235" s="16"/>
      <c r="BB2235" s="16"/>
      <c r="BC2235" s="16"/>
      <c r="BD2235" s="16"/>
      <c r="BE2235" s="16"/>
      <c r="BF2235" s="16"/>
      <c r="BG2235" s="16"/>
      <c r="BH2235" s="16"/>
      <c r="BI2235" s="16"/>
      <c r="BJ2235" s="16"/>
      <c r="BK2235" s="16"/>
      <c r="BL2235" s="16"/>
      <c r="BM2235" s="16"/>
      <c r="BN2235" s="16"/>
      <c r="BO2235" s="16"/>
      <c r="BP2235" s="16"/>
      <c r="BQ2235" s="16"/>
      <c r="BR2235" s="16"/>
      <c r="BS2235" s="16"/>
      <c r="BT2235" s="16"/>
    </row>
    <row r="2236" spans="5:72" s="2" customFormat="1" x14ac:dyDescent="0.25">
      <c r="E2236" s="15" t="str">
        <f>"exec  IFINOPL.dbo.XSP_MTN_INVOICE_PPH   @p_invoice_no             = N'" &amp; TRIM(AE2199) &amp; "' -- nomor invoice"</f>
        <v>exec  IFINOPL.dbo.XSP_MTN_INVOICE_PPH   @p_invoice_no             = N'01996.INV.2008.11.2023' -- nomor invoice</v>
      </c>
      <c r="F2236" s="16"/>
      <c r="G2236" s="16"/>
      <c r="H2236" s="16"/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  <c r="V2236" s="16"/>
      <c r="W2236" s="16"/>
      <c r="X2236" s="16"/>
      <c r="Y2236" s="16"/>
      <c r="Z2236" s="16"/>
      <c r="AA2236" s="16"/>
      <c r="AB2236" s="16"/>
      <c r="AC2236" s="16"/>
      <c r="AD2236" s="16"/>
      <c r="AE2236" s="16"/>
      <c r="AF2236" s="16"/>
      <c r="AG2236" s="16"/>
      <c r="AH2236" s="16"/>
      <c r="AI2236" s="16"/>
      <c r="AJ2236" s="16"/>
      <c r="AK2236" s="16"/>
      <c r="AL2236" s="16"/>
      <c r="AM2236" s="16"/>
      <c r="AN2236" s="16"/>
      <c r="AO2236" s="16"/>
      <c r="AP2236" s="16"/>
      <c r="AQ2236" s="16"/>
      <c r="AR2236" s="16"/>
      <c r="AS2236" s="16"/>
      <c r="AT2236" s="16"/>
      <c r="AU2236" s="16"/>
      <c r="AV2236" s="16"/>
      <c r="AW2236" s="16"/>
      <c r="AX2236" s="16"/>
      <c r="AY2236" s="16"/>
      <c r="AZ2236" s="16"/>
      <c r="BA2236" s="16"/>
      <c r="BB2236" s="16"/>
      <c r="BC2236" s="16"/>
      <c r="BD2236" s="16"/>
      <c r="BE2236" s="16"/>
      <c r="BF2236" s="16"/>
      <c r="BG2236" s="16"/>
      <c r="BH2236" s="16"/>
      <c r="BI2236" s="16"/>
      <c r="BJ2236" s="16"/>
      <c r="BK2236" s="16"/>
      <c r="BL2236" s="16"/>
      <c r="BM2236" s="16"/>
      <c r="BN2236" s="16"/>
      <c r="BO2236" s="16"/>
      <c r="BP2236" s="16"/>
      <c r="BQ2236" s="16"/>
      <c r="BR2236" s="16"/>
      <c r="BS2236" s="16"/>
      <c r="BT2236" s="16"/>
    </row>
    <row r="2237" spans="5:72" s="2" customFormat="1" x14ac:dyDescent="0.25">
      <c r="E2237" s="15" t="s">
        <v>523</v>
      </c>
      <c r="F2237" s="16"/>
      <c r="G2237" s="16"/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  <c r="AA2237" s="16"/>
      <c r="AB2237" s="16"/>
      <c r="AC2237" s="16"/>
      <c r="AD2237" s="16"/>
      <c r="AE2237" s="16"/>
      <c r="AF2237" s="16"/>
      <c r="AG2237" s="16"/>
      <c r="AH2237" s="16"/>
      <c r="AI2237" s="16"/>
      <c r="AJ2237" s="16"/>
      <c r="AK2237" s="16"/>
      <c r="AL2237" s="16"/>
      <c r="AM2237" s="16"/>
      <c r="AN2237" s="16"/>
      <c r="AO2237" s="16"/>
      <c r="AP2237" s="16"/>
      <c r="AQ2237" s="16"/>
      <c r="AR2237" s="16"/>
      <c r="AS2237" s="16"/>
      <c r="AT2237" s="16"/>
      <c r="AU2237" s="16"/>
      <c r="AV2237" s="16"/>
      <c r="AW2237" s="16"/>
      <c r="AX2237" s="16"/>
      <c r="AY2237" s="16"/>
      <c r="AZ2237" s="16"/>
      <c r="BA2237" s="16"/>
      <c r="BB2237" s="16"/>
      <c r="BC2237" s="16"/>
      <c r="BD2237" s="16"/>
      <c r="BE2237" s="16"/>
      <c r="BF2237" s="16"/>
      <c r="BG2237" s="16"/>
      <c r="BH2237" s="16"/>
      <c r="BI2237" s="16"/>
      <c r="BJ2237" s="16"/>
      <c r="BK2237" s="16"/>
      <c r="BL2237" s="16"/>
      <c r="BM2237" s="16"/>
      <c r="BN2237" s="16"/>
      <c r="BO2237" s="16"/>
      <c r="BP2237" s="16"/>
      <c r="BQ2237" s="16"/>
      <c r="BR2237" s="16"/>
      <c r="BS2237" s="16"/>
      <c r="BT2237" s="16"/>
    </row>
    <row r="2238" spans="5:72" s="2" customFormat="1" x14ac:dyDescent="0.25">
      <c r="E2238" s="15" t="s">
        <v>524</v>
      </c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/>
      <c r="AG2238" s="16"/>
      <c r="AH2238" s="16"/>
      <c r="AI2238" s="16"/>
      <c r="AJ2238" s="16"/>
      <c r="AK2238" s="16"/>
      <c r="AL2238" s="16"/>
      <c r="AM2238" s="16"/>
      <c r="AN2238" s="16"/>
      <c r="AO2238" s="16"/>
      <c r="AP2238" s="16"/>
      <c r="AQ2238" s="16"/>
      <c r="AR2238" s="16"/>
      <c r="AS2238" s="16"/>
      <c r="AT2238" s="16"/>
      <c r="AU2238" s="16"/>
      <c r="AV2238" s="16"/>
      <c r="AW2238" s="16"/>
      <c r="AX2238" s="16"/>
      <c r="AY2238" s="16"/>
      <c r="AZ2238" s="16"/>
      <c r="BA2238" s="16"/>
      <c r="BB2238" s="16"/>
      <c r="BC2238" s="16"/>
      <c r="BD2238" s="16"/>
      <c r="BE2238" s="16"/>
      <c r="BF2238" s="16"/>
      <c r="BG2238" s="16"/>
      <c r="BH2238" s="16"/>
      <c r="BI2238" s="16"/>
      <c r="BJ2238" s="16"/>
      <c r="BK2238" s="16"/>
      <c r="BL2238" s="16"/>
      <c r="BM2238" s="16"/>
      <c r="BN2238" s="16"/>
      <c r="BO2238" s="16"/>
      <c r="BP2238" s="16"/>
      <c r="BQ2238" s="16"/>
      <c r="BR2238" s="16"/>
      <c r="BS2238" s="16"/>
      <c r="BT2238" s="16"/>
    </row>
    <row r="2239" spans="5:72" s="2" customFormat="1" x14ac:dyDescent="0.25">
      <c r="E2239" s="15" t="s">
        <v>525</v>
      </c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/>
      <c r="AB2239" s="16"/>
      <c r="AC2239" s="16"/>
      <c r="AD2239" s="16"/>
      <c r="AE2239" s="16"/>
      <c r="AF2239" s="16"/>
      <c r="AG2239" s="16"/>
      <c r="AH2239" s="16"/>
      <c r="AI2239" s="16"/>
      <c r="AJ2239" s="16"/>
      <c r="AK2239" s="16"/>
      <c r="AL2239" s="16"/>
      <c r="AM2239" s="16"/>
      <c r="AN2239" s="16"/>
      <c r="AO2239" s="16"/>
      <c r="AP2239" s="16"/>
      <c r="AQ2239" s="16"/>
      <c r="AR2239" s="16"/>
      <c r="AS2239" s="16"/>
      <c r="AT2239" s="16"/>
      <c r="AU2239" s="16"/>
      <c r="AV2239" s="16"/>
      <c r="AW2239" s="16"/>
      <c r="AX2239" s="16"/>
      <c r="AY2239" s="16"/>
      <c r="AZ2239" s="16"/>
      <c r="BA2239" s="16"/>
      <c r="BB2239" s="16"/>
      <c r="BC2239" s="16"/>
      <c r="BD2239" s="16"/>
      <c r="BE2239" s="16"/>
      <c r="BF2239" s="16"/>
      <c r="BG2239" s="16"/>
      <c r="BH2239" s="16"/>
      <c r="BI2239" s="16"/>
      <c r="BJ2239" s="16"/>
      <c r="BK2239" s="16"/>
      <c r="BL2239" s="16"/>
      <c r="BM2239" s="16"/>
      <c r="BN2239" s="16"/>
      <c r="BO2239" s="16"/>
      <c r="BP2239" s="16"/>
      <c r="BQ2239" s="16"/>
      <c r="BR2239" s="16"/>
      <c r="BS2239" s="16"/>
      <c r="BT2239" s="16"/>
    </row>
    <row r="2240" spans="5:72" s="2" customFormat="1" x14ac:dyDescent="0.25">
      <c r="E2240" s="15" t="s">
        <v>25</v>
      </c>
      <c r="F2240" s="16"/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/>
      <c r="AB2240" s="16"/>
      <c r="AC2240" s="16"/>
      <c r="AD2240" s="16"/>
      <c r="AE2240" s="16"/>
      <c r="AF2240" s="16"/>
      <c r="AG2240" s="16"/>
      <c r="AH2240" s="16"/>
      <c r="AI2240" s="16"/>
      <c r="AJ2240" s="16"/>
      <c r="AK2240" s="16"/>
      <c r="AL2240" s="16"/>
      <c r="AM2240" s="16"/>
      <c r="AN2240" s="16"/>
      <c r="AO2240" s="16"/>
      <c r="AP2240" s="16"/>
      <c r="AQ2240" s="16"/>
      <c r="AR2240" s="16"/>
      <c r="AS2240" s="16"/>
      <c r="AT2240" s="16"/>
      <c r="AU2240" s="16"/>
      <c r="AV2240" s="16"/>
      <c r="AW2240" s="16"/>
      <c r="AX2240" s="16"/>
      <c r="AY2240" s="16"/>
      <c r="AZ2240" s="16"/>
      <c r="BA2240" s="16"/>
      <c r="BB2240" s="16"/>
      <c r="BC2240" s="16"/>
      <c r="BD2240" s="16"/>
      <c r="BE2240" s="16"/>
      <c r="BF2240" s="16"/>
      <c r="BG2240" s="16"/>
      <c r="BH2240" s="16"/>
      <c r="BI2240" s="16"/>
      <c r="BJ2240" s="16"/>
      <c r="BK2240" s="16"/>
      <c r="BL2240" s="16"/>
      <c r="BM2240" s="16"/>
      <c r="BN2240" s="16"/>
      <c r="BO2240" s="16"/>
      <c r="BP2240" s="16"/>
      <c r="BQ2240" s="16"/>
      <c r="BR2240" s="16"/>
      <c r="BS2240" s="16"/>
      <c r="BT2240" s="16"/>
    </row>
    <row r="2241" spans="5:72" s="2" customFormat="1" x14ac:dyDescent="0.25">
      <c r="E2241" s="15" t="str">
        <f>"exec  IFINOPL.dbo.XSP_MTN_INVOICE_PPH   @p_invoice_no             = N'" &amp; TRIM(AE2200) &amp; "' -- nomor invoice"</f>
        <v>exec  IFINOPL.dbo.XSP_MTN_INVOICE_PPH   @p_invoice_no             = N'02353.INV.2008.11.2023' -- nomor invoice</v>
      </c>
      <c r="F2241" s="16"/>
      <c r="G2241" s="16"/>
      <c r="H2241" s="16"/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  <c r="AA2241" s="16"/>
      <c r="AB2241" s="16"/>
      <c r="AC2241" s="16"/>
      <c r="AD2241" s="16"/>
      <c r="AE2241" s="16"/>
      <c r="AF2241" s="16"/>
      <c r="AG2241" s="16"/>
      <c r="AH2241" s="16"/>
      <c r="AI2241" s="16"/>
      <c r="AJ2241" s="16"/>
      <c r="AK2241" s="16"/>
      <c r="AL2241" s="16"/>
      <c r="AM2241" s="16"/>
      <c r="AN2241" s="16"/>
      <c r="AO2241" s="16"/>
      <c r="AP2241" s="16"/>
      <c r="AQ2241" s="16"/>
      <c r="AR2241" s="16"/>
      <c r="AS2241" s="16"/>
      <c r="AT2241" s="16"/>
      <c r="AU2241" s="16"/>
      <c r="AV2241" s="16"/>
      <c r="AW2241" s="16"/>
      <c r="AX2241" s="16"/>
      <c r="AY2241" s="16"/>
      <c r="AZ2241" s="16"/>
      <c r="BA2241" s="16"/>
      <c r="BB2241" s="16"/>
      <c r="BC2241" s="16"/>
      <c r="BD2241" s="16"/>
      <c r="BE2241" s="16"/>
      <c r="BF2241" s="16"/>
      <c r="BG2241" s="16"/>
      <c r="BH2241" s="16"/>
      <c r="BI2241" s="16"/>
      <c r="BJ2241" s="16"/>
      <c r="BK2241" s="16"/>
      <c r="BL2241" s="16"/>
      <c r="BM2241" s="16"/>
      <c r="BN2241" s="16"/>
      <c r="BO2241" s="16"/>
      <c r="BP2241" s="16"/>
      <c r="BQ2241" s="16"/>
      <c r="BR2241" s="16"/>
      <c r="BS2241" s="16"/>
      <c r="BT2241" s="16"/>
    </row>
    <row r="2242" spans="5:72" s="2" customFormat="1" x14ac:dyDescent="0.25">
      <c r="E2242" s="15" t="s">
        <v>523</v>
      </c>
      <c r="F2242" s="16"/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/>
      <c r="AB2242" s="16"/>
      <c r="AC2242" s="16"/>
      <c r="AD2242" s="16"/>
      <c r="AE2242" s="16"/>
      <c r="AF2242" s="16"/>
      <c r="AG2242" s="16"/>
      <c r="AH2242" s="16"/>
      <c r="AI2242" s="16"/>
      <c r="AJ2242" s="16"/>
      <c r="AK2242" s="16"/>
      <c r="AL2242" s="16"/>
      <c r="AM2242" s="16"/>
      <c r="AN2242" s="16"/>
      <c r="AO2242" s="16"/>
      <c r="AP2242" s="16"/>
      <c r="AQ2242" s="16"/>
      <c r="AR2242" s="16"/>
      <c r="AS2242" s="16"/>
      <c r="AT2242" s="16"/>
      <c r="AU2242" s="16"/>
      <c r="AV2242" s="16"/>
      <c r="AW2242" s="16"/>
      <c r="AX2242" s="16"/>
      <c r="AY2242" s="16"/>
      <c r="AZ2242" s="16"/>
      <c r="BA2242" s="16"/>
      <c r="BB2242" s="16"/>
      <c r="BC2242" s="16"/>
      <c r="BD2242" s="16"/>
      <c r="BE2242" s="16"/>
      <c r="BF2242" s="16"/>
      <c r="BG2242" s="16"/>
      <c r="BH2242" s="16"/>
      <c r="BI2242" s="16"/>
      <c r="BJ2242" s="16"/>
      <c r="BK2242" s="16"/>
      <c r="BL2242" s="16"/>
      <c r="BM2242" s="16"/>
      <c r="BN2242" s="16"/>
      <c r="BO2242" s="16"/>
      <c r="BP2242" s="16"/>
      <c r="BQ2242" s="16"/>
      <c r="BR2242" s="16"/>
      <c r="BS2242" s="16"/>
      <c r="BT2242" s="16"/>
    </row>
    <row r="2243" spans="5:72" s="2" customFormat="1" x14ac:dyDescent="0.25">
      <c r="E2243" s="15" t="s">
        <v>524</v>
      </c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  <c r="AA2243" s="16"/>
      <c r="AB2243" s="16"/>
      <c r="AC2243" s="16"/>
      <c r="AD2243" s="16"/>
      <c r="AE2243" s="16"/>
      <c r="AF2243" s="16"/>
      <c r="AG2243" s="16"/>
      <c r="AH2243" s="16"/>
      <c r="AI2243" s="16"/>
      <c r="AJ2243" s="16"/>
      <c r="AK2243" s="16"/>
      <c r="AL2243" s="16"/>
      <c r="AM2243" s="16"/>
      <c r="AN2243" s="16"/>
      <c r="AO2243" s="16"/>
      <c r="AP2243" s="16"/>
      <c r="AQ2243" s="16"/>
      <c r="AR2243" s="16"/>
      <c r="AS2243" s="16"/>
      <c r="AT2243" s="16"/>
      <c r="AU2243" s="16"/>
      <c r="AV2243" s="16"/>
      <c r="AW2243" s="16"/>
      <c r="AX2243" s="16"/>
      <c r="AY2243" s="16"/>
      <c r="AZ2243" s="16"/>
      <c r="BA2243" s="16"/>
      <c r="BB2243" s="16"/>
      <c r="BC2243" s="16"/>
      <c r="BD2243" s="16"/>
      <c r="BE2243" s="16"/>
      <c r="BF2243" s="16"/>
      <c r="BG2243" s="16"/>
      <c r="BH2243" s="16"/>
      <c r="BI2243" s="16"/>
      <c r="BJ2243" s="16"/>
      <c r="BK2243" s="16"/>
      <c r="BL2243" s="16"/>
      <c r="BM2243" s="16"/>
      <c r="BN2243" s="16"/>
      <c r="BO2243" s="16"/>
      <c r="BP2243" s="16"/>
      <c r="BQ2243" s="16"/>
      <c r="BR2243" s="16"/>
      <c r="BS2243" s="16"/>
      <c r="BT2243" s="16"/>
    </row>
    <row r="2244" spans="5:72" s="2" customFormat="1" x14ac:dyDescent="0.25">
      <c r="E2244" s="15" t="s">
        <v>525</v>
      </c>
      <c r="F2244" s="16"/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  <c r="V2244" s="16"/>
      <c r="W2244" s="16"/>
      <c r="X2244" s="16"/>
      <c r="Y2244" s="16"/>
      <c r="Z2244" s="16"/>
      <c r="AA2244" s="16"/>
      <c r="AB2244" s="16"/>
      <c r="AC2244" s="16"/>
      <c r="AD2244" s="16"/>
      <c r="AE2244" s="16"/>
      <c r="AF2244" s="16"/>
      <c r="AG2244" s="16"/>
      <c r="AH2244" s="16"/>
      <c r="AI2244" s="16"/>
      <c r="AJ2244" s="16"/>
      <c r="AK2244" s="16"/>
      <c r="AL2244" s="16"/>
      <c r="AM2244" s="16"/>
      <c r="AN2244" s="16"/>
      <c r="AO2244" s="16"/>
      <c r="AP2244" s="16"/>
      <c r="AQ2244" s="16"/>
      <c r="AR2244" s="16"/>
      <c r="AS2244" s="16"/>
      <c r="AT2244" s="16"/>
      <c r="AU2244" s="16"/>
      <c r="AV2244" s="16"/>
      <c r="AW2244" s="16"/>
      <c r="AX2244" s="16"/>
      <c r="AY2244" s="16"/>
      <c r="AZ2244" s="16"/>
      <c r="BA2244" s="16"/>
      <c r="BB2244" s="16"/>
      <c r="BC2244" s="16"/>
      <c r="BD2244" s="16"/>
      <c r="BE2244" s="16"/>
      <c r="BF2244" s="16"/>
      <c r="BG2244" s="16"/>
      <c r="BH2244" s="16"/>
      <c r="BI2244" s="16"/>
      <c r="BJ2244" s="16"/>
      <c r="BK2244" s="16"/>
      <c r="BL2244" s="16"/>
      <c r="BM2244" s="16"/>
      <c r="BN2244" s="16"/>
      <c r="BO2244" s="16"/>
      <c r="BP2244" s="16"/>
      <c r="BQ2244" s="16"/>
      <c r="BR2244" s="16"/>
      <c r="BS2244" s="16"/>
      <c r="BT2244" s="16"/>
    </row>
    <row r="2245" spans="5:72" s="2" customFormat="1" x14ac:dyDescent="0.25">
      <c r="E2245" s="15" t="s">
        <v>25</v>
      </c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  <c r="AA2245" s="16"/>
      <c r="AB2245" s="16"/>
      <c r="AC2245" s="16"/>
      <c r="AD2245" s="16"/>
      <c r="AE2245" s="16"/>
      <c r="AF2245" s="16"/>
      <c r="AG2245" s="16"/>
      <c r="AH2245" s="16"/>
      <c r="AI2245" s="16"/>
      <c r="AJ2245" s="16"/>
      <c r="AK2245" s="16"/>
      <c r="AL2245" s="16"/>
      <c r="AM2245" s="16"/>
      <c r="AN2245" s="16"/>
      <c r="AO2245" s="16"/>
      <c r="AP2245" s="16"/>
      <c r="AQ2245" s="16"/>
      <c r="AR2245" s="16"/>
      <c r="AS2245" s="16"/>
      <c r="AT2245" s="16"/>
      <c r="AU2245" s="16"/>
      <c r="AV2245" s="16"/>
      <c r="AW2245" s="16"/>
      <c r="AX2245" s="16"/>
      <c r="AY2245" s="16"/>
      <c r="AZ2245" s="16"/>
      <c r="BA2245" s="16"/>
      <c r="BB2245" s="16"/>
      <c r="BC2245" s="16"/>
      <c r="BD2245" s="16"/>
      <c r="BE2245" s="16"/>
      <c r="BF2245" s="16"/>
      <c r="BG2245" s="16"/>
      <c r="BH2245" s="16"/>
      <c r="BI2245" s="16"/>
      <c r="BJ2245" s="16"/>
      <c r="BK2245" s="16"/>
      <c r="BL2245" s="16"/>
      <c r="BM2245" s="16"/>
      <c r="BN2245" s="16"/>
      <c r="BO2245" s="16"/>
      <c r="BP2245" s="16"/>
      <c r="BQ2245" s="16"/>
      <c r="BR2245" s="16"/>
      <c r="BS2245" s="16"/>
      <c r="BT2245" s="16"/>
    </row>
    <row r="2246" spans="5:72" s="2" customFormat="1" x14ac:dyDescent="0.25">
      <c r="E2246" s="15" t="str">
        <f>"exec  IFINOPL.dbo.XSP_MTN_INVOICE_PPH   @p_invoice_no             = N'" &amp; TRIM(AE2201) &amp; "' -- nomor invoice"</f>
        <v>exec  IFINOPL.dbo.XSP_MTN_INVOICE_PPH   @p_invoice_no             = N'02550.INV.2008.12.2023' -- nomor invoice</v>
      </c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  <c r="AA2246" s="16"/>
      <c r="AB2246" s="16"/>
      <c r="AC2246" s="16"/>
      <c r="AD2246" s="16"/>
      <c r="AE2246" s="16"/>
      <c r="AF2246" s="16"/>
      <c r="AG2246" s="16"/>
      <c r="AH2246" s="16"/>
      <c r="AI2246" s="16"/>
      <c r="AJ2246" s="16"/>
      <c r="AK2246" s="16"/>
      <c r="AL2246" s="16"/>
      <c r="AM2246" s="16"/>
      <c r="AN2246" s="16"/>
      <c r="AO2246" s="16"/>
      <c r="AP2246" s="16"/>
      <c r="AQ2246" s="16"/>
      <c r="AR2246" s="16"/>
      <c r="AS2246" s="16"/>
      <c r="AT2246" s="16"/>
      <c r="AU2246" s="16"/>
      <c r="AV2246" s="16"/>
      <c r="AW2246" s="16"/>
      <c r="AX2246" s="16"/>
      <c r="AY2246" s="16"/>
      <c r="AZ2246" s="16"/>
      <c r="BA2246" s="16"/>
      <c r="BB2246" s="16"/>
      <c r="BC2246" s="16"/>
      <c r="BD2246" s="16"/>
      <c r="BE2246" s="16"/>
      <c r="BF2246" s="16"/>
      <c r="BG2246" s="16"/>
      <c r="BH2246" s="16"/>
      <c r="BI2246" s="16"/>
      <c r="BJ2246" s="16"/>
      <c r="BK2246" s="16"/>
      <c r="BL2246" s="16"/>
      <c r="BM2246" s="16"/>
      <c r="BN2246" s="16"/>
      <c r="BO2246" s="16"/>
      <c r="BP2246" s="16"/>
      <c r="BQ2246" s="16"/>
      <c r="BR2246" s="16"/>
      <c r="BS2246" s="16"/>
      <c r="BT2246" s="16"/>
    </row>
    <row r="2247" spans="5:72" s="2" customFormat="1" x14ac:dyDescent="0.25">
      <c r="E2247" s="15" t="s">
        <v>523</v>
      </c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  <c r="AA2247" s="16"/>
      <c r="AB2247" s="16"/>
      <c r="AC2247" s="16"/>
      <c r="AD2247" s="16"/>
      <c r="AE2247" s="16"/>
      <c r="AF2247" s="16"/>
      <c r="AG2247" s="16"/>
      <c r="AH2247" s="16"/>
      <c r="AI2247" s="16"/>
      <c r="AJ2247" s="16"/>
      <c r="AK2247" s="16"/>
      <c r="AL2247" s="16"/>
      <c r="AM2247" s="16"/>
      <c r="AN2247" s="16"/>
      <c r="AO2247" s="16"/>
      <c r="AP2247" s="16"/>
      <c r="AQ2247" s="16"/>
      <c r="AR2247" s="16"/>
      <c r="AS2247" s="16"/>
      <c r="AT2247" s="16"/>
      <c r="AU2247" s="16"/>
      <c r="AV2247" s="16"/>
      <c r="AW2247" s="16"/>
      <c r="AX2247" s="16"/>
      <c r="AY2247" s="16"/>
      <c r="AZ2247" s="16"/>
      <c r="BA2247" s="16"/>
      <c r="BB2247" s="16"/>
      <c r="BC2247" s="16"/>
      <c r="BD2247" s="16"/>
      <c r="BE2247" s="16"/>
      <c r="BF2247" s="16"/>
      <c r="BG2247" s="16"/>
      <c r="BH2247" s="16"/>
      <c r="BI2247" s="16"/>
      <c r="BJ2247" s="16"/>
      <c r="BK2247" s="16"/>
      <c r="BL2247" s="16"/>
      <c r="BM2247" s="16"/>
      <c r="BN2247" s="16"/>
      <c r="BO2247" s="16"/>
      <c r="BP2247" s="16"/>
      <c r="BQ2247" s="16"/>
      <c r="BR2247" s="16"/>
      <c r="BS2247" s="16"/>
      <c r="BT2247" s="16"/>
    </row>
    <row r="2248" spans="5:72" s="2" customFormat="1" x14ac:dyDescent="0.25">
      <c r="E2248" s="15" t="s">
        <v>524</v>
      </c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  <c r="AA2248" s="16"/>
      <c r="AB2248" s="16"/>
      <c r="AC2248" s="16"/>
      <c r="AD2248" s="16"/>
      <c r="AE2248" s="16"/>
      <c r="AF2248" s="16"/>
      <c r="AG2248" s="16"/>
      <c r="AH2248" s="16"/>
      <c r="AI2248" s="16"/>
      <c r="AJ2248" s="16"/>
      <c r="AK2248" s="16"/>
      <c r="AL2248" s="16"/>
      <c r="AM2248" s="16"/>
      <c r="AN2248" s="16"/>
      <c r="AO2248" s="16"/>
      <c r="AP2248" s="16"/>
      <c r="AQ2248" s="16"/>
      <c r="AR2248" s="16"/>
      <c r="AS2248" s="16"/>
      <c r="AT2248" s="16"/>
      <c r="AU2248" s="16"/>
      <c r="AV2248" s="16"/>
      <c r="AW2248" s="16"/>
      <c r="AX2248" s="16"/>
      <c r="AY2248" s="16"/>
      <c r="AZ2248" s="16"/>
      <c r="BA2248" s="16"/>
      <c r="BB2248" s="16"/>
      <c r="BC2248" s="16"/>
      <c r="BD2248" s="16"/>
      <c r="BE2248" s="16"/>
      <c r="BF2248" s="16"/>
      <c r="BG2248" s="16"/>
      <c r="BH2248" s="16"/>
      <c r="BI2248" s="16"/>
      <c r="BJ2248" s="16"/>
      <c r="BK2248" s="16"/>
      <c r="BL2248" s="16"/>
      <c r="BM2248" s="16"/>
      <c r="BN2248" s="16"/>
      <c r="BO2248" s="16"/>
      <c r="BP2248" s="16"/>
      <c r="BQ2248" s="16"/>
      <c r="BR2248" s="16"/>
      <c r="BS2248" s="16"/>
      <c r="BT2248" s="16"/>
    </row>
    <row r="2249" spans="5:72" s="2" customFormat="1" x14ac:dyDescent="0.25">
      <c r="E2249" s="15" t="s">
        <v>525</v>
      </c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6"/>
      <c r="Y2249" s="16"/>
      <c r="Z2249" s="16"/>
      <c r="AA2249" s="16"/>
      <c r="AB2249" s="16"/>
      <c r="AC2249" s="16"/>
      <c r="AD2249" s="16"/>
      <c r="AE2249" s="16"/>
      <c r="AF2249" s="16"/>
      <c r="AG2249" s="16"/>
      <c r="AH2249" s="16"/>
      <c r="AI2249" s="16"/>
      <c r="AJ2249" s="16"/>
      <c r="AK2249" s="16"/>
      <c r="AL2249" s="16"/>
      <c r="AM2249" s="16"/>
      <c r="AN2249" s="16"/>
      <c r="AO2249" s="16"/>
      <c r="AP2249" s="16"/>
      <c r="AQ2249" s="16"/>
      <c r="AR2249" s="16"/>
      <c r="AS2249" s="16"/>
      <c r="AT2249" s="16"/>
      <c r="AU2249" s="16"/>
      <c r="AV2249" s="16"/>
      <c r="AW2249" s="16"/>
      <c r="AX2249" s="16"/>
      <c r="AY2249" s="16"/>
      <c r="AZ2249" s="16"/>
      <c r="BA2249" s="16"/>
      <c r="BB2249" s="16"/>
      <c r="BC2249" s="16"/>
      <c r="BD2249" s="16"/>
      <c r="BE2249" s="16"/>
      <c r="BF2249" s="16"/>
      <c r="BG2249" s="16"/>
      <c r="BH2249" s="16"/>
      <c r="BI2249" s="16"/>
      <c r="BJ2249" s="16"/>
      <c r="BK2249" s="16"/>
      <c r="BL2249" s="16"/>
      <c r="BM2249" s="16"/>
      <c r="BN2249" s="16"/>
      <c r="BO2249" s="16"/>
      <c r="BP2249" s="16"/>
      <c r="BQ2249" s="16"/>
      <c r="BR2249" s="16"/>
      <c r="BS2249" s="16"/>
      <c r="BT2249" s="16"/>
    </row>
    <row r="2250" spans="5:72" s="2" customFormat="1" x14ac:dyDescent="0.25">
      <c r="E2250" s="15" t="s">
        <v>25</v>
      </c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  <c r="AA2250" s="16"/>
      <c r="AB2250" s="16"/>
      <c r="AC2250" s="16"/>
      <c r="AD2250" s="16"/>
      <c r="AE2250" s="16"/>
      <c r="AF2250" s="16"/>
      <c r="AG2250" s="16"/>
      <c r="AH2250" s="16"/>
      <c r="AI2250" s="16"/>
      <c r="AJ2250" s="16"/>
      <c r="AK2250" s="16"/>
      <c r="AL2250" s="16"/>
      <c r="AM2250" s="16"/>
      <c r="AN2250" s="16"/>
      <c r="AO2250" s="16"/>
      <c r="AP2250" s="16"/>
      <c r="AQ2250" s="16"/>
      <c r="AR2250" s="16"/>
      <c r="AS2250" s="16"/>
      <c r="AT2250" s="16"/>
      <c r="AU2250" s="16"/>
      <c r="AV2250" s="16"/>
      <c r="AW2250" s="16"/>
      <c r="AX2250" s="16"/>
      <c r="AY2250" s="16"/>
      <c r="AZ2250" s="16"/>
      <c r="BA2250" s="16"/>
      <c r="BB2250" s="16"/>
      <c r="BC2250" s="16"/>
      <c r="BD2250" s="16"/>
      <c r="BE2250" s="16"/>
      <c r="BF2250" s="16"/>
      <c r="BG2250" s="16"/>
      <c r="BH2250" s="16"/>
      <c r="BI2250" s="16"/>
      <c r="BJ2250" s="16"/>
      <c r="BK2250" s="16"/>
      <c r="BL2250" s="16"/>
      <c r="BM2250" s="16"/>
      <c r="BN2250" s="16"/>
      <c r="BO2250" s="16"/>
      <c r="BP2250" s="16"/>
      <c r="BQ2250" s="16"/>
      <c r="BR2250" s="16"/>
      <c r="BS2250" s="16"/>
      <c r="BT2250" s="16"/>
    </row>
    <row r="2251" spans="5:72" s="2" customFormat="1" x14ac:dyDescent="0.25">
      <c r="E2251" s="15" t="str">
        <f>"exec  IFINOPL.dbo.XSP_MTN_INVOICE_PPH   @p_invoice_no             = N'" &amp; TRIM(AE2202) &amp; "' -- nomor invoice"</f>
        <v>exec  IFINOPL.dbo.XSP_MTN_INVOICE_PPH   @p_invoice_no             = N'01432.INV.2008.11.2023' -- nomor invoice</v>
      </c>
      <c r="F2251" s="16"/>
      <c r="G2251" s="16"/>
      <c r="H2251" s="16"/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  <c r="AA2251" s="16"/>
      <c r="AB2251" s="16"/>
      <c r="AC2251" s="16"/>
      <c r="AD2251" s="16"/>
      <c r="AE2251" s="16"/>
      <c r="AF2251" s="16"/>
      <c r="AG2251" s="16"/>
      <c r="AH2251" s="16"/>
      <c r="AI2251" s="16"/>
      <c r="AJ2251" s="16"/>
      <c r="AK2251" s="16"/>
      <c r="AL2251" s="16"/>
      <c r="AM2251" s="16"/>
      <c r="AN2251" s="16"/>
      <c r="AO2251" s="16"/>
      <c r="AP2251" s="16"/>
      <c r="AQ2251" s="16"/>
      <c r="AR2251" s="16"/>
      <c r="AS2251" s="16"/>
      <c r="AT2251" s="16"/>
      <c r="AU2251" s="16"/>
      <c r="AV2251" s="16"/>
      <c r="AW2251" s="16"/>
      <c r="AX2251" s="16"/>
      <c r="AY2251" s="16"/>
      <c r="AZ2251" s="16"/>
      <c r="BA2251" s="16"/>
      <c r="BB2251" s="16"/>
      <c r="BC2251" s="16"/>
      <c r="BD2251" s="16"/>
      <c r="BE2251" s="16"/>
      <c r="BF2251" s="16"/>
      <c r="BG2251" s="16"/>
      <c r="BH2251" s="16"/>
      <c r="BI2251" s="16"/>
      <c r="BJ2251" s="16"/>
      <c r="BK2251" s="16"/>
      <c r="BL2251" s="16"/>
      <c r="BM2251" s="16"/>
      <c r="BN2251" s="16"/>
      <c r="BO2251" s="16"/>
      <c r="BP2251" s="16"/>
      <c r="BQ2251" s="16"/>
      <c r="BR2251" s="16"/>
      <c r="BS2251" s="16"/>
      <c r="BT2251" s="16"/>
    </row>
    <row r="2252" spans="5:72" s="2" customFormat="1" x14ac:dyDescent="0.25">
      <c r="E2252" s="15" t="s">
        <v>523</v>
      </c>
      <c r="F2252" s="16"/>
      <c r="G2252" s="16"/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  <c r="AA2252" s="16"/>
      <c r="AB2252" s="16"/>
      <c r="AC2252" s="16"/>
      <c r="AD2252" s="16"/>
      <c r="AE2252" s="16"/>
      <c r="AF2252" s="16"/>
      <c r="AG2252" s="16"/>
      <c r="AH2252" s="16"/>
      <c r="AI2252" s="16"/>
      <c r="AJ2252" s="16"/>
      <c r="AK2252" s="16"/>
      <c r="AL2252" s="16"/>
      <c r="AM2252" s="16"/>
      <c r="AN2252" s="16"/>
      <c r="AO2252" s="16"/>
      <c r="AP2252" s="16"/>
      <c r="AQ2252" s="16"/>
      <c r="AR2252" s="16"/>
      <c r="AS2252" s="16"/>
      <c r="AT2252" s="16"/>
      <c r="AU2252" s="16"/>
      <c r="AV2252" s="16"/>
      <c r="AW2252" s="16"/>
      <c r="AX2252" s="16"/>
      <c r="AY2252" s="16"/>
      <c r="AZ2252" s="16"/>
      <c r="BA2252" s="16"/>
      <c r="BB2252" s="16"/>
      <c r="BC2252" s="16"/>
      <c r="BD2252" s="16"/>
      <c r="BE2252" s="16"/>
      <c r="BF2252" s="16"/>
      <c r="BG2252" s="16"/>
      <c r="BH2252" s="16"/>
      <c r="BI2252" s="16"/>
      <c r="BJ2252" s="16"/>
      <c r="BK2252" s="16"/>
      <c r="BL2252" s="16"/>
      <c r="BM2252" s="16"/>
      <c r="BN2252" s="16"/>
      <c r="BO2252" s="16"/>
      <c r="BP2252" s="16"/>
      <c r="BQ2252" s="16"/>
      <c r="BR2252" s="16"/>
      <c r="BS2252" s="16"/>
      <c r="BT2252" s="16"/>
    </row>
    <row r="2253" spans="5:72" s="2" customFormat="1" x14ac:dyDescent="0.25">
      <c r="E2253" s="15" t="s">
        <v>524</v>
      </c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6"/>
      <c r="Y2253" s="16"/>
      <c r="Z2253" s="16"/>
      <c r="AA2253" s="16"/>
      <c r="AB2253" s="16"/>
      <c r="AC2253" s="16"/>
      <c r="AD2253" s="16"/>
      <c r="AE2253" s="16"/>
      <c r="AF2253" s="16"/>
      <c r="AG2253" s="16"/>
      <c r="AH2253" s="16"/>
      <c r="AI2253" s="16"/>
      <c r="AJ2253" s="16"/>
      <c r="AK2253" s="16"/>
      <c r="AL2253" s="16"/>
      <c r="AM2253" s="16"/>
      <c r="AN2253" s="16"/>
      <c r="AO2253" s="16"/>
      <c r="AP2253" s="16"/>
      <c r="AQ2253" s="16"/>
      <c r="AR2253" s="16"/>
      <c r="AS2253" s="16"/>
      <c r="AT2253" s="16"/>
      <c r="AU2253" s="16"/>
      <c r="AV2253" s="16"/>
      <c r="AW2253" s="16"/>
      <c r="AX2253" s="16"/>
      <c r="AY2253" s="16"/>
      <c r="AZ2253" s="16"/>
      <c r="BA2253" s="16"/>
      <c r="BB2253" s="16"/>
      <c r="BC2253" s="16"/>
      <c r="BD2253" s="16"/>
      <c r="BE2253" s="16"/>
      <c r="BF2253" s="16"/>
      <c r="BG2253" s="16"/>
      <c r="BH2253" s="16"/>
      <c r="BI2253" s="16"/>
      <c r="BJ2253" s="16"/>
      <c r="BK2253" s="16"/>
      <c r="BL2253" s="16"/>
      <c r="BM2253" s="16"/>
      <c r="BN2253" s="16"/>
      <c r="BO2253" s="16"/>
      <c r="BP2253" s="16"/>
      <c r="BQ2253" s="16"/>
      <c r="BR2253" s="16"/>
      <c r="BS2253" s="16"/>
      <c r="BT2253" s="16"/>
    </row>
    <row r="2254" spans="5:72" s="2" customFormat="1" x14ac:dyDescent="0.25">
      <c r="E2254" s="15" t="s">
        <v>525</v>
      </c>
      <c r="F2254" s="16"/>
      <c r="G2254" s="16"/>
      <c r="H2254" s="16"/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  <c r="AA2254" s="16"/>
      <c r="AB2254" s="16"/>
      <c r="AC2254" s="16"/>
      <c r="AD2254" s="16"/>
      <c r="AE2254" s="16"/>
      <c r="AF2254" s="16"/>
      <c r="AG2254" s="16"/>
      <c r="AH2254" s="16"/>
      <c r="AI2254" s="16"/>
      <c r="AJ2254" s="16"/>
      <c r="AK2254" s="16"/>
      <c r="AL2254" s="16"/>
      <c r="AM2254" s="16"/>
      <c r="AN2254" s="16"/>
      <c r="AO2254" s="16"/>
      <c r="AP2254" s="16"/>
      <c r="AQ2254" s="16"/>
      <c r="AR2254" s="16"/>
      <c r="AS2254" s="16"/>
      <c r="AT2254" s="16"/>
      <c r="AU2254" s="16"/>
      <c r="AV2254" s="16"/>
      <c r="AW2254" s="16"/>
      <c r="AX2254" s="16"/>
      <c r="AY2254" s="16"/>
      <c r="AZ2254" s="16"/>
      <c r="BA2254" s="16"/>
      <c r="BB2254" s="16"/>
      <c r="BC2254" s="16"/>
      <c r="BD2254" s="16"/>
      <c r="BE2254" s="16"/>
      <c r="BF2254" s="16"/>
      <c r="BG2254" s="16"/>
      <c r="BH2254" s="16"/>
      <c r="BI2254" s="16"/>
      <c r="BJ2254" s="16"/>
      <c r="BK2254" s="16"/>
      <c r="BL2254" s="16"/>
      <c r="BM2254" s="16"/>
      <c r="BN2254" s="16"/>
      <c r="BO2254" s="16"/>
      <c r="BP2254" s="16"/>
      <c r="BQ2254" s="16"/>
      <c r="BR2254" s="16"/>
      <c r="BS2254" s="16"/>
      <c r="BT2254" s="16"/>
    </row>
    <row r="2255" spans="5:72" s="2" customFormat="1" x14ac:dyDescent="0.25">
      <c r="E2255" s="15" t="s">
        <v>25</v>
      </c>
      <c r="F2255" s="16"/>
      <c r="G2255" s="16"/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  <c r="AA2255" s="16"/>
      <c r="AB2255" s="16"/>
      <c r="AC2255" s="16"/>
      <c r="AD2255" s="16"/>
      <c r="AE2255" s="16"/>
      <c r="AF2255" s="16"/>
      <c r="AG2255" s="16"/>
      <c r="AH2255" s="16"/>
      <c r="AI2255" s="16"/>
      <c r="AJ2255" s="16"/>
      <c r="AK2255" s="16"/>
      <c r="AL2255" s="16"/>
      <c r="AM2255" s="16"/>
      <c r="AN2255" s="16"/>
      <c r="AO2255" s="16"/>
      <c r="AP2255" s="16"/>
      <c r="AQ2255" s="16"/>
      <c r="AR2255" s="16"/>
      <c r="AS2255" s="16"/>
      <c r="AT2255" s="16"/>
      <c r="AU2255" s="16"/>
      <c r="AV2255" s="16"/>
      <c r="AW2255" s="16"/>
      <c r="AX2255" s="16"/>
      <c r="AY2255" s="16"/>
      <c r="AZ2255" s="16"/>
      <c r="BA2255" s="16"/>
      <c r="BB2255" s="16"/>
      <c r="BC2255" s="16"/>
      <c r="BD2255" s="16"/>
      <c r="BE2255" s="16"/>
      <c r="BF2255" s="16"/>
      <c r="BG2255" s="16"/>
      <c r="BH2255" s="16"/>
      <c r="BI2255" s="16"/>
      <c r="BJ2255" s="16"/>
      <c r="BK2255" s="16"/>
      <c r="BL2255" s="16"/>
      <c r="BM2255" s="16"/>
      <c r="BN2255" s="16"/>
      <c r="BO2255" s="16"/>
      <c r="BP2255" s="16"/>
      <c r="BQ2255" s="16"/>
      <c r="BR2255" s="16"/>
      <c r="BS2255" s="16"/>
      <c r="BT2255" s="16"/>
    </row>
    <row r="2256" spans="5:72" s="2" customFormat="1" x14ac:dyDescent="0.25">
      <c r="E2256" s="15" t="str">
        <f>"exec  IFINOPL.dbo.XSP_MTN_INVOICE_PPH   @p_invoice_no             = N'" &amp; TRIM(AE2203) &amp; "' -- nomor invoice"</f>
        <v>exec  IFINOPL.dbo.XSP_MTN_INVOICE_PPH   @p_invoice_no             = N'02033.INV.2008.11.2023' -- nomor invoice</v>
      </c>
      <c r="F2256" s="16"/>
      <c r="G2256" s="16"/>
      <c r="H2256" s="16"/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  <c r="AA2256" s="16"/>
      <c r="AB2256" s="16"/>
      <c r="AC2256" s="16"/>
      <c r="AD2256" s="16"/>
      <c r="AE2256" s="16"/>
      <c r="AF2256" s="16"/>
      <c r="AG2256" s="16"/>
      <c r="AH2256" s="16"/>
      <c r="AI2256" s="16"/>
      <c r="AJ2256" s="16"/>
      <c r="AK2256" s="16"/>
      <c r="AL2256" s="16"/>
      <c r="AM2256" s="16"/>
      <c r="AN2256" s="16"/>
      <c r="AO2256" s="16"/>
      <c r="AP2256" s="16"/>
      <c r="AQ2256" s="16"/>
      <c r="AR2256" s="16"/>
      <c r="AS2256" s="16"/>
      <c r="AT2256" s="16"/>
      <c r="AU2256" s="16"/>
      <c r="AV2256" s="16"/>
      <c r="AW2256" s="16"/>
      <c r="AX2256" s="16"/>
      <c r="AY2256" s="16"/>
      <c r="AZ2256" s="16"/>
      <c r="BA2256" s="16"/>
      <c r="BB2256" s="16"/>
      <c r="BC2256" s="16"/>
      <c r="BD2256" s="16"/>
      <c r="BE2256" s="16"/>
      <c r="BF2256" s="16"/>
      <c r="BG2256" s="16"/>
      <c r="BH2256" s="16"/>
      <c r="BI2256" s="16"/>
      <c r="BJ2256" s="16"/>
      <c r="BK2256" s="16"/>
      <c r="BL2256" s="16"/>
      <c r="BM2256" s="16"/>
      <c r="BN2256" s="16"/>
      <c r="BO2256" s="16"/>
      <c r="BP2256" s="16"/>
      <c r="BQ2256" s="16"/>
      <c r="BR2256" s="16"/>
      <c r="BS2256" s="16"/>
      <c r="BT2256" s="16"/>
    </row>
    <row r="2257" spans="5:72" s="2" customFormat="1" x14ac:dyDescent="0.25">
      <c r="E2257" s="15" t="s">
        <v>523</v>
      </c>
      <c r="F2257" s="16"/>
      <c r="G2257" s="16"/>
      <c r="H2257" s="16"/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  <c r="AA2257" s="16"/>
      <c r="AB2257" s="16"/>
      <c r="AC2257" s="16"/>
      <c r="AD2257" s="16"/>
      <c r="AE2257" s="16"/>
      <c r="AF2257" s="16"/>
      <c r="AG2257" s="16"/>
      <c r="AH2257" s="16"/>
      <c r="AI2257" s="16"/>
      <c r="AJ2257" s="16"/>
      <c r="AK2257" s="16"/>
      <c r="AL2257" s="16"/>
      <c r="AM2257" s="16"/>
      <c r="AN2257" s="16"/>
      <c r="AO2257" s="16"/>
      <c r="AP2257" s="16"/>
      <c r="AQ2257" s="16"/>
      <c r="AR2257" s="16"/>
      <c r="AS2257" s="16"/>
      <c r="AT2257" s="16"/>
      <c r="AU2257" s="16"/>
      <c r="AV2257" s="16"/>
      <c r="AW2257" s="16"/>
      <c r="AX2257" s="16"/>
      <c r="AY2257" s="16"/>
      <c r="AZ2257" s="16"/>
      <c r="BA2257" s="16"/>
      <c r="BB2257" s="16"/>
      <c r="BC2257" s="16"/>
      <c r="BD2257" s="16"/>
      <c r="BE2257" s="16"/>
      <c r="BF2257" s="16"/>
      <c r="BG2257" s="16"/>
      <c r="BH2257" s="16"/>
      <c r="BI2257" s="16"/>
      <c r="BJ2257" s="16"/>
      <c r="BK2257" s="16"/>
      <c r="BL2257" s="16"/>
      <c r="BM2257" s="16"/>
      <c r="BN2257" s="16"/>
      <c r="BO2257" s="16"/>
      <c r="BP2257" s="16"/>
      <c r="BQ2257" s="16"/>
      <c r="BR2257" s="16"/>
      <c r="BS2257" s="16"/>
      <c r="BT2257" s="16"/>
    </row>
    <row r="2258" spans="5:72" s="2" customFormat="1" x14ac:dyDescent="0.25">
      <c r="E2258" s="15" t="s">
        <v>524</v>
      </c>
      <c r="F2258" s="16"/>
      <c r="G2258" s="16"/>
      <c r="H2258" s="16"/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6"/>
      <c r="Z2258" s="16"/>
      <c r="AA2258" s="16"/>
      <c r="AB2258" s="16"/>
      <c r="AC2258" s="16"/>
      <c r="AD2258" s="16"/>
      <c r="AE2258" s="16"/>
      <c r="AF2258" s="16"/>
      <c r="AG2258" s="16"/>
      <c r="AH2258" s="16"/>
      <c r="AI2258" s="16"/>
      <c r="AJ2258" s="16"/>
      <c r="AK2258" s="16"/>
      <c r="AL2258" s="16"/>
      <c r="AM2258" s="16"/>
      <c r="AN2258" s="16"/>
      <c r="AO2258" s="16"/>
      <c r="AP2258" s="16"/>
      <c r="AQ2258" s="16"/>
      <c r="AR2258" s="16"/>
      <c r="AS2258" s="16"/>
      <c r="AT2258" s="16"/>
      <c r="AU2258" s="16"/>
      <c r="AV2258" s="16"/>
      <c r="AW2258" s="16"/>
      <c r="AX2258" s="16"/>
      <c r="AY2258" s="16"/>
      <c r="AZ2258" s="16"/>
      <c r="BA2258" s="16"/>
      <c r="BB2258" s="16"/>
      <c r="BC2258" s="16"/>
      <c r="BD2258" s="16"/>
      <c r="BE2258" s="16"/>
      <c r="BF2258" s="16"/>
      <c r="BG2258" s="16"/>
      <c r="BH2258" s="16"/>
      <c r="BI2258" s="16"/>
      <c r="BJ2258" s="16"/>
      <c r="BK2258" s="16"/>
      <c r="BL2258" s="16"/>
      <c r="BM2258" s="16"/>
      <c r="BN2258" s="16"/>
      <c r="BO2258" s="16"/>
      <c r="BP2258" s="16"/>
      <c r="BQ2258" s="16"/>
      <c r="BR2258" s="16"/>
      <c r="BS2258" s="16"/>
      <c r="BT2258" s="16"/>
    </row>
    <row r="2259" spans="5:72" s="2" customFormat="1" x14ac:dyDescent="0.25">
      <c r="E2259" s="15" t="s">
        <v>525</v>
      </c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  <c r="AA2259" s="16"/>
      <c r="AB2259" s="16"/>
      <c r="AC2259" s="16"/>
      <c r="AD2259" s="16"/>
      <c r="AE2259" s="16"/>
      <c r="AF2259" s="16"/>
      <c r="AG2259" s="16"/>
      <c r="AH2259" s="16"/>
      <c r="AI2259" s="16"/>
      <c r="AJ2259" s="16"/>
      <c r="AK2259" s="16"/>
      <c r="AL2259" s="16"/>
      <c r="AM2259" s="16"/>
      <c r="AN2259" s="16"/>
      <c r="AO2259" s="16"/>
      <c r="AP2259" s="16"/>
      <c r="AQ2259" s="16"/>
      <c r="AR2259" s="16"/>
      <c r="AS2259" s="16"/>
      <c r="AT2259" s="16"/>
      <c r="AU2259" s="16"/>
      <c r="AV2259" s="16"/>
      <c r="AW2259" s="16"/>
      <c r="AX2259" s="16"/>
      <c r="AY2259" s="16"/>
      <c r="AZ2259" s="16"/>
      <c r="BA2259" s="16"/>
      <c r="BB2259" s="16"/>
      <c r="BC2259" s="16"/>
      <c r="BD2259" s="16"/>
      <c r="BE2259" s="16"/>
      <c r="BF2259" s="16"/>
      <c r="BG2259" s="16"/>
      <c r="BH2259" s="16"/>
      <c r="BI2259" s="16"/>
      <c r="BJ2259" s="16"/>
      <c r="BK2259" s="16"/>
      <c r="BL2259" s="16"/>
      <c r="BM2259" s="16"/>
      <c r="BN2259" s="16"/>
      <c r="BO2259" s="16"/>
      <c r="BP2259" s="16"/>
      <c r="BQ2259" s="16"/>
      <c r="BR2259" s="16"/>
      <c r="BS2259" s="16"/>
      <c r="BT2259" s="16"/>
    </row>
    <row r="2260" spans="5:72" s="2" customFormat="1" x14ac:dyDescent="0.25">
      <c r="E2260" s="15" t="s">
        <v>25</v>
      </c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  <c r="AA2260" s="16"/>
      <c r="AB2260" s="16"/>
      <c r="AC2260" s="16"/>
      <c r="AD2260" s="16"/>
      <c r="AE2260" s="16"/>
      <c r="AF2260" s="16"/>
      <c r="AG2260" s="16"/>
      <c r="AH2260" s="16"/>
      <c r="AI2260" s="16"/>
      <c r="AJ2260" s="16"/>
      <c r="AK2260" s="16"/>
      <c r="AL2260" s="16"/>
      <c r="AM2260" s="16"/>
      <c r="AN2260" s="16"/>
      <c r="AO2260" s="16"/>
      <c r="AP2260" s="16"/>
      <c r="AQ2260" s="16"/>
      <c r="AR2260" s="16"/>
      <c r="AS2260" s="16"/>
      <c r="AT2260" s="16"/>
      <c r="AU2260" s="16"/>
      <c r="AV2260" s="16"/>
      <c r="AW2260" s="16"/>
      <c r="AX2260" s="16"/>
      <c r="AY2260" s="16"/>
      <c r="AZ2260" s="16"/>
      <c r="BA2260" s="16"/>
      <c r="BB2260" s="16"/>
      <c r="BC2260" s="16"/>
      <c r="BD2260" s="16"/>
      <c r="BE2260" s="16"/>
      <c r="BF2260" s="16"/>
      <c r="BG2260" s="16"/>
      <c r="BH2260" s="16"/>
      <c r="BI2260" s="16"/>
      <c r="BJ2260" s="16"/>
      <c r="BK2260" s="16"/>
      <c r="BL2260" s="16"/>
      <c r="BM2260" s="16"/>
      <c r="BN2260" s="16"/>
      <c r="BO2260" s="16"/>
      <c r="BP2260" s="16"/>
      <c r="BQ2260" s="16"/>
      <c r="BR2260" s="16"/>
      <c r="BS2260" s="16"/>
      <c r="BT2260" s="16"/>
    </row>
    <row r="2261" spans="5:72" s="2" customFormat="1" x14ac:dyDescent="0.25">
      <c r="E2261" s="15" t="str">
        <f>"exec  IFINOPL.dbo.XSP_MTN_INVOICE_PPH   @p_invoice_no             = N'" &amp; TRIM(AE2204) &amp; "' -- nomor invoice"</f>
        <v>exec  IFINOPL.dbo.XSP_MTN_INVOICE_PPH   @p_invoice_no             = N'02036.INV.2008.11.2023' -- nomor invoice</v>
      </c>
      <c r="F2261" s="16"/>
      <c r="G2261" s="16"/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  <c r="AA2261" s="16"/>
      <c r="AB2261" s="16"/>
      <c r="AC2261" s="16"/>
      <c r="AD2261" s="16"/>
      <c r="AE2261" s="16"/>
      <c r="AF2261" s="16"/>
      <c r="AG2261" s="16"/>
      <c r="AH2261" s="16"/>
      <c r="AI2261" s="16"/>
      <c r="AJ2261" s="16"/>
      <c r="AK2261" s="16"/>
      <c r="AL2261" s="16"/>
      <c r="AM2261" s="16"/>
      <c r="AN2261" s="16"/>
      <c r="AO2261" s="16"/>
      <c r="AP2261" s="16"/>
      <c r="AQ2261" s="16"/>
      <c r="AR2261" s="16"/>
      <c r="AS2261" s="16"/>
      <c r="AT2261" s="16"/>
      <c r="AU2261" s="16"/>
      <c r="AV2261" s="16"/>
      <c r="AW2261" s="16"/>
      <c r="AX2261" s="16"/>
      <c r="AY2261" s="16"/>
      <c r="AZ2261" s="16"/>
      <c r="BA2261" s="16"/>
      <c r="BB2261" s="16"/>
      <c r="BC2261" s="16"/>
      <c r="BD2261" s="16"/>
      <c r="BE2261" s="16"/>
      <c r="BF2261" s="16"/>
      <c r="BG2261" s="16"/>
      <c r="BH2261" s="16"/>
      <c r="BI2261" s="16"/>
      <c r="BJ2261" s="16"/>
      <c r="BK2261" s="16"/>
      <c r="BL2261" s="16"/>
      <c r="BM2261" s="16"/>
      <c r="BN2261" s="16"/>
      <c r="BO2261" s="16"/>
      <c r="BP2261" s="16"/>
      <c r="BQ2261" s="16"/>
      <c r="BR2261" s="16"/>
      <c r="BS2261" s="16"/>
      <c r="BT2261" s="16"/>
    </row>
    <row r="2262" spans="5:72" s="2" customFormat="1" x14ac:dyDescent="0.25">
      <c r="E2262" s="15" t="s">
        <v>523</v>
      </c>
      <c r="F2262" s="16"/>
      <c r="G2262" s="16"/>
      <c r="H2262" s="16"/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  <c r="AA2262" s="16"/>
      <c r="AB2262" s="16"/>
      <c r="AC2262" s="16"/>
      <c r="AD2262" s="16"/>
      <c r="AE2262" s="16"/>
      <c r="AF2262" s="16"/>
      <c r="AG2262" s="16"/>
      <c r="AH2262" s="16"/>
      <c r="AI2262" s="16"/>
      <c r="AJ2262" s="16"/>
      <c r="AK2262" s="16"/>
      <c r="AL2262" s="16"/>
      <c r="AM2262" s="16"/>
      <c r="AN2262" s="16"/>
      <c r="AO2262" s="16"/>
      <c r="AP2262" s="16"/>
      <c r="AQ2262" s="16"/>
      <c r="AR2262" s="16"/>
      <c r="AS2262" s="16"/>
      <c r="AT2262" s="16"/>
      <c r="AU2262" s="16"/>
      <c r="AV2262" s="16"/>
      <c r="AW2262" s="16"/>
      <c r="AX2262" s="16"/>
      <c r="AY2262" s="16"/>
      <c r="AZ2262" s="16"/>
      <c r="BA2262" s="16"/>
      <c r="BB2262" s="16"/>
      <c r="BC2262" s="16"/>
      <c r="BD2262" s="16"/>
      <c r="BE2262" s="16"/>
      <c r="BF2262" s="16"/>
      <c r="BG2262" s="16"/>
      <c r="BH2262" s="16"/>
      <c r="BI2262" s="16"/>
      <c r="BJ2262" s="16"/>
      <c r="BK2262" s="16"/>
      <c r="BL2262" s="16"/>
      <c r="BM2262" s="16"/>
      <c r="BN2262" s="16"/>
      <c r="BO2262" s="16"/>
      <c r="BP2262" s="16"/>
      <c r="BQ2262" s="16"/>
      <c r="BR2262" s="16"/>
      <c r="BS2262" s="16"/>
      <c r="BT2262" s="16"/>
    </row>
    <row r="2263" spans="5:72" s="2" customFormat="1" x14ac:dyDescent="0.25">
      <c r="E2263" s="15" t="s">
        <v>524</v>
      </c>
      <c r="F2263" s="16"/>
      <c r="G2263" s="16"/>
      <c r="H2263" s="16"/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  <c r="AA2263" s="16"/>
      <c r="AB2263" s="16"/>
      <c r="AC2263" s="16"/>
      <c r="AD2263" s="16"/>
      <c r="AE2263" s="16"/>
      <c r="AF2263" s="16"/>
      <c r="AG2263" s="16"/>
      <c r="AH2263" s="16"/>
      <c r="AI2263" s="16"/>
      <c r="AJ2263" s="16"/>
      <c r="AK2263" s="16"/>
      <c r="AL2263" s="16"/>
      <c r="AM2263" s="16"/>
      <c r="AN2263" s="16"/>
      <c r="AO2263" s="16"/>
      <c r="AP2263" s="16"/>
      <c r="AQ2263" s="16"/>
      <c r="AR2263" s="16"/>
      <c r="AS2263" s="16"/>
      <c r="AT2263" s="16"/>
      <c r="AU2263" s="16"/>
      <c r="AV2263" s="16"/>
      <c r="AW2263" s="16"/>
      <c r="AX2263" s="16"/>
      <c r="AY2263" s="16"/>
      <c r="AZ2263" s="16"/>
      <c r="BA2263" s="16"/>
      <c r="BB2263" s="16"/>
      <c r="BC2263" s="16"/>
      <c r="BD2263" s="16"/>
      <c r="BE2263" s="16"/>
      <c r="BF2263" s="16"/>
      <c r="BG2263" s="16"/>
      <c r="BH2263" s="16"/>
      <c r="BI2263" s="16"/>
      <c r="BJ2263" s="16"/>
      <c r="BK2263" s="16"/>
      <c r="BL2263" s="16"/>
      <c r="BM2263" s="16"/>
      <c r="BN2263" s="16"/>
      <c r="BO2263" s="16"/>
      <c r="BP2263" s="16"/>
      <c r="BQ2263" s="16"/>
      <c r="BR2263" s="16"/>
      <c r="BS2263" s="16"/>
      <c r="BT2263" s="16"/>
    </row>
    <row r="2264" spans="5:72" s="2" customFormat="1" x14ac:dyDescent="0.25">
      <c r="E2264" s="15" t="s">
        <v>525</v>
      </c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16"/>
      <c r="AF2264" s="16"/>
      <c r="AG2264" s="16"/>
      <c r="AH2264" s="16"/>
      <c r="AI2264" s="16"/>
      <c r="AJ2264" s="16"/>
      <c r="AK2264" s="16"/>
      <c r="AL2264" s="16"/>
      <c r="AM2264" s="16"/>
      <c r="AN2264" s="16"/>
      <c r="AO2264" s="16"/>
      <c r="AP2264" s="16"/>
      <c r="AQ2264" s="16"/>
      <c r="AR2264" s="16"/>
      <c r="AS2264" s="16"/>
      <c r="AT2264" s="16"/>
      <c r="AU2264" s="16"/>
      <c r="AV2264" s="16"/>
      <c r="AW2264" s="16"/>
      <c r="AX2264" s="16"/>
      <c r="AY2264" s="16"/>
      <c r="AZ2264" s="16"/>
      <c r="BA2264" s="16"/>
      <c r="BB2264" s="16"/>
      <c r="BC2264" s="16"/>
      <c r="BD2264" s="16"/>
      <c r="BE2264" s="16"/>
      <c r="BF2264" s="16"/>
      <c r="BG2264" s="16"/>
      <c r="BH2264" s="16"/>
      <c r="BI2264" s="16"/>
      <c r="BJ2264" s="16"/>
      <c r="BK2264" s="16"/>
      <c r="BL2264" s="16"/>
      <c r="BM2264" s="16"/>
      <c r="BN2264" s="16"/>
      <c r="BO2264" s="16"/>
      <c r="BP2264" s="16"/>
      <c r="BQ2264" s="16"/>
      <c r="BR2264" s="16"/>
      <c r="BS2264" s="16"/>
      <c r="BT2264" s="16"/>
    </row>
    <row r="2265" spans="5:72" s="2" customFormat="1" x14ac:dyDescent="0.25">
      <c r="E2265" s="15" t="s">
        <v>25</v>
      </c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  <c r="AA2265" s="16"/>
      <c r="AB2265" s="16"/>
      <c r="AC2265" s="16"/>
      <c r="AD2265" s="16"/>
      <c r="AE2265" s="16"/>
      <c r="AF2265" s="16"/>
      <c r="AG2265" s="16"/>
      <c r="AH2265" s="16"/>
      <c r="AI2265" s="16"/>
      <c r="AJ2265" s="16"/>
      <c r="AK2265" s="16"/>
      <c r="AL2265" s="16"/>
      <c r="AM2265" s="16"/>
      <c r="AN2265" s="16"/>
      <c r="AO2265" s="16"/>
      <c r="AP2265" s="16"/>
      <c r="AQ2265" s="16"/>
      <c r="AR2265" s="16"/>
      <c r="AS2265" s="16"/>
      <c r="AT2265" s="16"/>
      <c r="AU2265" s="16"/>
      <c r="AV2265" s="16"/>
      <c r="AW2265" s="16"/>
      <c r="AX2265" s="16"/>
      <c r="AY2265" s="16"/>
      <c r="AZ2265" s="16"/>
      <c r="BA2265" s="16"/>
      <c r="BB2265" s="16"/>
      <c r="BC2265" s="16"/>
      <c r="BD2265" s="16"/>
      <c r="BE2265" s="16"/>
      <c r="BF2265" s="16"/>
      <c r="BG2265" s="16"/>
      <c r="BH2265" s="16"/>
      <c r="BI2265" s="16"/>
      <c r="BJ2265" s="16"/>
      <c r="BK2265" s="16"/>
      <c r="BL2265" s="16"/>
      <c r="BM2265" s="16"/>
      <c r="BN2265" s="16"/>
      <c r="BO2265" s="16"/>
      <c r="BP2265" s="16"/>
      <c r="BQ2265" s="16"/>
      <c r="BR2265" s="16"/>
      <c r="BS2265" s="16"/>
      <c r="BT2265" s="16"/>
    </row>
    <row r="2266" spans="5:72" s="2" customFormat="1" x14ac:dyDescent="0.25">
      <c r="E2266" s="15" t="s">
        <v>61</v>
      </c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  <c r="AA2266" s="16"/>
      <c r="AB2266" s="16"/>
      <c r="AC2266" s="16"/>
      <c r="AD2266" s="16"/>
      <c r="AE2266" s="16"/>
      <c r="AF2266" s="16"/>
      <c r="AG2266" s="16"/>
      <c r="AH2266" s="16"/>
      <c r="AI2266" s="16"/>
      <c r="AJ2266" s="16"/>
      <c r="AK2266" s="16"/>
      <c r="AL2266" s="16"/>
      <c r="AM2266" s="16"/>
      <c r="AN2266" s="16"/>
      <c r="AO2266" s="16"/>
      <c r="AP2266" s="16"/>
      <c r="AQ2266" s="16"/>
      <c r="AR2266" s="16"/>
      <c r="AS2266" s="16"/>
      <c r="AT2266" s="16"/>
      <c r="AU2266" s="16"/>
      <c r="AV2266" s="16"/>
      <c r="AW2266" s="16"/>
      <c r="AX2266" s="16"/>
      <c r="AY2266" s="16"/>
      <c r="AZ2266" s="16"/>
      <c r="BA2266" s="16"/>
      <c r="BB2266" s="16"/>
      <c r="BC2266" s="16"/>
      <c r="BD2266" s="16"/>
      <c r="BE2266" s="16"/>
      <c r="BF2266" s="16"/>
      <c r="BG2266" s="16"/>
      <c r="BH2266" s="16"/>
      <c r="BI2266" s="16"/>
      <c r="BJ2266" s="16"/>
      <c r="BK2266" s="16"/>
      <c r="BL2266" s="16"/>
      <c r="BM2266" s="16"/>
      <c r="BN2266" s="16"/>
      <c r="BO2266" s="16"/>
      <c r="BP2266" s="16"/>
      <c r="BQ2266" s="16"/>
      <c r="BR2266" s="16"/>
      <c r="BS2266" s="16"/>
      <c r="BT2266" s="16"/>
    </row>
    <row r="2267" spans="5:72" s="2" customFormat="1" x14ac:dyDescent="0.25"/>
    <row r="2268" spans="5:72" s="2" customFormat="1" x14ac:dyDescent="0.25"/>
    <row r="2269" spans="5:72" s="2" customFormat="1" x14ac:dyDescent="0.25"/>
    <row r="2270" spans="5:72" s="2" customFormat="1" x14ac:dyDescent="0.25"/>
    <row r="2271" spans="5:72" s="2" customFormat="1" x14ac:dyDescent="0.25"/>
    <row r="2272" spans="5:72" s="2" customFormat="1" x14ac:dyDescent="0.25"/>
    <row r="2273" spans="2:37" s="2" customFormat="1" x14ac:dyDescent="0.25"/>
    <row r="2274" spans="2:37" s="2" customFormat="1" x14ac:dyDescent="0.25"/>
    <row r="2275" spans="2:37" s="2" customFormat="1" x14ac:dyDescent="0.25"/>
    <row r="2276" spans="2:37" s="2" customFormat="1" x14ac:dyDescent="0.25"/>
    <row r="2277" spans="2:37" s="2" customFormat="1" x14ac:dyDescent="0.25"/>
    <row r="2278" spans="2:37" s="2" customFormat="1" x14ac:dyDescent="0.25"/>
    <row r="2279" spans="2:37" s="2" customFormat="1" x14ac:dyDescent="0.25"/>
    <row r="2280" spans="2:37" s="2" customFormat="1" x14ac:dyDescent="0.25"/>
    <row r="2281" spans="2:37" s="2" customFormat="1" x14ac:dyDescent="0.25">
      <c r="B2281" s="1" t="s">
        <v>526</v>
      </c>
    </row>
    <row r="2282" spans="2:37" s="2" customFormat="1" x14ac:dyDescent="0.25"/>
    <row r="2283" spans="2:37" s="2" customFormat="1" x14ac:dyDescent="0.25">
      <c r="C2283" s="3">
        <v>0</v>
      </c>
      <c r="E2283" s="2" t="s">
        <v>527</v>
      </c>
    </row>
    <row r="2284" spans="2:37" s="2" customFormat="1" x14ac:dyDescent="0.25"/>
    <row r="2285" spans="2:37" s="2" customFormat="1" x14ac:dyDescent="0.25">
      <c r="E2285" s="2" t="s">
        <v>528</v>
      </c>
    </row>
    <row r="2286" spans="2:37" s="2" customFormat="1" x14ac:dyDescent="0.25">
      <c r="E2286" s="2" t="s">
        <v>389</v>
      </c>
    </row>
    <row r="2287" spans="2:37" s="2" customFormat="1" x14ac:dyDescent="0.25"/>
    <row r="2288" spans="2:37" s="2" customFormat="1" x14ac:dyDescent="0.25">
      <c r="AK2288" s="1" t="s">
        <v>529</v>
      </c>
    </row>
    <row r="2289" spans="5:67" s="2" customFormat="1" x14ac:dyDescent="0.25">
      <c r="AK2289" s="2" t="s">
        <v>530</v>
      </c>
    </row>
    <row r="2290" spans="5:67" s="2" customFormat="1" x14ac:dyDescent="0.25"/>
    <row r="2291" spans="5:67" s="2" customFormat="1" x14ac:dyDescent="0.25"/>
    <row r="2292" spans="5:67" s="2" customFormat="1" x14ac:dyDescent="0.25"/>
    <row r="2293" spans="5:67" s="2" customFormat="1" x14ac:dyDescent="0.25"/>
    <row r="2294" spans="5:67" s="2" customFormat="1" x14ac:dyDescent="0.25"/>
    <row r="2295" spans="5:67" s="2" customFormat="1" x14ac:dyDescent="0.25"/>
    <row r="2296" spans="5:67" s="2" customFormat="1" x14ac:dyDescent="0.25"/>
    <row r="2297" spans="5:67" s="2" customFormat="1" x14ac:dyDescent="0.25"/>
    <row r="2298" spans="5:67" s="2" customFormat="1" x14ac:dyDescent="0.25"/>
    <row r="2299" spans="5:67" s="2" customFormat="1" x14ac:dyDescent="0.25"/>
    <row r="2300" spans="5:67" s="2" customFormat="1" x14ac:dyDescent="0.25">
      <c r="E2300" s="15" t="s">
        <v>51</v>
      </c>
      <c r="F2300" s="16"/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16"/>
      <c r="AF2300" s="16"/>
      <c r="AG2300" s="16"/>
      <c r="AH2300" s="16"/>
      <c r="AI2300" s="16"/>
      <c r="AJ2300" s="16"/>
      <c r="AK2300" s="16"/>
      <c r="AL2300" s="16"/>
      <c r="AM2300" s="16"/>
      <c r="AN2300" s="16"/>
      <c r="AO2300" s="16"/>
      <c r="AP2300" s="16"/>
      <c r="AQ2300" s="16"/>
      <c r="AR2300" s="16"/>
      <c r="AS2300" s="16"/>
      <c r="AT2300" s="16"/>
      <c r="AU2300" s="16"/>
      <c r="AV2300" s="16"/>
      <c r="AW2300" s="16"/>
      <c r="AX2300" s="16"/>
      <c r="AY2300" s="16"/>
      <c r="AZ2300" s="16"/>
      <c r="BA2300" s="16"/>
      <c r="BB2300" s="16"/>
      <c r="BC2300" s="16"/>
      <c r="BD2300" s="16"/>
      <c r="BE2300" s="16"/>
      <c r="BF2300" s="16"/>
      <c r="BG2300" s="16"/>
      <c r="BH2300" s="16"/>
      <c r="BI2300" s="16"/>
      <c r="BJ2300" s="16"/>
      <c r="BK2300" s="16"/>
      <c r="BL2300" s="16"/>
      <c r="BM2300" s="16"/>
      <c r="BN2300" s="16"/>
      <c r="BO2300" s="16"/>
    </row>
    <row r="2301" spans="5:67" s="2" customFormat="1" x14ac:dyDescent="0.25">
      <c r="E2301" s="15" t="s">
        <v>25</v>
      </c>
      <c r="F2301" s="16"/>
      <c r="G2301" s="16"/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6"/>
      <c r="AD2301" s="16"/>
      <c r="AE2301" s="16"/>
      <c r="AF2301" s="16"/>
      <c r="AG2301" s="16"/>
      <c r="AH2301" s="16"/>
      <c r="AI2301" s="16"/>
      <c r="AJ2301" s="16"/>
      <c r="AK2301" s="16"/>
      <c r="AL2301" s="16"/>
      <c r="AM2301" s="16"/>
      <c r="AN2301" s="16"/>
      <c r="AO2301" s="16"/>
      <c r="AP2301" s="16"/>
      <c r="AQ2301" s="16"/>
      <c r="AR2301" s="16"/>
      <c r="AS2301" s="16"/>
      <c r="AT2301" s="16"/>
      <c r="AU2301" s="16"/>
      <c r="AV2301" s="16"/>
      <c r="AW2301" s="16"/>
      <c r="AX2301" s="16"/>
      <c r="AY2301" s="16"/>
      <c r="AZ2301" s="16"/>
      <c r="BA2301" s="16"/>
      <c r="BB2301" s="16"/>
      <c r="BC2301" s="16"/>
      <c r="BD2301" s="16"/>
      <c r="BE2301" s="16"/>
      <c r="BF2301" s="16"/>
      <c r="BG2301" s="16"/>
      <c r="BH2301" s="16"/>
      <c r="BI2301" s="16"/>
      <c r="BJ2301" s="16"/>
      <c r="BK2301" s="16"/>
      <c r="BL2301" s="16"/>
      <c r="BM2301" s="16"/>
      <c r="BN2301" s="16"/>
      <c r="BO2301" s="16"/>
    </row>
    <row r="2302" spans="5:67" s="2" customFormat="1" x14ac:dyDescent="0.25">
      <c r="E2302" s="17" t="s">
        <v>27</v>
      </c>
      <c r="F2302" s="16"/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  <c r="AE2302" s="16"/>
      <c r="AF2302" s="16"/>
      <c r="AG2302" s="16"/>
      <c r="AH2302" s="16"/>
      <c r="AI2302" s="16"/>
      <c r="AJ2302" s="16"/>
      <c r="AK2302" s="16"/>
      <c r="AL2302" s="16"/>
      <c r="AM2302" s="16"/>
      <c r="AN2302" s="16"/>
      <c r="AO2302" s="16"/>
      <c r="AP2302" s="16"/>
      <c r="AQ2302" s="16"/>
      <c r="AR2302" s="16"/>
      <c r="AS2302" s="16"/>
      <c r="AT2302" s="16"/>
      <c r="AU2302" s="16"/>
      <c r="AV2302" s="16"/>
      <c r="AW2302" s="16"/>
      <c r="AX2302" s="16"/>
      <c r="AY2302" s="16"/>
      <c r="AZ2302" s="16"/>
      <c r="BA2302" s="16"/>
      <c r="BB2302" s="16"/>
      <c r="BC2302" s="16"/>
      <c r="BD2302" s="16"/>
      <c r="BE2302" s="16"/>
      <c r="BF2302" s="16"/>
      <c r="BG2302" s="16"/>
      <c r="BH2302" s="16"/>
      <c r="BI2302" s="16"/>
      <c r="BJ2302" s="16"/>
      <c r="BK2302" s="16"/>
      <c r="BL2302" s="16"/>
      <c r="BM2302" s="16"/>
      <c r="BN2302" s="16"/>
      <c r="BO2302" s="16"/>
    </row>
    <row r="2303" spans="5:67" s="2" customFormat="1" x14ac:dyDescent="0.25">
      <c r="E2303" s="17" t="s">
        <v>28</v>
      </c>
      <c r="F2303" s="16"/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6"/>
      <c r="AD2303" s="16"/>
      <c r="AE2303" s="16"/>
      <c r="AF2303" s="16"/>
      <c r="AG2303" s="16"/>
      <c r="AH2303" s="16"/>
      <c r="AI2303" s="16"/>
      <c r="AJ2303" s="16"/>
      <c r="AK2303" s="16"/>
      <c r="AL2303" s="16"/>
      <c r="AM2303" s="16"/>
      <c r="AN2303" s="16"/>
      <c r="AO2303" s="16"/>
      <c r="AP2303" s="16"/>
      <c r="AQ2303" s="16"/>
      <c r="AR2303" s="16"/>
      <c r="AS2303" s="16"/>
      <c r="AT2303" s="16"/>
      <c r="AU2303" s="16"/>
      <c r="AV2303" s="16"/>
      <c r="AW2303" s="16"/>
      <c r="AX2303" s="16"/>
      <c r="AY2303" s="16"/>
      <c r="AZ2303" s="16"/>
      <c r="BA2303" s="16"/>
      <c r="BB2303" s="16"/>
      <c r="BC2303" s="16"/>
      <c r="BD2303" s="16"/>
      <c r="BE2303" s="16"/>
      <c r="BF2303" s="16"/>
      <c r="BG2303" s="16"/>
      <c r="BH2303" s="16"/>
      <c r="BI2303" s="16"/>
      <c r="BJ2303" s="16"/>
      <c r="BK2303" s="16"/>
      <c r="BL2303" s="16"/>
      <c r="BM2303" s="16"/>
      <c r="BN2303" s="16"/>
      <c r="BO2303" s="16"/>
    </row>
    <row r="2304" spans="5:67" s="2" customFormat="1" x14ac:dyDescent="0.25">
      <c r="E2304" s="15"/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16"/>
      <c r="AF2304" s="16"/>
      <c r="AG2304" s="16"/>
      <c r="AH2304" s="16"/>
      <c r="AI2304" s="16"/>
      <c r="AJ2304" s="16"/>
      <c r="AK2304" s="16"/>
      <c r="AL2304" s="16"/>
      <c r="AM2304" s="16"/>
      <c r="AN2304" s="16"/>
      <c r="AO2304" s="16"/>
      <c r="AP2304" s="16"/>
      <c r="AQ2304" s="16"/>
      <c r="AR2304" s="16"/>
      <c r="AS2304" s="16"/>
      <c r="AT2304" s="16"/>
      <c r="AU2304" s="16"/>
      <c r="AV2304" s="16"/>
      <c r="AW2304" s="16"/>
      <c r="AX2304" s="16"/>
      <c r="AY2304" s="16"/>
      <c r="AZ2304" s="16"/>
      <c r="BA2304" s="16"/>
      <c r="BB2304" s="16"/>
      <c r="BC2304" s="16"/>
      <c r="BD2304" s="16"/>
      <c r="BE2304" s="16"/>
      <c r="BF2304" s="16"/>
      <c r="BG2304" s="16"/>
      <c r="BH2304" s="16"/>
      <c r="BI2304" s="16"/>
      <c r="BJ2304" s="16"/>
      <c r="BK2304" s="16"/>
      <c r="BL2304" s="16"/>
      <c r="BM2304" s="16"/>
      <c r="BN2304" s="16"/>
      <c r="BO2304" s="16"/>
    </row>
    <row r="2305" spans="5:67" s="2" customFormat="1" x14ac:dyDescent="0.25">
      <c r="E2305" s="15" t="s">
        <v>54</v>
      </c>
      <c r="F2305" s="16"/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/>
      <c r="AE2305" s="16"/>
      <c r="AF2305" s="16"/>
      <c r="AG2305" s="16"/>
      <c r="AH2305" s="16"/>
      <c r="AI2305" s="16"/>
      <c r="AJ2305" s="16"/>
      <c r="AK2305" s="16"/>
      <c r="AL2305" s="16"/>
      <c r="AM2305" s="16"/>
      <c r="AN2305" s="16"/>
      <c r="AO2305" s="16"/>
      <c r="AP2305" s="16"/>
      <c r="AQ2305" s="16"/>
      <c r="AR2305" s="16"/>
      <c r="AS2305" s="16"/>
      <c r="AT2305" s="16"/>
      <c r="AU2305" s="16"/>
      <c r="AV2305" s="16"/>
      <c r="AW2305" s="16"/>
      <c r="AX2305" s="16"/>
      <c r="AY2305" s="16"/>
      <c r="AZ2305" s="16"/>
      <c r="BA2305" s="16"/>
      <c r="BB2305" s="16"/>
      <c r="BC2305" s="16"/>
      <c r="BD2305" s="16"/>
      <c r="BE2305" s="16"/>
      <c r="BF2305" s="16"/>
      <c r="BG2305" s="16"/>
      <c r="BH2305" s="16"/>
      <c r="BI2305" s="16"/>
      <c r="BJ2305" s="16"/>
      <c r="BK2305" s="16"/>
      <c r="BL2305" s="16"/>
      <c r="BM2305" s="16"/>
      <c r="BN2305" s="16"/>
      <c r="BO2305" s="16"/>
    </row>
    <row r="2306" spans="5:67" s="2" customFormat="1" x14ac:dyDescent="0.25">
      <c r="E2306" s="15" t="s">
        <v>55</v>
      </c>
      <c r="F2306" s="16"/>
      <c r="G2306" s="16"/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/>
      <c r="AE2306" s="16"/>
      <c r="AF2306" s="16"/>
      <c r="AG2306" s="16"/>
      <c r="AH2306" s="16"/>
      <c r="AI2306" s="16"/>
      <c r="AJ2306" s="16"/>
      <c r="AK2306" s="16"/>
      <c r="AL2306" s="16"/>
      <c r="AM2306" s="16"/>
      <c r="AN2306" s="16"/>
      <c r="AO2306" s="16"/>
      <c r="AP2306" s="16"/>
      <c r="AQ2306" s="16"/>
      <c r="AR2306" s="16"/>
      <c r="AS2306" s="16"/>
      <c r="AT2306" s="16"/>
      <c r="AU2306" s="16"/>
      <c r="AV2306" s="16"/>
      <c r="AW2306" s="16"/>
      <c r="AX2306" s="16"/>
      <c r="AY2306" s="16"/>
      <c r="AZ2306" s="16"/>
      <c r="BA2306" s="16"/>
      <c r="BB2306" s="16"/>
      <c r="BC2306" s="16"/>
      <c r="BD2306" s="16"/>
      <c r="BE2306" s="16"/>
      <c r="BF2306" s="16"/>
      <c r="BG2306" s="16"/>
      <c r="BH2306" s="16"/>
      <c r="BI2306" s="16"/>
      <c r="BJ2306" s="16"/>
      <c r="BK2306" s="16"/>
      <c r="BL2306" s="16"/>
      <c r="BM2306" s="16"/>
      <c r="BN2306" s="16"/>
      <c r="BO2306" s="16"/>
    </row>
    <row r="2307" spans="5:67" s="2" customFormat="1" x14ac:dyDescent="0.25">
      <c r="E2307" s="15"/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/>
      <c r="AE2307" s="16"/>
      <c r="AF2307" s="16"/>
      <c r="AG2307" s="16"/>
      <c r="AH2307" s="16"/>
      <c r="AI2307" s="16"/>
      <c r="AJ2307" s="16"/>
      <c r="AK2307" s="16"/>
      <c r="AL2307" s="16"/>
      <c r="AM2307" s="16"/>
      <c r="AN2307" s="16"/>
      <c r="AO2307" s="16"/>
      <c r="AP2307" s="16"/>
      <c r="AQ2307" s="16"/>
      <c r="AR2307" s="16"/>
      <c r="AS2307" s="16"/>
      <c r="AT2307" s="16"/>
      <c r="AU2307" s="16"/>
      <c r="AV2307" s="16"/>
      <c r="AW2307" s="16"/>
      <c r="AX2307" s="16"/>
      <c r="AY2307" s="16"/>
      <c r="AZ2307" s="16"/>
      <c r="BA2307" s="16"/>
      <c r="BB2307" s="16"/>
      <c r="BC2307" s="16"/>
      <c r="BD2307" s="16"/>
      <c r="BE2307" s="16"/>
      <c r="BF2307" s="16"/>
      <c r="BG2307" s="16"/>
      <c r="BH2307" s="16"/>
      <c r="BI2307" s="16"/>
      <c r="BJ2307" s="16"/>
      <c r="BK2307" s="16"/>
      <c r="BL2307" s="16"/>
      <c r="BM2307" s="16"/>
      <c r="BN2307" s="16"/>
      <c r="BO2307" s="16"/>
    </row>
    <row r="2308" spans="5:67" s="2" customFormat="1" x14ac:dyDescent="0.25">
      <c r="E2308" s="15" t="s">
        <v>56</v>
      </c>
      <c r="F2308" s="16"/>
      <c r="G2308" s="16"/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16"/>
      <c r="AF2308" s="16"/>
      <c r="AG2308" s="16"/>
      <c r="AH2308" s="16"/>
      <c r="AI2308" s="16"/>
      <c r="AJ2308" s="16"/>
      <c r="AK2308" s="16"/>
      <c r="AL2308" s="16"/>
      <c r="AM2308" s="16"/>
      <c r="AN2308" s="16"/>
      <c r="AO2308" s="16"/>
      <c r="AP2308" s="16"/>
      <c r="AQ2308" s="16"/>
      <c r="AR2308" s="16"/>
      <c r="AS2308" s="16"/>
      <c r="AT2308" s="16"/>
      <c r="AU2308" s="16"/>
      <c r="AV2308" s="16"/>
      <c r="AW2308" s="16"/>
      <c r="AX2308" s="16"/>
      <c r="AY2308" s="16"/>
      <c r="AZ2308" s="16"/>
      <c r="BA2308" s="16"/>
      <c r="BB2308" s="16"/>
      <c r="BC2308" s="16"/>
      <c r="BD2308" s="16"/>
      <c r="BE2308" s="16"/>
      <c r="BF2308" s="16"/>
      <c r="BG2308" s="16"/>
      <c r="BH2308" s="16"/>
      <c r="BI2308" s="16"/>
      <c r="BJ2308" s="16"/>
      <c r="BK2308" s="16"/>
      <c r="BL2308" s="16"/>
      <c r="BM2308" s="16"/>
      <c r="BN2308" s="16"/>
      <c r="BO2308" s="16"/>
    </row>
    <row r="2309" spans="5:67" s="2" customFormat="1" x14ac:dyDescent="0.25">
      <c r="E2309" s="15" t="s">
        <v>25</v>
      </c>
      <c r="F2309" s="16"/>
      <c r="G2309" s="16"/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6"/>
      <c r="AD2309" s="16"/>
      <c r="AE2309" s="16"/>
      <c r="AF2309" s="16"/>
      <c r="AG2309" s="16"/>
      <c r="AH2309" s="16"/>
      <c r="AI2309" s="16"/>
      <c r="AJ2309" s="16"/>
      <c r="AK2309" s="16"/>
      <c r="AL2309" s="16"/>
      <c r="AM2309" s="16"/>
      <c r="AN2309" s="16"/>
      <c r="AO2309" s="16"/>
      <c r="AP2309" s="16"/>
      <c r="AQ2309" s="16"/>
      <c r="AR2309" s="16"/>
      <c r="AS2309" s="16"/>
      <c r="AT2309" s="16"/>
      <c r="AU2309" s="16"/>
      <c r="AV2309" s="16"/>
      <c r="AW2309" s="16"/>
      <c r="AX2309" s="16"/>
      <c r="AY2309" s="16"/>
      <c r="AZ2309" s="16"/>
      <c r="BA2309" s="16"/>
      <c r="BB2309" s="16"/>
      <c r="BC2309" s="16"/>
      <c r="BD2309" s="16"/>
      <c r="BE2309" s="16"/>
      <c r="BF2309" s="16"/>
      <c r="BG2309" s="16"/>
      <c r="BH2309" s="16"/>
      <c r="BI2309" s="16"/>
      <c r="BJ2309" s="16"/>
      <c r="BK2309" s="16"/>
      <c r="BL2309" s="16"/>
      <c r="BM2309" s="16"/>
      <c r="BN2309" s="16"/>
      <c r="BO2309" s="16"/>
    </row>
    <row r="2310" spans="5:67" s="2" customFormat="1" x14ac:dyDescent="0.25">
      <c r="E2310" s="15" t="s">
        <v>531</v>
      </c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16"/>
      <c r="AF2310" s="16"/>
      <c r="AG2310" s="16"/>
      <c r="AH2310" s="16"/>
      <c r="AI2310" s="16"/>
      <c r="AJ2310" s="16"/>
      <c r="AK2310" s="16"/>
      <c r="AL2310" s="16"/>
      <c r="AM2310" s="16"/>
      <c r="AN2310" s="16"/>
      <c r="AO2310" s="16"/>
      <c r="AP2310" s="16"/>
      <c r="AQ2310" s="16"/>
      <c r="AR2310" s="16"/>
      <c r="AS2310" s="16"/>
      <c r="AT2310" s="16"/>
      <c r="AU2310" s="16"/>
      <c r="AV2310" s="16"/>
      <c r="AW2310" s="16"/>
      <c r="AX2310" s="16"/>
      <c r="AY2310" s="16"/>
      <c r="AZ2310" s="16"/>
      <c r="BA2310" s="16"/>
      <c r="BB2310" s="16"/>
      <c r="BC2310" s="16"/>
      <c r="BD2310" s="16"/>
      <c r="BE2310" s="16"/>
      <c r="BF2310" s="16"/>
      <c r="BG2310" s="16"/>
      <c r="BH2310" s="16"/>
      <c r="BI2310" s="16"/>
      <c r="BJ2310" s="16"/>
      <c r="BK2310" s="16"/>
      <c r="BL2310" s="16"/>
      <c r="BM2310" s="16"/>
      <c r="BN2310" s="16"/>
      <c r="BO2310" s="16"/>
    </row>
    <row r="2311" spans="5:67" s="2" customFormat="1" x14ac:dyDescent="0.25">
      <c r="E2311" s="15" t="s">
        <v>365</v>
      </c>
      <c r="F2311" s="16"/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  <c r="AA2311" s="16"/>
      <c r="AB2311" s="16"/>
      <c r="AC2311" s="16"/>
      <c r="AD2311" s="16"/>
      <c r="AE2311" s="16"/>
      <c r="AF2311" s="16"/>
      <c r="AG2311" s="16"/>
      <c r="AH2311" s="16"/>
      <c r="AI2311" s="16"/>
      <c r="AJ2311" s="16"/>
      <c r="AK2311" s="16"/>
      <c r="AL2311" s="16"/>
      <c r="AM2311" s="16"/>
      <c r="AN2311" s="16"/>
      <c r="AO2311" s="16"/>
      <c r="AP2311" s="16"/>
      <c r="AQ2311" s="16"/>
      <c r="AR2311" s="16"/>
      <c r="AS2311" s="16"/>
      <c r="AT2311" s="16"/>
      <c r="AU2311" s="16"/>
      <c r="AV2311" s="16"/>
      <c r="AW2311" s="16"/>
      <c r="AX2311" s="16"/>
      <c r="AY2311" s="16"/>
      <c r="AZ2311" s="16"/>
      <c r="BA2311" s="16"/>
      <c r="BB2311" s="16"/>
      <c r="BC2311" s="16"/>
      <c r="BD2311" s="16"/>
      <c r="BE2311" s="16"/>
      <c r="BF2311" s="16"/>
      <c r="BG2311" s="16"/>
      <c r="BH2311" s="16"/>
      <c r="BI2311" s="16"/>
      <c r="BJ2311" s="16"/>
      <c r="BK2311" s="16"/>
      <c r="BL2311" s="16"/>
      <c r="BM2311" s="16"/>
      <c r="BN2311" s="16"/>
      <c r="BO2311" s="16"/>
    </row>
    <row r="2312" spans="5:67" s="2" customFormat="1" x14ac:dyDescent="0.25">
      <c r="E2312" s="15" t="s">
        <v>532</v>
      </c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16"/>
      <c r="AF2312" s="16"/>
      <c r="AG2312" s="16"/>
      <c r="AH2312" s="16"/>
      <c r="AI2312" s="16"/>
      <c r="AJ2312" s="16"/>
      <c r="AK2312" s="16"/>
      <c r="AL2312" s="16"/>
      <c r="AM2312" s="16"/>
      <c r="AN2312" s="16"/>
      <c r="AO2312" s="16"/>
      <c r="AP2312" s="16"/>
      <c r="AQ2312" s="16"/>
      <c r="AR2312" s="16"/>
      <c r="AS2312" s="16"/>
      <c r="AT2312" s="16"/>
      <c r="AU2312" s="16"/>
      <c r="AV2312" s="16"/>
      <c r="AW2312" s="16"/>
      <c r="AX2312" s="16"/>
      <c r="AY2312" s="16"/>
      <c r="AZ2312" s="16"/>
      <c r="BA2312" s="16"/>
      <c r="BB2312" s="16"/>
      <c r="BC2312" s="16"/>
      <c r="BD2312" s="16"/>
      <c r="BE2312" s="16"/>
      <c r="BF2312" s="16"/>
      <c r="BG2312" s="16"/>
      <c r="BH2312" s="16"/>
      <c r="BI2312" s="16"/>
      <c r="BJ2312" s="16"/>
      <c r="BK2312" s="16"/>
      <c r="BL2312" s="16"/>
      <c r="BM2312" s="16"/>
      <c r="BN2312" s="16"/>
      <c r="BO2312" s="16"/>
    </row>
    <row r="2313" spans="5:67" s="2" customFormat="1" x14ac:dyDescent="0.25">
      <c r="E2313" s="15" t="s">
        <v>367</v>
      </c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16"/>
      <c r="AF2313" s="16"/>
      <c r="AG2313" s="16"/>
      <c r="AH2313" s="16"/>
      <c r="AI2313" s="16"/>
      <c r="AJ2313" s="16"/>
      <c r="AK2313" s="16"/>
      <c r="AL2313" s="16"/>
      <c r="AM2313" s="16"/>
      <c r="AN2313" s="16"/>
      <c r="AO2313" s="16"/>
      <c r="AP2313" s="16"/>
      <c r="AQ2313" s="16"/>
      <c r="AR2313" s="16"/>
      <c r="AS2313" s="16"/>
      <c r="AT2313" s="16"/>
      <c r="AU2313" s="16"/>
      <c r="AV2313" s="16"/>
      <c r="AW2313" s="16"/>
      <c r="AX2313" s="16"/>
      <c r="AY2313" s="16"/>
      <c r="AZ2313" s="16"/>
      <c r="BA2313" s="16"/>
      <c r="BB2313" s="16"/>
      <c r="BC2313" s="16"/>
      <c r="BD2313" s="16"/>
      <c r="BE2313" s="16"/>
      <c r="BF2313" s="16"/>
      <c r="BG2313" s="16"/>
      <c r="BH2313" s="16"/>
      <c r="BI2313" s="16"/>
      <c r="BJ2313" s="16"/>
      <c r="BK2313" s="16"/>
      <c r="BL2313" s="16"/>
      <c r="BM2313" s="16"/>
      <c r="BN2313" s="16"/>
      <c r="BO2313" s="16"/>
    </row>
    <row r="2314" spans="5:67" s="2" customFormat="1" x14ac:dyDescent="0.25">
      <c r="E2314" s="15" t="s">
        <v>25</v>
      </c>
      <c r="F2314" s="16"/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16"/>
      <c r="AF2314" s="16"/>
      <c r="AG2314" s="16"/>
      <c r="AH2314" s="16"/>
      <c r="AI2314" s="16"/>
      <c r="AJ2314" s="16"/>
      <c r="AK2314" s="16"/>
      <c r="AL2314" s="16"/>
      <c r="AM2314" s="16"/>
      <c r="AN2314" s="16"/>
      <c r="AO2314" s="16"/>
      <c r="AP2314" s="16"/>
      <c r="AQ2314" s="16"/>
      <c r="AR2314" s="16"/>
      <c r="AS2314" s="16"/>
      <c r="AT2314" s="16"/>
      <c r="AU2314" s="16"/>
      <c r="AV2314" s="16"/>
      <c r="AW2314" s="16"/>
      <c r="AX2314" s="16"/>
      <c r="AY2314" s="16"/>
      <c r="AZ2314" s="16"/>
      <c r="BA2314" s="16"/>
      <c r="BB2314" s="16"/>
      <c r="BC2314" s="16"/>
      <c r="BD2314" s="16"/>
      <c r="BE2314" s="16"/>
      <c r="BF2314" s="16"/>
      <c r="BG2314" s="16"/>
      <c r="BH2314" s="16"/>
      <c r="BI2314" s="16"/>
      <c r="BJ2314" s="16"/>
      <c r="BK2314" s="16"/>
      <c r="BL2314" s="16"/>
      <c r="BM2314" s="16"/>
      <c r="BN2314" s="16"/>
      <c r="BO2314" s="16"/>
    </row>
    <row r="2315" spans="5:67" s="2" customFormat="1" x14ac:dyDescent="0.25">
      <c r="E2315" s="15" t="s">
        <v>61</v>
      </c>
      <c r="F2315" s="16"/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16"/>
      <c r="AF2315" s="16"/>
      <c r="AG2315" s="16"/>
      <c r="AH2315" s="16"/>
      <c r="AI2315" s="16"/>
      <c r="AJ2315" s="16"/>
      <c r="AK2315" s="16"/>
      <c r="AL2315" s="16"/>
      <c r="AM2315" s="16"/>
      <c r="AN2315" s="16"/>
      <c r="AO2315" s="16"/>
      <c r="AP2315" s="16"/>
      <c r="AQ2315" s="16"/>
      <c r="AR2315" s="16"/>
      <c r="AS2315" s="16"/>
      <c r="AT2315" s="16"/>
      <c r="AU2315" s="16"/>
      <c r="AV2315" s="16"/>
      <c r="AW2315" s="16"/>
      <c r="AX2315" s="16"/>
      <c r="AY2315" s="16"/>
      <c r="AZ2315" s="16"/>
      <c r="BA2315" s="16"/>
      <c r="BB2315" s="16"/>
      <c r="BC2315" s="16"/>
      <c r="BD2315" s="16"/>
      <c r="BE2315" s="16"/>
      <c r="BF2315" s="16"/>
      <c r="BG2315" s="16"/>
      <c r="BH2315" s="16"/>
      <c r="BI2315" s="16"/>
      <c r="BJ2315" s="16"/>
      <c r="BK2315" s="16"/>
      <c r="BL2315" s="16"/>
      <c r="BM2315" s="16"/>
      <c r="BN2315" s="16"/>
      <c r="BO2315" s="16"/>
    </row>
    <row r="2316" spans="5:67" s="2" customFormat="1" x14ac:dyDescent="0.25"/>
    <row r="2317" spans="5:67" s="2" customFormat="1" x14ac:dyDescent="0.25">
      <c r="E2317" s="13" t="s">
        <v>96</v>
      </c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H2317" s="2" t="s">
        <v>533</v>
      </c>
    </row>
    <row r="2318" spans="5:67" s="2" customFormat="1" x14ac:dyDescent="0.25">
      <c r="E2318" s="13" t="s">
        <v>338</v>
      </c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</row>
    <row r="2319" spans="5:67" s="2" customFormat="1" x14ac:dyDescent="0.25">
      <c r="E2319" s="13" t="s">
        <v>339</v>
      </c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</row>
    <row r="2320" spans="5:67" s="2" customFormat="1" x14ac:dyDescent="0.25">
      <c r="E2320" s="13" t="s">
        <v>340</v>
      </c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</row>
    <row r="2321" spans="5:31" s="2" customFormat="1" x14ac:dyDescent="0.25">
      <c r="E2321" s="13" t="s">
        <v>341</v>
      </c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</row>
    <row r="2322" spans="5:31" s="2" customFormat="1" x14ac:dyDescent="0.25">
      <c r="E2322" s="13" t="s">
        <v>342</v>
      </c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</row>
    <row r="2323" spans="5:31" s="2" customFormat="1" x14ac:dyDescent="0.25">
      <c r="E2323" s="13" t="s">
        <v>534</v>
      </c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</row>
    <row r="2324" spans="5:31" s="2" customFormat="1" x14ac:dyDescent="0.25">
      <c r="E2324" s="13" t="s">
        <v>535</v>
      </c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</row>
    <row r="2325" spans="5:31" s="2" customFormat="1" x14ac:dyDescent="0.25"/>
    <row r="2326" spans="5:31" s="2" customFormat="1" x14ac:dyDescent="0.25">
      <c r="E2326" s="2" t="s">
        <v>536</v>
      </c>
    </row>
    <row r="2327" spans="5:31" s="2" customFormat="1" x14ac:dyDescent="0.25"/>
    <row r="2328" spans="5:31" s="2" customFormat="1" x14ac:dyDescent="0.25"/>
    <row r="2329" spans="5:31" s="2" customFormat="1" x14ac:dyDescent="0.25"/>
    <row r="2330" spans="5:31" s="2" customFormat="1" x14ac:dyDescent="0.25"/>
    <row r="2331" spans="5:31" s="2" customFormat="1" x14ac:dyDescent="0.25"/>
    <row r="2332" spans="5:31" s="2" customFormat="1" x14ac:dyDescent="0.25"/>
    <row r="2333" spans="5:31" s="2" customFormat="1" x14ac:dyDescent="0.25"/>
    <row r="2334" spans="5:31" s="2" customFormat="1" x14ac:dyDescent="0.25"/>
    <row r="2335" spans="5:31" s="2" customFormat="1" x14ac:dyDescent="0.25"/>
    <row r="2336" spans="5:31" s="2" customFormat="1" x14ac:dyDescent="0.25"/>
    <row r="2337" spans="5:26" s="2" customFormat="1" x14ac:dyDescent="0.25"/>
    <row r="2338" spans="5:26" s="2" customFormat="1" x14ac:dyDescent="0.25"/>
    <row r="2339" spans="5:26" s="2" customFormat="1" x14ac:dyDescent="0.25"/>
    <row r="2340" spans="5:26" s="2" customFormat="1" x14ac:dyDescent="0.25"/>
    <row r="2341" spans="5:26" s="2" customFormat="1" x14ac:dyDescent="0.25"/>
    <row r="2342" spans="5:26" s="2" customFormat="1" x14ac:dyDescent="0.25"/>
    <row r="2343" spans="5:26" s="2" customFormat="1" x14ac:dyDescent="0.25">
      <c r="E2343" s="2" t="s">
        <v>46</v>
      </c>
    </row>
    <row r="2344" spans="5:26" s="2" customFormat="1" x14ac:dyDescent="0.25"/>
    <row r="2345" spans="5:26" s="2" customFormat="1" x14ac:dyDescent="0.25">
      <c r="E2345" s="13" t="s">
        <v>454</v>
      </c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5:26" s="2" customFormat="1" x14ac:dyDescent="0.25">
      <c r="E2346" s="13" t="s">
        <v>455</v>
      </c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5:26" s="2" customFormat="1" x14ac:dyDescent="0.25">
      <c r="E2347" s="13" t="s">
        <v>456</v>
      </c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5:26" s="2" customFormat="1" x14ac:dyDescent="0.25">
      <c r="E2348" s="13" t="s">
        <v>457</v>
      </c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5:26" s="2" customFormat="1" x14ac:dyDescent="0.25">
      <c r="E2349" s="13" t="s">
        <v>458</v>
      </c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5:26" s="2" customFormat="1" x14ac:dyDescent="0.25">
      <c r="E2350" s="13" t="s">
        <v>459</v>
      </c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5:26" s="2" customFormat="1" x14ac:dyDescent="0.25">
      <c r="E2351" s="13" t="s">
        <v>460</v>
      </c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5:26" s="2" customFormat="1" x14ac:dyDescent="0.25">
      <c r="E2352" s="13" t="s">
        <v>537</v>
      </c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5:26" s="2" customFormat="1" x14ac:dyDescent="0.25">
      <c r="E2353" s="13" t="s">
        <v>463</v>
      </c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5:26" s="2" customFormat="1" x14ac:dyDescent="0.25">
      <c r="E2354" s="13" t="s">
        <v>464</v>
      </c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5:26" s="2" customFormat="1" x14ac:dyDescent="0.25"/>
    <row r="2356" spans="5:26" s="2" customFormat="1" x14ac:dyDescent="0.25">
      <c r="E2356" s="2" t="s">
        <v>538</v>
      </c>
    </row>
    <row r="2357" spans="5:26" s="2" customFormat="1" x14ac:dyDescent="0.25"/>
    <row r="2358" spans="5:26" s="2" customFormat="1" x14ac:dyDescent="0.25"/>
    <row r="2359" spans="5:26" s="2" customFormat="1" x14ac:dyDescent="0.25"/>
    <row r="2360" spans="5:26" s="2" customFormat="1" x14ac:dyDescent="0.25"/>
    <row r="2361" spans="5:26" s="2" customFormat="1" x14ac:dyDescent="0.25"/>
    <row r="2362" spans="5:26" s="2" customFormat="1" x14ac:dyDescent="0.25"/>
    <row r="2363" spans="5:26" s="2" customFormat="1" x14ac:dyDescent="0.25"/>
    <row r="2364" spans="5:26" s="2" customFormat="1" x14ac:dyDescent="0.25"/>
    <row r="2365" spans="5:26" s="2" customFormat="1" x14ac:dyDescent="0.25"/>
    <row r="2366" spans="5:26" s="2" customFormat="1" x14ac:dyDescent="0.25"/>
    <row r="2367" spans="5:26" s="2" customFormat="1" x14ac:dyDescent="0.25"/>
    <row r="2368" spans="5:26" s="2" customFormat="1" x14ac:dyDescent="0.25"/>
    <row r="2369" s="2" customFormat="1" x14ac:dyDescent="0.25"/>
    <row r="2370" s="2" customFormat="1" x14ac:dyDescent="0.25"/>
    <row r="2371" s="2" customFormat="1" x14ac:dyDescent="0.25"/>
    <row r="2372" s="2" customFormat="1" x14ac:dyDescent="0.25"/>
    <row r="2373" s="2" customFormat="1" x14ac:dyDescent="0.25"/>
    <row r="2374" s="2" customFormat="1" x14ac:dyDescent="0.25"/>
    <row r="2375" s="2" customFormat="1" x14ac:dyDescent="0.25"/>
    <row r="2376" s="2" customFormat="1" x14ac:dyDescent="0.25"/>
    <row r="2377" s="2" customFormat="1" x14ac:dyDescent="0.25"/>
    <row r="2378" s="2" customFormat="1" x14ac:dyDescent="0.25"/>
    <row r="2379" s="2" customFormat="1" x14ac:dyDescent="0.25"/>
    <row r="2380" s="2" customFormat="1" x14ac:dyDescent="0.25"/>
    <row r="2381" s="2" customFormat="1" x14ac:dyDescent="0.25"/>
    <row r="2382" s="2" customFormat="1" x14ac:dyDescent="0.25"/>
    <row r="2383" s="2" customFormat="1" x14ac:dyDescent="0.25"/>
    <row r="2384" s="2" customFormat="1" x14ac:dyDescent="0.25"/>
    <row r="2385" s="2" customFormat="1" x14ac:dyDescent="0.25"/>
    <row r="2386" s="2" customFormat="1" x14ac:dyDescent="0.25"/>
    <row r="2387" s="2" customFormat="1" x14ac:dyDescent="0.25"/>
    <row r="2388" s="2" customFormat="1" x14ac:dyDescent="0.25"/>
    <row r="2389" s="2" customFormat="1" x14ac:dyDescent="0.25"/>
    <row r="2390" s="2" customFormat="1" x14ac:dyDescent="0.25"/>
    <row r="2391" s="2" customFormat="1" x14ac:dyDescent="0.25"/>
    <row r="2392" s="2" customFormat="1" x14ac:dyDescent="0.25"/>
    <row r="2393" s="2" customFormat="1" x14ac:dyDescent="0.25"/>
    <row r="2394" s="2" customFormat="1" x14ac:dyDescent="0.25"/>
    <row r="2395" s="2" customFormat="1" x14ac:dyDescent="0.25"/>
    <row r="2396" s="2" customFormat="1" x14ac:dyDescent="0.25"/>
    <row r="2397" s="2" customFormat="1" x14ac:dyDescent="0.25"/>
    <row r="2398" s="2" customFormat="1" x14ac:dyDescent="0.25"/>
    <row r="2399" s="2" customFormat="1" x14ac:dyDescent="0.25"/>
    <row r="2400" s="2" customFormat="1" x14ac:dyDescent="0.25"/>
    <row r="2401" s="2" customFormat="1" x14ac:dyDescent="0.25"/>
    <row r="2402" s="2" customFormat="1" x14ac:dyDescent="0.25"/>
    <row r="2403" s="2" customFormat="1" x14ac:dyDescent="0.25"/>
    <row r="2404" s="2" customFormat="1" x14ac:dyDescent="0.25"/>
    <row r="2405" s="2" customFormat="1" x14ac:dyDescent="0.25"/>
    <row r="2406" s="2" customFormat="1" x14ac:dyDescent="0.25"/>
    <row r="2407" s="2" customFormat="1" x14ac:dyDescent="0.25"/>
    <row r="2408" s="2" customFormat="1" x14ac:dyDescent="0.25"/>
    <row r="2409" s="2" customFormat="1" x14ac:dyDescent="0.25"/>
    <row r="2410" s="2" customFormat="1" x14ac:dyDescent="0.25"/>
    <row r="2411" s="2" customFormat="1" x14ac:dyDescent="0.25"/>
    <row r="2412" s="2" customFormat="1" x14ac:dyDescent="0.25"/>
    <row r="2413" s="2" customFormat="1" x14ac:dyDescent="0.25"/>
    <row r="2414" s="2" customFormat="1" x14ac:dyDescent="0.25"/>
    <row r="2415" s="2" customFormat="1" x14ac:dyDescent="0.25"/>
    <row r="2416" s="2" customFormat="1" x14ac:dyDescent="0.25"/>
    <row r="2417" spans="2:5" s="2" customFormat="1" x14ac:dyDescent="0.25"/>
    <row r="2418" spans="2:5" s="2" customFormat="1" x14ac:dyDescent="0.25"/>
    <row r="2419" spans="2:5" s="2" customFormat="1" x14ac:dyDescent="0.25"/>
    <row r="2420" spans="2:5" s="2" customFormat="1" x14ac:dyDescent="0.25"/>
    <row r="2421" spans="2:5" s="2" customFormat="1" x14ac:dyDescent="0.25">
      <c r="B2421" s="1" t="s">
        <v>539</v>
      </c>
    </row>
    <row r="2422" spans="2:5" s="2" customFormat="1" x14ac:dyDescent="0.25"/>
    <row r="2423" spans="2:5" s="2" customFormat="1" x14ac:dyDescent="0.25">
      <c r="C2423" s="3">
        <v>0</v>
      </c>
      <c r="E2423" s="2" t="s">
        <v>540</v>
      </c>
    </row>
    <row r="2424" spans="2:5" s="2" customFormat="1" x14ac:dyDescent="0.25"/>
    <row r="2425" spans="2:5" s="2" customFormat="1" x14ac:dyDescent="0.25"/>
    <row r="2426" spans="2:5" s="2" customFormat="1" x14ac:dyDescent="0.25"/>
    <row r="2427" spans="2:5" s="2" customFormat="1" x14ac:dyDescent="0.25"/>
    <row r="2428" spans="2:5" s="2" customFormat="1" x14ac:dyDescent="0.25"/>
    <row r="2429" spans="2:5" s="2" customFormat="1" x14ac:dyDescent="0.25"/>
    <row r="2430" spans="2:5" s="2" customFormat="1" x14ac:dyDescent="0.25"/>
    <row r="2431" spans="2:5" s="2" customFormat="1" x14ac:dyDescent="0.25"/>
    <row r="2432" spans="2:5" s="2" customFormat="1" x14ac:dyDescent="0.25"/>
    <row r="2433" spans="5:31" s="2" customFormat="1" x14ac:dyDescent="0.25"/>
    <row r="2434" spans="5:31" s="2" customFormat="1" x14ac:dyDescent="0.25"/>
    <row r="2435" spans="5:31" s="2" customFormat="1" x14ac:dyDescent="0.25"/>
    <row r="2436" spans="5:31" s="2" customFormat="1" x14ac:dyDescent="0.25"/>
    <row r="2437" spans="5:31" s="2" customFormat="1" x14ac:dyDescent="0.25">
      <c r="E2437" s="2" t="s">
        <v>541</v>
      </c>
    </row>
    <row r="2438" spans="5:31" s="2" customFormat="1" x14ac:dyDescent="0.25">
      <c r="E2438" s="2" t="s">
        <v>542</v>
      </c>
    </row>
    <row r="2439" spans="5:31" s="2" customFormat="1" x14ac:dyDescent="0.25">
      <c r="E2439" s="2" t="s">
        <v>25</v>
      </c>
    </row>
    <row r="2440" spans="5:31" s="2" customFormat="1" x14ac:dyDescent="0.25">
      <c r="E2440" s="2" t="s">
        <v>543</v>
      </c>
      <c r="P2440" s="1" t="s">
        <v>544</v>
      </c>
    </row>
    <row r="2441" spans="5:31" s="2" customFormat="1" x14ac:dyDescent="0.25">
      <c r="E2441" s="2" t="s">
        <v>545</v>
      </c>
      <c r="Z2441" s="1" t="s">
        <v>306</v>
      </c>
    </row>
    <row r="2442" spans="5:31" s="2" customFormat="1" x14ac:dyDescent="0.25"/>
    <row r="2443" spans="5:31" s="2" customFormat="1" x14ac:dyDescent="0.25">
      <c r="E2443" s="13" t="s">
        <v>38</v>
      </c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</row>
    <row r="2444" spans="5:31" s="2" customFormat="1" x14ac:dyDescent="0.25">
      <c r="E2444" s="13" t="s">
        <v>40</v>
      </c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</row>
    <row r="2445" spans="5:31" s="2" customFormat="1" x14ac:dyDescent="0.25">
      <c r="E2445" s="13" t="s">
        <v>546</v>
      </c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</row>
    <row r="2446" spans="5:31" s="2" customFormat="1" x14ac:dyDescent="0.25">
      <c r="E2446" s="13" t="s">
        <v>547</v>
      </c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</row>
    <row r="2447" spans="5:31" s="2" customFormat="1" x14ac:dyDescent="0.25"/>
    <row r="2448" spans="5:31" s="2" customFormat="1" x14ac:dyDescent="0.25">
      <c r="E2448" s="2" t="s">
        <v>46</v>
      </c>
    </row>
    <row r="2449" spans="5:64" s="2" customFormat="1" x14ac:dyDescent="0.25"/>
    <row r="2450" spans="5:64" s="2" customFormat="1" x14ac:dyDescent="0.25">
      <c r="E2450" s="13" t="s">
        <v>96</v>
      </c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</row>
    <row r="2451" spans="5:64" s="2" customFormat="1" x14ac:dyDescent="0.25">
      <c r="E2451" s="13" t="s">
        <v>338</v>
      </c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</row>
    <row r="2452" spans="5:64" s="2" customFormat="1" x14ac:dyDescent="0.25">
      <c r="E2452" s="13" t="s">
        <v>339</v>
      </c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</row>
    <row r="2453" spans="5:64" s="2" customFormat="1" x14ac:dyDescent="0.25">
      <c r="E2453" s="13" t="s">
        <v>340</v>
      </c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</row>
    <row r="2454" spans="5:64" s="2" customFormat="1" x14ac:dyDescent="0.25">
      <c r="E2454" s="13" t="s">
        <v>341</v>
      </c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</row>
    <row r="2455" spans="5:64" s="2" customFormat="1" x14ac:dyDescent="0.25">
      <c r="E2455" s="13" t="s">
        <v>342</v>
      </c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</row>
    <row r="2456" spans="5:64" s="2" customFormat="1" x14ac:dyDescent="0.25">
      <c r="E2456" s="13" t="s">
        <v>48</v>
      </c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</row>
    <row r="2457" spans="5:64" s="2" customFormat="1" x14ac:dyDescent="0.25">
      <c r="E2457" s="13" t="s">
        <v>548</v>
      </c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</row>
    <row r="2458" spans="5:64" s="2" customFormat="1" x14ac:dyDescent="0.25"/>
    <row r="2459" spans="5:64" s="2" customFormat="1" x14ac:dyDescent="0.25">
      <c r="E2459" s="15" t="s">
        <v>51</v>
      </c>
      <c r="F2459" s="16"/>
      <c r="G2459" s="16"/>
      <c r="H2459" s="16"/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  <c r="AA2459" s="16"/>
      <c r="AB2459" s="16"/>
      <c r="AC2459" s="16"/>
      <c r="AD2459" s="16"/>
      <c r="AE2459" s="16"/>
      <c r="AF2459" s="16"/>
      <c r="AG2459" s="16"/>
      <c r="AH2459" s="16"/>
      <c r="AI2459" s="16"/>
      <c r="AJ2459" s="16"/>
      <c r="AK2459" s="16"/>
      <c r="AL2459" s="16"/>
      <c r="AM2459" s="16"/>
      <c r="AN2459" s="16"/>
      <c r="AO2459" s="16"/>
      <c r="AP2459" s="16"/>
      <c r="AQ2459" s="16"/>
      <c r="AR2459" s="16"/>
      <c r="AS2459" s="16"/>
      <c r="AT2459" s="16"/>
      <c r="AU2459" s="16"/>
      <c r="AV2459" s="16"/>
      <c r="AW2459" s="16"/>
      <c r="AX2459" s="16"/>
      <c r="AY2459" s="16"/>
      <c r="AZ2459" s="16"/>
      <c r="BA2459" s="16"/>
      <c r="BB2459" s="16"/>
      <c r="BC2459" s="16"/>
      <c r="BD2459" s="16"/>
      <c r="BE2459" s="16"/>
      <c r="BF2459" s="16"/>
      <c r="BG2459" s="16"/>
      <c r="BH2459" s="16"/>
      <c r="BI2459" s="16"/>
      <c r="BJ2459" s="16"/>
      <c r="BK2459" s="16"/>
      <c r="BL2459" s="16"/>
    </row>
    <row r="2460" spans="5:64" s="2" customFormat="1" x14ac:dyDescent="0.25">
      <c r="E2460" s="15" t="s">
        <v>25</v>
      </c>
      <c r="F2460" s="16"/>
      <c r="G2460" s="16"/>
      <c r="H2460" s="16"/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  <c r="AA2460" s="16"/>
      <c r="AB2460" s="16"/>
      <c r="AC2460" s="16"/>
      <c r="AD2460" s="16"/>
      <c r="AE2460" s="16"/>
      <c r="AF2460" s="16"/>
      <c r="AG2460" s="16"/>
      <c r="AH2460" s="16"/>
      <c r="AI2460" s="16"/>
      <c r="AJ2460" s="16"/>
      <c r="AK2460" s="16"/>
      <c r="AL2460" s="16"/>
      <c r="AM2460" s="16"/>
      <c r="AN2460" s="16"/>
      <c r="AO2460" s="16"/>
      <c r="AP2460" s="16"/>
      <c r="AQ2460" s="16"/>
      <c r="AR2460" s="16"/>
      <c r="AS2460" s="16"/>
      <c r="AT2460" s="16"/>
      <c r="AU2460" s="16"/>
      <c r="AV2460" s="16"/>
      <c r="AW2460" s="16"/>
      <c r="AX2460" s="16"/>
      <c r="AY2460" s="16"/>
      <c r="AZ2460" s="16"/>
      <c r="BA2460" s="16"/>
      <c r="BB2460" s="16"/>
      <c r="BC2460" s="16"/>
      <c r="BD2460" s="16"/>
      <c r="BE2460" s="16"/>
      <c r="BF2460" s="16"/>
      <c r="BG2460" s="16"/>
      <c r="BH2460" s="16"/>
      <c r="BI2460" s="16"/>
      <c r="BJ2460" s="16"/>
      <c r="BK2460" s="16"/>
      <c r="BL2460" s="16"/>
    </row>
    <row r="2461" spans="5:64" s="2" customFormat="1" x14ac:dyDescent="0.25">
      <c r="E2461" s="17" t="s">
        <v>27</v>
      </c>
      <c r="F2461" s="16"/>
      <c r="G2461" s="16"/>
      <c r="H2461" s="16"/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  <c r="AA2461" s="16"/>
      <c r="AB2461" s="16"/>
      <c r="AC2461" s="16"/>
      <c r="AD2461" s="16"/>
      <c r="AE2461" s="16"/>
      <c r="AF2461" s="16"/>
      <c r="AG2461" s="16"/>
      <c r="AH2461" s="16"/>
      <c r="AI2461" s="16"/>
      <c r="AJ2461" s="16"/>
      <c r="AK2461" s="16"/>
      <c r="AL2461" s="16"/>
      <c r="AM2461" s="16"/>
      <c r="AN2461" s="16"/>
      <c r="AO2461" s="16"/>
      <c r="AP2461" s="16"/>
      <c r="AQ2461" s="16"/>
      <c r="AR2461" s="16"/>
      <c r="AS2461" s="16"/>
      <c r="AT2461" s="16"/>
      <c r="AU2461" s="16"/>
      <c r="AV2461" s="16"/>
      <c r="AW2461" s="16"/>
      <c r="AX2461" s="16"/>
      <c r="AY2461" s="16"/>
      <c r="AZ2461" s="16"/>
      <c r="BA2461" s="16"/>
      <c r="BB2461" s="16"/>
      <c r="BC2461" s="16"/>
      <c r="BD2461" s="16"/>
      <c r="BE2461" s="16"/>
      <c r="BF2461" s="16"/>
      <c r="BG2461" s="16"/>
      <c r="BH2461" s="16"/>
      <c r="BI2461" s="16"/>
      <c r="BJ2461" s="16"/>
      <c r="BK2461" s="16"/>
      <c r="BL2461" s="16"/>
    </row>
    <row r="2462" spans="5:64" s="2" customFormat="1" x14ac:dyDescent="0.25">
      <c r="E2462" s="17" t="s">
        <v>52</v>
      </c>
      <c r="F2462" s="16"/>
      <c r="G2462" s="16"/>
      <c r="H2462" s="16"/>
      <c r="I2462" s="16"/>
      <c r="J2462" s="16"/>
      <c r="K2462" s="16"/>
      <c r="L2462" s="16"/>
      <c r="M2462" s="16"/>
      <c r="N2462" s="16"/>
      <c r="O2462" s="16"/>
      <c r="P2462" s="16"/>
      <c r="Q2462" s="16"/>
      <c r="R2462" s="16"/>
      <c r="S2462" s="16"/>
      <c r="T2462" s="16"/>
      <c r="U2462" s="16"/>
      <c r="V2462" s="16"/>
      <c r="W2462" s="16"/>
      <c r="X2462" s="16"/>
      <c r="Y2462" s="16"/>
      <c r="Z2462" s="16"/>
      <c r="AA2462" s="16"/>
      <c r="AB2462" s="16"/>
      <c r="AC2462" s="16"/>
      <c r="AD2462" s="16"/>
      <c r="AE2462" s="16"/>
      <c r="AF2462" s="16"/>
      <c r="AG2462" s="16"/>
      <c r="AH2462" s="16"/>
      <c r="AI2462" s="16"/>
      <c r="AJ2462" s="16"/>
      <c r="AK2462" s="16"/>
      <c r="AL2462" s="16"/>
      <c r="AM2462" s="16"/>
      <c r="AN2462" s="16"/>
      <c r="AO2462" s="16"/>
      <c r="AP2462" s="16"/>
      <c r="AQ2462" s="16"/>
      <c r="AR2462" s="16"/>
      <c r="AS2462" s="16"/>
      <c r="AT2462" s="16"/>
      <c r="AU2462" s="16"/>
      <c r="AV2462" s="16"/>
      <c r="AW2462" s="16"/>
      <c r="AX2462" s="16"/>
      <c r="AY2462" s="16"/>
      <c r="AZ2462" s="16"/>
      <c r="BA2462" s="16"/>
      <c r="BB2462" s="16"/>
      <c r="BC2462" s="16"/>
      <c r="BD2462" s="16"/>
      <c r="BE2462" s="16"/>
      <c r="BF2462" s="16"/>
      <c r="BG2462" s="16"/>
      <c r="BH2462" s="16"/>
      <c r="BI2462" s="16"/>
      <c r="BJ2462" s="16"/>
      <c r="BK2462" s="16"/>
      <c r="BL2462" s="16"/>
    </row>
    <row r="2463" spans="5:64" s="2" customFormat="1" x14ac:dyDescent="0.25">
      <c r="E2463" s="17" t="s">
        <v>53</v>
      </c>
      <c r="F2463" s="16"/>
      <c r="G2463" s="16"/>
      <c r="H2463" s="16"/>
      <c r="I2463" s="16"/>
      <c r="J2463" s="16"/>
      <c r="K2463" s="16"/>
      <c r="L2463" s="16"/>
      <c r="M2463" s="16"/>
      <c r="N2463" s="16"/>
      <c r="O2463" s="16"/>
      <c r="P2463" s="16"/>
      <c r="Q2463" s="16"/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/>
      <c r="AG2463" s="16"/>
      <c r="AH2463" s="16"/>
      <c r="AI2463" s="16"/>
      <c r="AJ2463" s="16"/>
      <c r="AK2463" s="16"/>
      <c r="AL2463" s="16"/>
      <c r="AM2463" s="16"/>
      <c r="AN2463" s="16"/>
      <c r="AO2463" s="16"/>
      <c r="AP2463" s="16"/>
      <c r="AQ2463" s="16"/>
      <c r="AR2463" s="16"/>
      <c r="AS2463" s="16"/>
      <c r="AT2463" s="16"/>
      <c r="AU2463" s="16"/>
      <c r="AV2463" s="16"/>
      <c r="AW2463" s="16"/>
      <c r="AX2463" s="16"/>
      <c r="AY2463" s="16"/>
      <c r="AZ2463" s="16"/>
      <c r="BA2463" s="16"/>
      <c r="BB2463" s="16"/>
      <c r="BC2463" s="16"/>
      <c r="BD2463" s="16"/>
      <c r="BE2463" s="16"/>
      <c r="BF2463" s="16"/>
      <c r="BG2463" s="16"/>
      <c r="BH2463" s="16"/>
      <c r="BI2463" s="16"/>
      <c r="BJ2463" s="16"/>
      <c r="BK2463" s="16"/>
      <c r="BL2463" s="16"/>
    </row>
    <row r="2464" spans="5:64" s="2" customFormat="1" x14ac:dyDescent="0.25">
      <c r="E2464" s="15"/>
      <c r="F2464" s="16"/>
      <c r="G2464" s="16"/>
      <c r="H2464" s="16"/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16"/>
      <c r="AJ2464" s="16"/>
      <c r="AK2464" s="16"/>
      <c r="AL2464" s="16"/>
      <c r="AM2464" s="16"/>
      <c r="AN2464" s="16"/>
      <c r="AO2464" s="16"/>
      <c r="AP2464" s="16"/>
      <c r="AQ2464" s="16"/>
      <c r="AR2464" s="16"/>
      <c r="AS2464" s="16"/>
      <c r="AT2464" s="16"/>
      <c r="AU2464" s="16"/>
      <c r="AV2464" s="16"/>
      <c r="AW2464" s="16"/>
      <c r="AX2464" s="16"/>
      <c r="AY2464" s="16"/>
      <c r="AZ2464" s="16"/>
      <c r="BA2464" s="16"/>
      <c r="BB2464" s="16"/>
      <c r="BC2464" s="16"/>
      <c r="BD2464" s="16"/>
      <c r="BE2464" s="16"/>
      <c r="BF2464" s="16"/>
      <c r="BG2464" s="16"/>
      <c r="BH2464" s="16"/>
      <c r="BI2464" s="16"/>
      <c r="BJ2464" s="16"/>
      <c r="BK2464" s="16"/>
      <c r="BL2464" s="16"/>
    </row>
    <row r="2465" spans="5:64" s="2" customFormat="1" x14ac:dyDescent="0.25">
      <c r="E2465" s="15" t="s">
        <v>54</v>
      </c>
      <c r="F2465" s="16"/>
      <c r="G2465" s="16"/>
      <c r="H2465" s="16"/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  <c r="AA2465" s="16"/>
      <c r="AB2465" s="16"/>
      <c r="AC2465" s="16"/>
      <c r="AD2465" s="16"/>
      <c r="AE2465" s="16"/>
      <c r="AF2465" s="16"/>
      <c r="AG2465" s="16"/>
      <c r="AH2465" s="16"/>
      <c r="AI2465" s="16"/>
      <c r="AJ2465" s="16"/>
      <c r="AK2465" s="16"/>
      <c r="AL2465" s="16"/>
      <c r="AM2465" s="16"/>
      <c r="AN2465" s="16"/>
      <c r="AO2465" s="16"/>
      <c r="AP2465" s="16"/>
      <c r="AQ2465" s="16"/>
      <c r="AR2465" s="16"/>
      <c r="AS2465" s="16"/>
      <c r="AT2465" s="16"/>
      <c r="AU2465" s="16"/>
      <c r="AV2465" s="16"/>
      <c r="AW2465" s="16"/>
      <c r="AX2465" s="16"/>
      <c r="AY2465" s="16"/>
      <c r="AZ2465" s="16"/>
      <c r="BA2465" s="16"/>
      <c r="BB2465" s="16"/>
      <c r="BC2465" s="16"/>
      <c r="BD2465" s="16"/>
      <c r="BE2465" s="16"/>
      <c r="BF2465" s="16"/>
      <c r="BG2465" s="16"/>
      <c r="BH2465" s="16"/>
      <c r="BI2465" s="16"/>
      <c r="BJ2465" s="16"/>
      <c r="BK2465" s="16"/>
      <c r="BL2465" s="16"/>
    </row>
    <row r="2466" spans="5:64" s="2" customFormat="1" x14ac:dyDescent="0.25">
      <c r="E2466" s="15" t="s">
        <v>55</v>
      </c>
      <c r="F2466" s="16"/>
      <c r="G2466" s="16"/>
      <c r="H2466" s="16"/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  <c r="AA2466" s="16"/>
      <c r="AB2466" s="16"/>
      <c r="AC2466" s="16"/>
      <c r="AD2466" s="16"/>
      <c r="AE2466" s="16"/>
      <c r="AF2466" s="16"/>
      <c r="AG2466" s="16"/>
      <c r="AH2466" s="16"/>
      <c r="AI2466" s="16"/>
      <c r="AJ2466" s="16"/>
      <c r="AK2466" s="16"/>
      <c r="AL2466" s="16"/>
      <c r="AM2466" s="16"/>
      <c r="AN2466" s="16"/>
      <c r="AO2466" s="16"/>
      <c r="AP2466" s="16"/>
      <c r="AQ2466" s="16"/>
      <c r="AR2466" s="16"/>
      <c r="AS2466" s="16"/>
      <c r="AT2466" s="16"/>
      <c r="AU2466" s="16"/>
      <c r="AV2466" s="16"/>
      <c r="AW2466" s="16"/>
      <c r="AX2466" s="16"/>
      <c r="AY2466" s="16"/>
      <c r="AZ2466" s="16"/>
      <c r="BA2466" s="16"/>
      <c r="BB2466" s="16"/>
      <c r="BC2466" s="16"/>
      <c r="BD2466" s="16"/>
      <c r="BE2466" s="16"/>
      <c r="BF2466" s="16"/>
      <c r="BG2466" s="16"/>
      <c r="BH2466" s="16"/>
      <c r="BI2466" s="16"/>
      <c r="BJ2466" s="16"/>
      <c r="BK2466" s="16"/>
      <c r="BL2466" s="16"/>
    </row>
    <row r="2467" spans="5:64" s="2" customFormat="1" x14ac:dyDescent="0.25">
      <c r="E2467" s="15"/>
      <c r="F2467" s="16"/>
      <c r="G2467" s="16"/>
      <c r="H2467" s="16"/>
      <c r="I2467" s="16"/>
      <c r="J2467" s="16"/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  <c r="AA2467" s="16"/>
      <c r="AB2467" s="16"/>
      <c r="AC2467" s="16"/>
      <c r="AD2467" s="16"/>
      <c r="AE2467" s="16"/>
      <c r="AF2467" s="16"/>
      <c r="AG2467" s="16"/>
      <c r="AH2467" s="16"/>
      <c r="AI2467" s="16"/>
      <c r="AJ2467" s="16"/>
      <c r="AK2467" s="16"/>
      <c r="AL2467" s="16"/>
      <c r="AM2467" s="16"/>
      <c r="AN2467" s="16"/>
      <c r="AO2467" s="16"/>
      <c r="AP2467" s="16"/>
      <c r="AQ2467" s="16"/>
      <c r="AR2467" s="16"/>
      <c r="AS2467" s="16"/>
      <c r="AT2467" s="16"/>
      <c r="AU2467" s="16"/>
      <c r="AV2467" s="16"/>
      <c r="AW2467" s="16"/>
      <c r="AX2467" s="16"/>
      <c r="AY2467" s="16"/>
      <c r="AZ2467" s="16"/>
      <c r="BA2467" s="16"/>
      <c r="BB2467" s="16"/>
      <c r="BC2467" s="16"/>
      <c r="BD2467" s="16"/>
      <c r="BE2467" s="16"/>
      <c r="BF2467" s="16"/>
      <c r="BG2467" s="16"/>
      <c r="BH2467" s="16"/>
      <c r="BI2467" s="16"/>
      <c r="BJ2467" s="16"/>
      <c r="BK2467" s="16"/>
      <c r="BL2467" s="16"/>
    </row>
    <row r="2468" spans="5:64" s="2" customFormat="1" x14ac:dyDescent="0.25">
      <c r="E2468" s="15" t="s">
        <v>56</v>
      </c>
      <c r="F2468" s="16"/>
      <c r="G2468" s="16"/>
      <c r="H2468" s="16"/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  <c r="AA2468" s="16"/>
      <c r="AB2468" s="16"/>
      <c r="AC2468" s="16"/>
      <c r="AD2468" s="16"/>
      <c r="AE2468" s="16"/>
      <c r="AF2468" s="16"/>
      <c r="AG2468" s="16"/>
      <c r="AH2468" s="16"/>
      <c r="AI2468" s="16"/>
      <c r="AJ2468" s="16"/>
      <c r="AK2468" s="16"/>
      <c r="AL2468" s="16"/>
      <c r="AM2468" s="16"/>
      <c r="AN2468" s="16"/>
      <c r="AO2468" s="16"/>
      <c r="AP2468" s="16"/>
      <c r="AQ2468" s="16"/>
      <c r="AR2468" s="16"/>
      <c r="AS2468" s="16"/>
      <c r="AT2468" s="16"/>
      <c r="AU2468" s="16"/>
      <c r="AV2468" s="16"/>
      <c r="AW2468" s="16"/>
      <c r="AX2468" s="16"/>
      <c r="AY2468" s="16"/>
      <c r="AZ2468" s="16"/>
      <c r="BA2468" s="16"/>
      <c r="BB2468" s="16"/>
      <c r="BC2468" s="16"/>
      <c r="BD2468" s="16"/>
      <c r="BE2468" s="16"/>
      <c r="BF2468" s="16"/>
      <c r="BG2468" s="16"/>
      <c r="BH2468" s="16"/>
      <c r="BI2468" s="16"/>
      <c r="BJ2468" s="16"/>
      <c r="BK2468" s="16"/>
      <c r="BL2468" s="16"/>
    </row>
    <row r="2469" spans="5:64" s="2" customFormat="1" x14ac:dyDescent="0.25">
      <c r="E2469" s="15" t="s">
        <v>25</v>
      </c>
      <c r="F2469" s="16"/>
      <c r="G2469" s="16"/>
      <c r="H2469" s="16"/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  <c r="AA2469" s="16"/>
      <c r="AB2469" s="16"/>
      <c r="AC2469" s="16"/>
      <c r="AD2469" s="16"/>
      <c r="AE2469" s="16"/>
      <c r="AF2469" s="16"/>
      <c r="AG2469" s="16"/>
      <c r="AH2469" s="16"/>
      <c r="AI2469" s="16"/>
      <c r="AJ2469" s="16"/>
      <c r="AK2469" s="16"/>
      <c r="AL2469" s="16"/>
      <c r="AM2469" s="16"/>
      <c r="AN2469" s="16"/>
      <c r="AO2469" s="16"/>
      <c r="AP2469" s="16"/>
      <c r="AQ2469" s="16"/>
      <c r="AR2469" s="16"/>
      <c r="AS2469" s="16"/>
      <c r="AT2469" s="16"/>
      <c r="AU2469" s="16"/>
      <c r="AV2469" s="16"/>
      <c r="AW2469" s="16"/>
      <c r="AX2469" s="16"/>
      <c r="AY2469" s="16"/>
      <c r="AZ2469" s="16"/>
      <c r="BA2469" s="16"/>
      <c r="BB2469" s="16"/>
      <c r="BC2469" s="16"/>
      <c r="BD2469" s="16"/>
      <c r="BE2469" s="16"/>
      <c r="BF2469" s="16"/>
      <c r="BG2469" s="16"/>
      <c r="BH2469" s="16"/>
      <c r="BI2469" s="16"/>
      <c r="BJ2469" s="16"/>
      <c r="BK2469" s="16"/>
      <c r="BL2469" s="16"/>
    </row>
    <row r="2470" spans="5:64" s="2" customFormat="1" x14ac:dyDescent="0.25">
      <c r="E2470" s="15" t="s">
        <v>549</v>
      </c>
      <c r="F2470" s="16"/>
      <c r="G2470" s="16"/>
      <c r="H2470" s="16"/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  <c r="AA2470" s="16"/>
      <c r="AB2470" s="16"/>
      <c r="AC2470" s="16"/>
      <c r="AD2470" s="16"/>
      <c r="AE2470" s="16"/>
      <c r="AF2470" s="16"/>
      <c r="AG2470" s="16"/>
      <c r="AH2470" s="16"/>
      <c r="AI2470" s="16"/>
      <c r="AJ2470" s="16"/>
      <c r="AK2470" s="16"/>
      <c r="AL2470" s="16"/>
      <c r="AM2470" s="16"/>
      <c r="AN2470" s="16"/>
      <c r="AO2470" s="16"/>
      <c r="AP2470" s="16"/>
      <c r="AQ2470" s="16"/>
      <c r="AR2470" s="16"/>
      <c r="AS2470" s="16"/>
      <c r="AT2470" s="16"/>
      <c r="AU2470" s="16"/>
      <c r="AV2470" s="16"/>
      <c r="AW2470" s="16"/>
      <c r="AX2470" s="16"/>
      <c r="AY2470" s="16"/>
      <c r="AZ2470" s="16"/>
      <c r="BA2470" s="16"/>
      <c r="BB2470" s="16"/>
      <c r="BC2470" s="16"/>
      <c r="BD2470" s="16"/>
      <c r="BE2470" s="16"/>
      <c r="BF2470" s="16"/>
      <c r="BG2470" s="16"/>
      <c r="BH2470" s="16"/>
      <c r="BI2470" s="16"/>
      <c r="BJ2470" s="16"/>
      <c r="BK2470" s="16"/>
      <c r="BL2470" s="16"/>
    </row>
    <row r="2471" spans="5:64" s="2" customFormat="1" x14ac:dyDescent="0.25">
      <c r="E2471" s="15" t="s">
        <v>178</v>
      </c>
      <c r="F2471" s="16"/>
      <c r="G2471" s="16"/>
      <c r="H2471" s="16"/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6"/>
      <c r="Y2471" s="16"/>
      <c r="Z2471" s="16"/>
      <c r="AA2471" s="16"/>
      <c r="AB2471" s="16"/>
      <c r="AC2471" s="16"/>
      <c r="AD2471" s="16"/>
      <c r="AE2471" s="16"/>
      <c r="AF2471" s="16"/>
      <c r="AG2471" s="16"/>
      <c r="AH2471" s="16"/>
      <c r="AI2471" s="16"/>
      <c r="AJ2471" s="16"/>
      <c r="AK2471" s="16"/>
      <c r="AL2471" s="16"/>
      <c r="AM2471" s="16"/>
      <c r="AN2471" s="16"/>
      <c r="AO2471" s="16"/>
      <c r="AP2471" s="16"/>
      <c r="AQ2471" s="16"/>
      <c r="AR2471" s="16"/>
      <c r="AS2471" s="16"/>
      <c r="AT2471" s="16"/>
      <c r="AU2471" s="16"/>
      <c r="AV2471" s="16"/>
      <c r="AW2471" s="16"/>
      <c r="AX2471" s="16"/>
      <c r="AY2471" s="16"/>
      <c r="AZ2471" s="16"/>
      <c r="BA2471" s="16"/>
      <c r="BB2471" s="16"/>
      <c r="BC2471" s="16"/>
      <c r="BD2471" s="16"/>
      <c r="BE2471" s="16"/>
      <c r="BF2471" s="16"/>
      <c r="BG2471" s="16"/>
      <c r="BH2471" s="16"/>
      <c r="BI2471" s="16"/>
      <c r="BJ2471" s="16"/>
      <c r="BK2471" s="16"/>
      <c r="BL2471" s="16"/>
    </row>
    <row r="2472" spans="5:64" s="2" customFormat="1" x14ac:dyDescent="0.25">
      <c r="E2472" s="15" t="s">
        <v>550</v>
      </c>
      <c r="F2472" s="16"/>
      <c r="G2472" s="16"/>
      <c r="H2472" s="16"/>
      <c r="I2472" s="16"/>
      <c r="J2472" s="16"/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6"/>
      <c r="Y2472" s="16"/>
      <c r="Z2472" s="16"/>
      <c r="AA2472" s="16"/>
      <c r="AB2472" s="16"/>
      <c r="AC2472" s="16"/>
      <c r="AD2472" s="16"/>
      <c r="AE2472" s="16"/>
      <c r="AF2472" s="16"/>
      <c r="AG2472" s="16"/>
      <c r="AH2472" s="16"/>
      <c r="AI2472" s="16"/>
      <c r="AJ2472" s="16"/>
      <c r="AK2472" s="16"/>
      <c r="AL2472" s="16"/>
      <c r="AM2472" s="16"/>
      <c r="AN2472" s="16"/>
      <c r="AO2472" s="16"/>
      <c r="AP2472" s="16"/>
      <c r="AQ2472" s="16"/>
      <c r="AR2472" s="16"/>
      <c r="AS2472" s="16"/>
      <c r="AT2472" s="16"/>
      <c r="AU2472" s="16"/>
      <c r="AV2472" s="16"/>
      <c r="AW2472" s="16"/>
      <c r="AX2472" s="16"/>
      <c r="AY2472" s="16"/>
      <c r="AZ2472" s="16"/>
      <c r="BA2472" s="16"/>
      <c r="BB2472" s="16"/>
      <c r="BC2472" s="16"/>
      <c r="BD2472" s="16"/>
      <c r="BE2472" s="16"/>
      <c r="BF2472" s="16"/>
      <c r="BG2472" s="16"/>
      <c r="BH2472" s="16"/>
      <c r="BI2472" s="16"/>
      <c r="BJ2472" s="16"/>
      <c r="BK2472" s="16"/>
      <c r="BL2472" s="16"/>
    </row>
    <row r="2473" spans="5:64" s="2" customFormat="1" x14ac:dyDescent="0.25">
      <c r="E2473" s="15" t="s">
        <v>60</v>
      </c>
      <c r="F2473" s="16"/>
      <c r="G2473" s="16"/>
      <c r="H2473" s="16"/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  <c r="AA2473" s="16"/>
      <c r="AB2473" s="16"/>
      <c r="AC2473" s="16"/>
      <c r="AD2473" s="16"/>
      <c r="AE2473" s="16"/>
      <c r="AF2473" s="16"/>
      <c r="AG2473" s="16"/>
      <c r="AH2473" s="16"/>
      <c r="AI2473" s="16"/>
      <c r="AJ2473" s="16"/>
      <c r="AK2473" s="16"/>
      <c r="AL2473" s="16"/>
      <c r="AM2473" s="16"/>
      <c r="AN2473" s="16"/>
      <c r="AO2473" s="16"/>
      <c r="AP2473" s="16"/>
      <c r="AQ2473" s="16"/>
      <c r="AR2473" s="16"/>
      <c r="AS2473" s="16"/>
      <c r="AT2473" s="16"/>
      <c r="AU2473" s="16"/>
      <c r="AV2473" s="16"/>
      <c r="AW2473" s="16"/>
      <c r="AX2473" s="16"/>
      <c r="AY2473" s="16"/>
      <c r="AZ2473" s="16"/>
      <c r="BA2473" s="16"/>
      <c r="BB2473" s="16"/>
      <c r="BC2473" s="16"/>
      <c r="BD2473" s="16"/>
      <c r="BE2473" s="16"/>
      <c r="BF2473" s="16"/>
      <c r="BG2473" s="16"/>
      <c r="BH2473" s="16"/>
      <c r="BI2473" s="16"/>
      <c r="BJ2473" s="16"/>
      <c r="BK2473" s="16"/>
      <c r="BL2473" s="16"/>
    </row>
    <row r="2474" spans="5:64" s="2" customFormat="1" x14ac:dyDescent="0.25">
      <c r="E2474" s="15" t="s">
        <v>25</v>
      </c>
      <c r="F2474" s="16"/>
      <c r="G2474" s="16"/>
      <c r="H2474" s="16"/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  <c r="AA2474" s="16"/>
      <c r="AB2474" s="16"/>
      <c r="AC2474" s="16"/>
      <c r="AD2474" s="16"/>
      <c r="AE2474" s="16"/>
      <c r="AF2474" s="16"/>
      <c r="AG2474" s="16"/>
      <c r="AH2474" s="16"/>
      <c r="AI2474" s="16"/>
      <c r="AJ2474" s="16"/>
      <c r="AK2474" s="16"/>
      <c r="AL2474" s="16"/>
      <c r="AM2474" s="16"/>
      <c r="AN2474" s="16"/>
      <c r="AO2474" s="16"/>
      <c r="AP2474" s="16"/>
      <c r="AQ2474" s="16"/>
      <c r="AR2474" s="16"/>
      <c r="AS2474" s="16"/>
      <c r="AT2474" s="16"/>
      <c r="AU2474" s="16"/>
      <c r="AV2474" s="16"/>
      <c r="AW2474" s="16"/>
      <c r="AX2474" s="16"/>
      <c r="AY2474" s="16"/>
      <c r="AZ2474" s="16"/>
      <c r="BA2474" s="16"/>
      <c r="BB2474" s="16"/>
      <c r="BC2474" s="16"/>
      <c r="BD2474" s="16"/>
      <c r="BE2474" s="16"/>
      <c r="BF2474" s="16"/>
      <c r="BG2474" s="16"/>
      <c r="BH2474" s="16"/>
      <c r="BI2474" s="16"/>
      <c r="BJ2474" s="16"/>
      <c r="BK2474" s="16"/>
      <c r="BL2474" s="16"/>
    </row>
    <row r="2475" spans="5:64" s="2" customFormat="1" x14ac:dyDescent="0.25">
      <c r="E2475" s="15" t="s">
        <v>61</v>
      </c>
      <c r="F2475" s="16"/>
      <c r="G2475" s="16"/>
      <c r="H2475" s="16"/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  <c r="AA2475" s="16"/>
      <c r="AB2475" s="16"/>
      <c r="AC2475" s="16"/>
      <c r="AD2475" s="16"/>
      <c r="AE2475" s="16"/>
      <c r="AF2475" s="16"/>
      <c r="AG2475" s="16"/>
      <c r="AH2475" s="16"/>
      <c r="AI2475" s="16"/>
      <c r="AJ2475" s="16"/>
      <c r="AK2475" s="16"/>
      <c r="AL2475" s="16"/>
      <c r="AM2475" s="16"/>
      <c r="AN2475" s="16"/>
      <c r="AO2475" s="16"/>
      <c r="AP2475" s="16"/>
      <c r="AQ2475" s="16"/>
      <c r="AR2475" s="16"/>
      <c r="AS2475" s="16"/>
      <c r="AT2475" s="16"/>
      <c r="AU2475" s="16"/>
      <c r="AV2475" s="16"/>
      <c r="AW2475" s="16"/>
      <c r="AX2475" s="16"/>
      <c r="AY2475" s="16"/>
      <c r="AZ2475" s="16"/>
      <c r="BA2475" s="16"/>
      <c r="BB2475" s="16"/>
      <c r="BC2475" s="16"/>
      <c r="BD2475" s="16"/>
      <c r="BE2475" s="16"/>
      <c r="BF2475" s="16"/>
      <c r="BG2475" s="16"/>
      <c r="BH2475" s="16"/>
      <c r="BI2475" s="16"/>
      <c r="BJ2475" s="16"/>
      <c r="BK2475" s="16"/>
      <c r="BL2475" s="16"/>
    </row>
    <row r="2476" spans="5:64" s="2" customFormat="1" x14ac:dyDescent="0.25"/>
    <row r="2477" spans="5:64" s="2" customFormat="1" x14ac:dyDescent="0.25"/>
    <row r="2478" spans="5:64" s="2" customFormat="1" x14ac:dyDescent="0.25"/>
    <row r="2479" spans="5:64" s="2" customFormat="1" x14ac:dyDescent="0.25"/>
    <row r="2480" spans="5:64" s="2" customFormat="1" x14ac:dyDescent="0.25"/>
    <row r="2481" s="2" customFormat="1" x14ac:dyDescent="0.25"/>
    <row r="2482" s="2" customFormat="1" x14ac:dyDescent="0.25"/>
    <row r="2483" s="2" customFormat="1" x14ac:dyDescent="0.25"/>
    <row r="2484" s="2" customFormat="1" x14ac:dyDescent="0.25"/>
    <row r="2485" s="2" customFormat="1" x14ac:dyDescent="0.25"/>
    <row r="2486" s="2" customFormat="1" x14ac:dyDescent="0.25"/>
    <row r="2487" s="2" customFormat="1" x14ac:dyDescent="0.25"/>
    <row r="2488" s="2" customFormat="1" x14ac:dyDescent="0.25"/>
    <row r="2489" s="2" customFormat="1" x14ac:dyDescent="0.25"/>
    <row r="2490" s="2" customFormat="1" x14ac:dyDescent="0.25"/>
    <row r="2491" s="2" customFormat="1" x14ac:dyDescent="0.25"/>
    <row r="2492" s="2" customFormat="1" x14ac:dyDescent="0.25"/>
    <row r="2493" s="2" customFormat="1" x14ac:dyDescent="0.25"/>
    <row r="2494" s="2" customFormat="1" x14ac:dyDescent="0.25"/>
    <row r="2495" s="2" customFormat="1" x14ac:dyDescent="0.25"/>
    <row r="2496" s="2" customFormat="1" x14ac:dyDescent="0.25"/>
    <row r="2497" s="2" customFormat="1" x14ac:dyDescent="0.25"/>
    <row r="2498" s="2" customFormat="1" x14ac:dyDescent="0.25"/>
    <row r="2499" s="2" customFormat="1" x14ac:dyDescent="0.25"/>
    <row r="2500" s="2" customFormat="1" x14ac:dyDescent="0.25"/>
    <row r="2501" s="2" customFormat="1" x14ac:dyDescent="0.25"/>
    <row r="2502" s="2" customFormat="1" x14ac:dyDescent="0.25"/>
    <row r="2503" s="2" customFormat="1" x14ac:dyDescent="0.25"/>
    <row r="2504" s="2" customFormat="1" x14ac:dyDescent="0.25"/>
    <row r="2505" s="2" customFormat="1" x14ac:dyDescent="0.25"/>
    <row r="2506" s="2" customFormat="1" x14ac:dyDescent="0.25"/>
    <row r="2507" s="2" customFormat="1" x14ac:dyDescent="0.25"/>
    <row r="2508" s="2" customFormat="1" x14ac:dyDescent="0.25"/>
    <row r="2509" s="2" customFormat="1" x14ac:dyDescent="0.25"/>
    <row r="2510" s="2" customFormat="1" x14ac:dyDescent="0.25"/>
    <row r="2511" s="2" customFormat="1" x14ac:dyDescent="0.25"/>
    <row r="2512" s="2" customFormat="1" x14ac:dyDescent="0.25"/>
    <row r="2513" spans="3:5" s="2" customFormat="1" x14ac:dyDescent="0.25"/>
    <row r="2514" spans="3:5" s="2" customFormat="1" x14ac:dyDescent="0.25"/>
    <row r="2515" spans="3:5" s="2" customFormat="1" x14ac:dyDescent="0.25"/>
    <row r="2516" spans="3:5" s="2" customFormat="1" x14ac:dyDescent="0.25"/>
    <row r="2517" spans="3:5" s="2" customFormat="1" x14ac:dyDescent="0.25">
      <c r="C2517" s="3" t="s">
        <v>551</v>
      </c>
      <c r="E2517" s="2" t="s">
        <v>552</v>
      </c>
    </row>
    <row r="2518" spans="3:5" s="2" customFormat="1" x14ac:dyDescent="0.25"/>
    <row r="2519" spans="3:5" s="2" customFormat="1" x14ac:dyDescent="0.25"/>
    <row r="2520" spans="3:5" s="2" customFormat="1" x14ac:dyDescent="0.25"/>
    <row r="2521" spans="3:5" s="2" customFormat="1" x14ac:dyDescent="0.25"/>
    <row r="2522" spans="3:5" s="2" customFormat="1" x14ac:dyDescent="0.25"/>
    <row r="2523" spans="3:5" s="2" customFormat="1" x14ac:dyDescent="0.25"/>
    <row r="2524" spans="3:5" s="2" customFormat="1" x14ac:dyDescent="0.25"/>
    <row r="2525" spans="3:5" s="2" customFormat="1" x14ac:dyDescent="0.25"/>
    <row r="2526" spans="3:5" s="2" customFormat="1" x14ac:dyDescent="0.25"/>
    <row r="2527" spans="3:5" s="2" customFormat="1" x14ac:dyDescent="0.25"/>
    <row r="2528" spans="3:5" s="2" customFormat="1" x14ac:dyDescent="0.25"/>
    <row r="2529" spans="38:38" s="2" customFormat="1" x14ac:dyDescent="0.25"/>
    <row r="2530" spans="38:38" s="2" customFormat="1" x14ac:dyDescent="0.25"/>
    <row r="2531" spans="38:38" s="2" customFormat="1" x14ac:dyDescent="0.25"/>
    <row r="2532" spans="38:38" s="2" customFormat="1" x14ac:dyDescent="0.25"/>
    <row r="2533" spans="38:38" s="2" customFormat="1" x14ac:dyDescent="0.25"/>
    <row r="2534" spans="38:38" s="2" customFormat="1" x14ac:dyDescent="0.25"/>
    <row r="2535" spans="38:38" s="2" customFormat="1" x14ac:dyDescent="0.25">
      <c r="AL2535" s="2" t="s">
        <v>553</v>
      </c>
    </row>
    <row r="2536" spans="38:38" s="2" customFormat="1" x14ac:dyDescent="0.25">
      <c r="AL2536" s="2" t="s">
        <v>554</v>
      </c>
    </row>
    <row r="2537" spans="38:38" s="2" customFormat="1" x14ac:dyDescent="0.25"/>
    <row r="2538" spans="38:38" s="2" customFormat="1" x14ac:dyDescent="0.25">
      <c r="AL2538" s="1" t="s">
        <v>555</v>
      </c>
    </row>
    <row r="2539" spans="38:38" s="2" customFormat="1" x14ac:dyDescent="0.25"/>
    <row r="2540" spans="38:38" s="2" customFormat="1" x14ac:dyDescent="0.25"/>
    <row r="2541" spans="38:38" s="2" customFormat="1" x14ac:dyDescent="0.25"/>
    <row r="2542" spans="38:38" s="2" customFormat="1" x14ac:dyDescent="0.25"/>
    <row r="2543" spans="38:38" s="2" customFormat="1" x14ac:dyDescent="0.25"/>
    <row r="2544" spans="38:38" s="2" customFormat="1" x14ac:dyDescent="0.25"/>
    <row r="2545" spans="5:31" s="2" customFormat="1" x14ac:dyDescent="0.25"/>
    <row r="2546" spans="5:31" s="2" customFormat="1" x14ac:dyDescent="0.25"/>
    <row r="2547" spans="5:31" s="2" customFormat="1" x14ac:dyDescent="0.25"/>
    <row r="2548" spans="5:31" s="2" customFormat="1" x14ac:dyDescent="0.25"/>
    <row r="2549" spans="5:31" s="2" customFormat="1" x14ac:dyDescent="0.25"/>
    <row r="2550" spans="5:31" s="2" customFormat="1" x14ac:dyDescent="0.25"/>
    <row r="2551" spans="5:31" s="2" customFormat="1" x14ac:dyDescent="0.25"/>
    <row r="2552" spans="5:31" s="2" customFormat="1" x14ac:dyDescent="0.25"/>
    <row r="2553" spans="5:31" s="2" customFormat="1" x14ac:dyDescent="0.25"/>
    <row r="2554" spans="5:31" s="2" customFormat="1" x14ac:dyDescent="0.25"/>
    <row r="2555" spans="5:31" s="2" customFormat="1" x14ac:dyDescent="0.25"/>
    <row r="2556" spans="5:31" s="2" customFormat="1" x14ac:dyDescent="0.25"/>
    <row r="2557" spans="5:31" s="2" customFormat="1" x14ac:dyDescent="0.25"/>
    <row r="2558" spans="5:31" s="2" customFormat="1" x14ac:dyDescent="0.25"/>
    <row r="2559" spans="5:31" s="2" customFormat="1" x14ac:dyDescent="0.25">
      <c r="E2559" s="13" t="s">
        <v>38</v>
      </c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</row>
    <row r="2560" spans="5:31" s="2" customFormat="1" x14ac:dyDescent="0.25">
      <c r="E2560" s="13" t="s">
        <v>40</v>
      </c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</row>
    <row r="2561" spans="5:64" s="2" customFormat="1" x14ac:dyDescent="0.25">
      <c r="E2561" s="13" t="s">
        <v>546</v>
      </c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</row>
    <row r="2562" spans="5:64" s="2" customFormat="1" x14ac:dyDescent="0.25">
      <c r="E2562" s="13" t="s">
        <v>547</v>
      </c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</row>
    <row r="2563" spans="5:64" s="2" customFormat="1" x14ac:dyDescent="0.25"/>
    <row r="2564" spans="5:64" s="2" customFormat="1" x14ac:dyDescent="0.25">
      <c r="E2564" s="2" t="s">
        <v>46</v>
      </c>
    </row>
    <row r="2565" spans="5:64" s="2" customFormat="1" x14ac:dyDescent="0.25"/>
    <row r="2566" spans="5:64" s="2" customFormat="1" x14ac:dyDescent="0.25">
      <c r="E2566" s="13" t="s">
        <v>96</v>
      </c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</row>
    <row r="2567" spans="5:64" s="2" customFormat="1" x14ac:dyDescent="0.25">
      <c r="E2567" s="13" t="s">
        <v>338</v>
      </c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</row>
    <row r="2568" spans="5:64" s="2" customFormat="1" x14ac:dyDescent="0.25">
      <c r="E2568" s="13" t="s">
        <v>339</v>
      </c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</row>
    <row r="2569" spans="5:64" s="2" customFormat="1" x14ac:dyDescent="0.25">
      <c r="E2569" s="13" t="s">
        <v>340</v>
      </c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</row>
    <row r="2570" spans="5:64" s="2" customFormat="1" x14ac:dyDescent="0.25">
      <c r="E2570" s="13" t="s">
        <v>341</v>
      </c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</row>
    <row r="2571" spans="5:64" s="2" customFormat="1" x14ac:dyDescent="0.25">
      <c r="E2571" s="13" t="s">
        <v>342</v>
      </c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</row>
    <row r="2572" spans="5:64" s="2" customFormat="1" x14ac:dyDescent="0.25">
      <c r="E2572" s="13" t="s">
        <v>48</v>
      </c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</row>
    <row r="2573" spans="5:64" s="2" customFormat="1" x14ac:dyDescent="0.25">
      <c r="E2573" s="13" t="s">
        <v>556</v>
      </c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</row>
    <row r="2574" spans="5:64" s="2" customFormat="1" x14ac:dyDescent="0.25"/>
    <row r="2575" spans="5:64" s="2" customFormat="1" x14ac:dyDescent="0.25">
      <c r="E2575" s="15" t="s">
        <v>51</v>
      </c>
      <c r="F2575" s="16"/>
      <c r="G2575" s="16"/>
      <c r="H2575" s="16"/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  <c r="AA2575" s="16"/>
      <c r="AB2575" s="16"/>
      <c r="AC2575" s="16"/>
      <c r="AD2575" s="16"/>
      <c r="AE2575" s="16"/>
      <c r="AF2575" s="16"/>
      <c r="AG2575" s="16"/>
      <c r="AH2575" s="16"/>
      <c r="AI2575" s="16"/>
      <c r="AJ2575" s="16"/>
      <c r="AK2575" s="16"/>
      <c r="AL2575" s="16"/>
      <c r="AM2575" s="16"/>
      <c r="AN2575" s="16"/>
      <c r="AO2575" s="16"/>
      <c r="AP2575" s="16"/>
      <c r="AQ2575" s="16"/>
      <c r="AR2575" s="16"/>
      <c r="AS2575" s="16"/>
      <c r="AT2575" s="16"/>
      <c r="AU2575" s="16"/>
      <c r="AV2575" s="16"/>
      <c r="AW2575" s="16"/>
      <c r="AX2575" s="16"/>
      <c r="AY2575" s="16"/>
      <c r="AZ2575" s="16"/>
      <c r="BA2575" s="16"/>
      <c r="BB2575" s="16"/>
      <c r="BC2575" s="16"/>
      <c r="BD2575" s="16"/>
      <c r="BE2575" s="16"/>
      <c r="BF2575" s="16"/>
      <c r="BG2575" s="16"/>
      <c r="BH2575" s="16"/>
      <c r="BI2575" s="16"/>
      <c r="BJ2575" s="16"/>
      <c r="BK2575" s="16"/>
      <c r="BL2575" s="16"/>
    </row>
    <row r="2576" spans="5:64" s="2" customFormat="1" x14ac:dyDescent="0.25">
      <c r="E2576" s="15" t="s">
        <v>25</v>
      </c>
      <c r="F2576" s="16"/>
      <c r="G2576" s="16"/>
      <c r="H2576" s="16"/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/>
      <c r="AG2576" s="16"/>
      <c r="AH2576" s="16"/>
      <c r="AI2576" s="16"/>
      <c r="AJ2576" s="16"/>
      <c r="AK2576" s="16"/>
      <c r="AL2576" s="16"/>
      <c r="AM2576" s="16"/>
      <c r="AN2576" s="16"/>
      <c r="AO2576" s="16"/>
      <c r="AP2576" s="16"/>
      <c r="AQ2576" s="16"/>
      <c r="AR2576" s="16"/>
      <c r="AS2576" s="16"/>
      <c r="AT2576" s="16"/>
      <c r="AU2576" s="16"/>
      <c r="AV2576" s="16"/>
      <c r="AW2576" s="16"/>
      <c r="AX2576" s="16"/>
      <c r="AY2576" s="16"/>
      <c r="AZ2576" s="16"/>
      <c r="BA2576" s="16"/>
      <c r="BB2576" s="16"/>
      <c r="BC2576" s="16"/>
      <c r="BD2576" s="16"/>
      <c r="BE2576" s="16"/>
      <c r="BF2576" s="16"/>
      <c r="BG2576" s="16"/>
      <c r="BH2576" s="16"/>
      <c r="BI2576" s="16"/>
      <c r="BJ2576" s="16"/>
      <c r="BK2576" s="16"/>
      <c r="BL2576" s="16"/>
    </row>
    <row r="2577" spans="5:64" s="2" customFormat="1" x14ac:dyDescent="0.25">
      <c r="E2577" s="17" t="s">
        <v>27</v>
      </c>
      <c r="F2577" s="16"/>
      <c r="G2577" s="16"/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/>
      <c r="AH2577" s="16"/>
      <c r="AI2577" s="16"/>
      <c r="AJ2577" s="16"/>
      <c r="AK2577" s="16"/>
      <c r="AL2577" s="16"/>
      <c r="AM2577" s="16"/>
      <c r="AN2577" s="16"/>
      <c r="AO2577" s="16"/>
      <c r="AP2577" s="16"/>
      <c r="AQ2577" s="16"/>
      <c r="AR2577" s="16"/>
      <c r="AS2577" s="16"/>
      <c r="AT2577" s="16"/>
      <c r="AU2577" s="16"/>
      <c r="AV2577" s="16"/>
      <c r="AW2577" s="16"/>
      <c r="AX2577" s="16"/>
      <c r="AY2577" s="16"/>
      <c r="AZ2577" s="16"/>
      <c r="BA2577" s="16"/>
      <c r="BB2577" s="16"/>
      <c r="BC2577" s="16"/>
      <c r="BD2577" s="16"/>
      <c r="BE2577" s="16"/>
      <c r="BF2577" s="16"/>
      <c r="BG2577" s="16"/>
      <c r="BH2577" s="16"/>
      <c r="BI2577" s="16"/>
      <c r="BJ2577" s="16"/>
      <c r="BK2577" s="16"/>
      <c r="BL2577" s="16"/>
    </row>
    <row r="2578" spans="5:64" s="2" customFormat="1" x14ac:dyDescent="0.25">
      <c r="E2578" s="17" t="s">
        <v>52</v>
      </c>
      <c r="F2578" s="16"/>
      <c r="G2578" s="16"/>
      <c r="H2578" s="16"/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6"/>
      <c r="AB2578" s="16"/>
      <c r="AC2578" s="16"/>
      <c r="AD2578" s="16"/>
      <c r="AE2578" s="16"/>
      <c r="AF2578" s="16"/>
      <c r="AG2578" s="16"/>
      <c r="AH2578" s="16"/>
      <c r="AI2578" s="16"/>
      <c r="AJ2578" s="16"/>
      <c r="AK2578" s="16"/>
      <c r="AL2578" s="16"/>
      <c r="AM2578" s="16"/>
      <c r="AN2578" s="16"/>
      <c r="AO2578" s="16"/>
      <c r="AP2578" s="16"/>
      <c r="AQ2578" s="16"/>
      <c r="AR2578" s="16"/>
      <c r="AS2578" s="16"/>
      <c r="AT2578" s="16"/>
      <c r="AU2578" s="16"/>
      <c r="AV2578" s="16"/>
      <c r="AW2578" s="16"/>
      <c r="AX2578" s="16"/>
      <c r="AY2578" s="16"/>
      <c r="AZ2578" s="16"/>
      <c r="BA2578" s="16"/>
      <c r="BB2578" s="16"/>
      <c r="BC2578" s="16"/>
      <c r="BD2578" s="16"/>
      <c r="BE2578" s="16"/>
      <c r="BF2578" s="16"/>
      <c r="BG2578" s="16"/>
      <c r="BH2578" s="16"/>
      <c r="BI2578" s="16"/>
      <c r="BJ2578" s="16"/>
      <c r="BK2578" s="16"/>
      <c r="BL2578" s="16"/>
    </row>
    <row r="2579" spans="5:64" s="2" customFormat="1" x14ac:dyDescent="0.25">
      <c r="E2579" s="17" t="s">
        <v>53</v>
      </c>
      <c r="F2579" s="16"/>
      <c r="G2579" s="16"/>
      <c r="H2579" s="16"/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  <c r="AA2579" s="16"/>
      <c r="AB2579" s="16"/>
      <c r="AC2579" s="16"/>
      <c r="AD2579" s="16"/>
      <c r="AE2579" s="16"/>
      <c r="AF2579" s="16"/>
      <c r="AG2579" s="16"/>
      <c r="AH2579" s="16"/>
      <c r="AI2579" s="16"/>
      <c r="AJ2579" s="16"/>
      <c r="AK2579" s="16"/>
      <c r="AL2579" s="16"/>
      <c r="AM2579" s="16"/>
      <c r="AN2579" s="16"/>
      <c r="AO2579" s="16"/>
      <c r="AP2579" s="16"/>
      <c r="AQ2579" s="16"/>
      <c r="AR2579" s="16"/>
      <c r="AS2579" s="16"/>
      <c r="AT2579" s="16"/>
      <c r="AU2579" s="16"/>
      <c r="AV2579" s="16"/>
      <c r="AW2579" s="16"/>
      <c r="AX2579" s="16"/>
      <c r="AY2579" s="16"/>
      <c r="AZ2579" s="16"/>
      <c r="BA2579" s="16"/>
      <c r="BB2579" s="16"/>
      <c r="BC2579" s="16"/>
      <c r="BD2579" s="16"/>
      <c r="BE2579" s="16"/>
      <c r="BF2579" s="16"/>
      <c r="BG2579" s="16"/>
      <c r="BH2579" s="16"/>
      <c r="BI2579" s="16"/>
      <c r="BJ2579" s="16"/>
      <c r="BK2579" s="16"/>
      <c r="BL2579" s="16"/>
    </row>
    <row r="2580" spans="5:64" s="2" customFormat="1" x14ac:dyDescent="0.25">
      <c r="E2580" s="15"/>
      <c r="F2580" s="16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6"/>
      <c r="AB2580" s="16"/>
      <c r="AC2580" s="16"/>
      <c r="AD2580" s="16"/>
      <c r="AE2580" s="16"/>
      <c r="AF2580" s="16"/>
      <c r="AG2580" s="16"/>
      <c r="AH2580" s="16"/>
      <c r="AI2580" s="16"/>
      <c r="AJ2580" s="16"/>
      <c r="AK2580" s="16"/>
      <c r="AL2580" s="16"/>
      <c r="AM2580" s="16"/>
      <c r="AN2580" s="16"/>
      <c r="AO2580" s="16"/>
      <c r="AP2580" s="16"/>
      <c r="AQ2580" s="16"/>
      <c r="AR2580" s="16"/>
      <c r="AS2580" s="16"/>
      <c r="AT2580" s="16"/>
      <c r="AU2580" s="16"/>
      <c r="AV2580" s="16"/>
      <c r="AW2580" s="16"/>
      <c r="AX2580" s="16"/>
      <c r="AY2580" s="16"/>
      <c r="AZ2580" s="16"/>
      <c r="BA2580" s="16"/>
      <c r="BB2580" s="16"/>
      <c r="BC2580" s="16"/>
      <c r="BD2580" s="16"/>
      <c r="BE2580" s="16"/>
      <c r="BF2580" s="16"/>
      <c r="BG2580" s="16"/>
      <c r="BH2580" s="16"/>
      <c r="BI2580" s="16"/>
      <c r="BJ2580" s="16"/>
      <c r="BK2580" s="16"/>
      <c r="BL2580" s="16"/>
    </row>
    <row r="2581" spans="5:64" s="2" customFormat="1" x14ac:dyDescent="0.25">
      <c r="E2581" s="15" t="s">
        <v>54</v>
      </c>
      <c r="F2581" s="16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6"/>
      <c r="AB2581" s="16"/>
      <c r="AC2581" s="16"/>
      <c r="AD2581" s="16"/>
      <c r="AE2581" s="16"/>
      <c r="AF2581" s="16"/>
      <c r="AG2581" s="16"/>
      <c r="AH2581" s="16"/>
      <c r="AI2581" s="16"/>
      <c r="AJ2581" s="16"/>
      <c r="AK2581" s="16"/>
      <c r="AL2581" s="16"/>
      <c r="AM2581" s="16"/>
      <c r="AN2581" s="16"/>
      <c r="AO2581" s="16"/>
      <c r="AP2581" s="16"/>
      <c r="AQ2581" s="16"/>
      <c r="AR2581" s="16"/>
      <c r="AS2581" s="16"/>
      <c r="AT2581" s="16"/>
      <c r="AU2581" s="16"/>
      <c r="AV2581" s="16"/>
      <c r="AW2581" s="16"/>
      <c r="AX2581" s="16"/>
      <c r="AY2581" s="16"/>
      <c r="AZ2581" s="16"/>
      <c r="BA2581" s="16"/>
      <c r="BB2581" s="16"/>
      <c r="BC2581" s="16"/>
      <c r="BD2581" s="16"/>
      <c r="BE2581" s="16"/>
      <c r="BF2581" s="16"/>
      <c r="BG2581" s="16"/>
      <c r="BH2581" s="16"/>
      <c r="BI2581" s="16"/>
      <c r="BJ2581" s="16"/>
      <c r="BK2581" s="16"/>
      <c r="BL2581" s="16"/>
    </row>
    <row r="2582" spans="5:64" s="2" customFormat="1" x14ac:dyDescent="0.25">
      <c r="E2582" s="15" t="s">
        <v>55</v>
      </c>
      <c r="F2582" s="16"/>
      <c r="G2582" s="16"/>
      <c r="H2582" s="16"/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  <c r="AA2582" s="16"/>
      <c r="AB2582" s="16"/>
      <c r="AC2582" s="16"/>
      <c r="AD2582" s="16"/>
      <c r="AE2582" s="16"/>
      <c r="AF2582" s="16"/>
      <c r="AG2582" s="16"/>
      <c r="AH2582" s="16"/>
      <c r="AI2582" s="16"/>
      <c r="AJ2582" s="16"/>
      <c r="AK2582" s="16"/>
      <c r="AL2582" s="16"/>
      <c r="AM2582" s="16"/>
      <c r="AN2582" s="16"/>
      <c r="AO2582" s="16"/>
      <c r="AP2582" s="16"/>
      <c r="AQ2582" s="16"/>
      <c r="AR2582" s="16"/>
      <c r="AS2582" s="16"/>
      <c r="AT2582" s="16"/>
      <c r="AU2582" s="16"/>
      <c r="AV2582" s="16"/>
      <c r="AW2582" s="16"/>
      <c r="AX2582" s="16"/>
      <c r="AY2582" s="16"/>
      <c r="AZ2582" s="16"/>
      <c r="BA2582" s="16"/>
      <c r="BB2582" s="16"/>
      <c r="BC2582" s="16"/>
      <c r="BD2582" s="16"/>
      <c r="BE2582" s="16"/>
      <c r="BF2582" s="16"/>
      <c r="BG2582" s="16"/>
      <c r="BH2582" s="16"/>
      <c r="BI2582" s="16"/>
      <c r="BJ2582" s="16"/>
      <c r="BK2582" s="16"/>
      <c r="BL2582" s="16"/>
    </row>
    <row r="2583" spans="5:64" s="2" customFormat="1" x14ac:dyDescent="0.25">
      <c r="E2583" s="15"/>
      <c r="F2583" s="16"/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  <c r="AA2583" s="16"/>
      <c r="AB2583" s="16"/>
      <c r="AC2583" s="16"/>
      <c r="AD2583" s="16"/>
      <c r="AE2583" s="16"/>
      <c r="AF2583" s="16"/>
      <c r="AG2583" s="16"/>
      <c r="AH2583" s="16"/>
      <c r="AI2583" s="16"/>
      <c r="AJ2583" s="16"/>
      <c r="AK2583" s="16"/>
      <c r="AL2583" s="16"/>
      <c r="AM2583" s="16"/>
      <c r="AN2583" s="16"/>
      <c r="AO2583" s="16"/>
      <c r="AP2583" s="16"/>
      <c r="AQ2583" s="16"/>
      <c r="AR2583" s="16"/>
      <c r="AS2583" s="16"/>
      <c r="AT2583" s="16"/>
      <c r="AU2583" s="16"/>
      <c r="AV2583" s="16"/>
      <c r="AW2583" s="16"/>
      <c r="AX2583" s="16"/>
      <c r="AY2583" s="16"/>
      <c r="AZ2583" s="16"/>
      <c r="BA2583" s="16"/>
      <c r="BB2583" s="16"/>
      <c r="BC2583" s="16"/>
      <c r="BD2583" s="16"/>
      <c r="BE2583" s="16"/>
      <c r="BF2583" s="16"/>
      <c r="BG2583" s="16"/>
      <c r="BH2583" s="16"/>
      <c r="BI2583" s="16"/>
      <c r="BJ2583" s="16"/>
      <c r="BK2583" s="16"/>
      <c r="BL2583" s="16"/>
    </row>
    <row r="2584" spans="5:64" s="2" customFormat="1" x14ac:dyDescent="0.25">
      <c r="E2584" s="15" t="s">
        <v>56</v>
      </c>
      <c r="F2584" s="16"/>
      <c r="G2584" s="16"/>
      <c r="H2584" s="16"/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16"/>
      <c r="AF2584" s="16"/>
      <c r="AG2584" s="16"/>
      <c r="AH2584" s="16"/>
      <c r="AI2584" s="16"/>
      <c r="AJ2584" s="16"/>
      <c r="AK2584" s="16"/>
      <c r="AL2584" s="16"/>
      <c r="AM2584" s="16"/>
      <c r="AN2584" s="16"/>
      <c r="AO2584" s="16"/>
      <c r="AP2584" s="16"/>
      <c r="AQ2584" s="16"/>
      <c r="AR2584" s="16"/>
      <c r="AS2584" s="16"/>
      <c r="AT2584" s="16"/>
      <c r="AU2584" s="16"/>
      <c r="AV2584" s="16"/>
      <c r="AW2584" s="16"/>
      <c r="AX2584" s="16"/>
      <c r="AY2584" s="16"/>
      <c r="AZ2584" s="16"/>
      <c r="BA2584" s="16"/>
      <c r="BB2584" s="16"/>
      <c r="BC2584" s="16"/>
      <c r="BD2584" s="16"/>
      <c r="BE2584" s="16"/>
      <c r="BF2584" s="16"/>
      <c r="BG2584" s="16"/>
      <c r="BH2584" s="16"/>
      <c r="BI2584" s="16"/>
      <c r="BJ2584" s="16"/>
      <c r="BK2584" s="16"/>
      <c r="BL2584" s="16"/>
    </row>
    <row r="2585" spans="5:64" s="2" customFormat="1" x14ac:dyDescent="0.25">
      <c r="E2585" s="15" t="s">
        <v>25</v>
      </c>
      <c r="F2585" s="16"/>
      <c r="G2585" s="16"/>
      <c r="H2585" s="16"/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6"/>
      <c r="AB2585" s="16"/>
      <c r="AC2585" s="16"/>
      <c r="AD2585" s="16"/>
      <c r="AE2585" s="16"/>
      <c r="AF2585" s="16"/>
      <c r="AG2585" s="16"/>
      <c r="AH2585" s="16"/>
      <c r="AI2585" s="16"/>
      <c r="AJ2585" s="16"/>
      <c r="AK2585" s="16"/>
      <c r="AL2585" s="16"/>
      <c r="AM2585" s="16"/>
      <c r="AN2585" s="16"/>
      <c r="AO2585" s="16"/>
      <c r="AP2585" s="16"/>
      <c r="AQ2585" s="16"/>
      <c r="AR2585" s="16"/>
      <c r="AS2585" s="16"/>
      <c r="AT2585" s="16"/>
      <c r="AU2585" s="16"/>
      <c r="AV2585" s="16"/>
      <c r="AW2585" s="16"/>
      <c r="AX2585" s="16"/>
      <c r="AY2585" s="16"/>
      <c r="AZ2585" s="16"/>
      <c r="BA2585" s="16"/>
      <c r="BB2585" s="16"/>
      <c r="BC2585" s="16"/>
      <c r="BD2585" s="16"/>
      <c r="BE2585" s="16"/>
      <c r="BF2585" s="16"/>
      <c r="BG2585" s="16"/>
      <c r="BH2585" s="16"/>
      <c r="BI2585" s="16"/>
      <c r="BJ2585" s="16"/>
      <c r="BK2585" s="16"/>
      <c r="BL2585" s="16"/>
    </row>
    <row r="2586" spans="5:64" s="2" customFormat="1" x14ac:dyDescent="0.25">
      <c r="E2586" s="15" t="s">
        <v>557</v>
      </c>
      <c r="F2586" s="16"/>
      <c r="G2586" s="16"/>
      <c r="H2586" s="16"/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  <c r="AA2586" s="16"/>
      <c r="AB2586" s="16"/>
      <c r="AC2586" s="16"/>
      <c r="AD2586" s="16"/>
      <c r="AE2586" s="16"/>
      <c r="AF2586" s="16"/>
      <c r="AG2586" s="16"/>
      <c r="AH2586" s="16"/>
      <c r="AI2586" s="16"/>
      <c r="AJ2586" s="16"/>
      <c r="AK2586" s="16"/>
      <c r="AL2586" s="16"/>
      <c r="AM2586" s="16"/>
      <c r="AN2586" s="16"/>
      <c r="AO2586" s="16"/>
      <c r="AP2586" s="16"/>
      <c r="AQ2586" s="16"/>
      <c r="AR2586" s="16"/>
      <c r="AS2586" s="16"/>
      <c r="AT2586" s="16"/>
      <c r="AU2586" s="16"/>
      <c r="AV2586" s="16"/>
      <c r="AW2586" s="16"/>
      <c r="AX2586" s="16"/>
      <c r="AY2586" s="16"/>
      <c r="AZ2586" s="16"/>
      <c r="BA2586" s="16"/>
      <c r="BB2586" s="16"/>
      <c r="BC2586" s="16"/>
      <c r="BD2586" s="16"/>
      <c r="BE2586" s="16"/>
      <c r="BF2586" s="16"/>
      <c r="BG2586" s="16"/>
      <c r="BH2586" s="16"/>
      <c r="BI2586" s="16"/>
      <c r="BJ2586" s="16"/>
      <c r="BK2586" s="16"/>
      <c r="BL2586" s="16"/>
    </row>
    <row r="2587" spans="5:64" s="2" customFormat="1" x14ac:dyDescent="0.25">
      <c r="E2587" s="15" t="s">
        <v>178</v>
      </c>
      <c r="F2587" s="16"/>
      <c r="G2587" s="16"/>
      <c r="H2587" s="16"/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6"/>
      <c r="AB2587" s="16"/>
      <c r="AC2587" s="16"/>
      <c r="AD2587" s="16"/>
      <c r="AE2587" s="16"/>
      <c r="AF2587" s="16"/>
      <c r="AG2587" s="16"/>
      <c r="AH2587" s="16"/>
      <c r="AI2587" s="16"/>
      <c r="AJ2587" s="16"/>
      <c r="AK2587" s="16"/>
      <c r="AL2587" s="16"/>
      <c r="AM2587" s="16"/>
      <c r="AN2587" s="16"/>
      <c r="AO2587" s="16"/>
      <c r="AP2587" s="16"/>
      <c r="AQ2587" s="16"/>
      <c r="AR2587" s="16"/>
      <c r="AS2587" s="16"/>
      <c r="AT2587" s="16"/>
      <c r="AU2587" s="16"/>
      <c r="AV2587" s="16"/>
      <c r="AW2587" s="16"/>
      <c r="AX2587" s="16"/>
      <c r="AY2587" s="16"/>
      <c r="AZ2587" s="16"/>
      <c r="BA2587" s="16"/>
      <c r="BB2587" s="16"/>
      <c r="BC2587" s="16"/>
      <c r="BD2587" s="16"/>
      <c r="BE2587" s="16"/>
      <c r="BF2587" s="16"/>
      <c r="BG2587" s="16"/>
      <c r="BH2587" s="16"/>
      <c r="BI2587" s="16"/>
      <c r="BJ2587" s="16"/>
      <c r="BK2587" s="16"/>
      <c r="BL2587" s="16"/>
    </row>
    <row r="2588" spans="5:64" s="2" customFormat="1" x14ac:dyDescent="0.25">
      <c r="E2588" s="15" t="s">
        <v>558</v>
      </c>
      <c r="F2588" s="16"/>
      <c r="G2588" s="16"/>
      <c r="H2588" s="16"/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16"/>
      <c r="AF2588" s="16"/>
      <c r="AG2588" s="16"/>
      <c r="AH2588" s="16"/>
      <c r="AI2588" s="16"/>
      <c r="AJ2588" s="16"/>
      <c r="AK2588" s="16"/>
      <c r="AL2588" s="16"/>
      <c r="AM2588" s="16"/>
      <c r="AN2588" s="16"/>
      <c r="AO2588" s="16"/>
      <c r="AP2588" s="16"/>
      <c r="AQ2588" s="16"/>
      <c r="AR2588" s="16"/>
      <c r="AS2588" s="16"/>
      <c r="AT2588" s="16"/>
      <c r="AU2588" s="16"/>
      <c r="AV2588" s="16"/>
      <c r="AW2588" s="16"/>
      <c r="AX2588" s="16"/>
      <c r="AY2588" s="16"/>
      <c r="AZ2588" s="16"/>
      <c r="BA2588" s="16"/>
      <c r="BB2588" s="16"/>
      <c r="BC2588" s="16"/>
      <c r="BD2588" s="16"/>
      <c r="BE2588" s="16"/>
      <c r="BF2588" s="16"/>
      <c r="BG2588" s="16"/>
      <c r="BH2588" s="16"/>
      <c r="BI2588" s="16"/>
      <c r="BJ2588" s="16"/>
      <c r="BK2588" s="16"/>
      <c r="BL2588" s="16"/>
    </row>
    <row r="2589" spans="5:64" s="2" customFormat="1" x14ac:dyDescent="0.25">
      <c r="E2589" s="15" t="s">
        <v>60</v>
      </c>
      <c r="F2589" s="16"/>
      <c r="G2589" s="16"/>
      <c r="H2589" s="16"/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6"/>
      <c r="AB2589" s="16"/>
      <c r="AC2589" s="16"/>
      <c r="AD2589" s="16"/>
      <c r="AE2589" s="16"/>
      <c r="AF2589" s="16"/>
      <c r="AG2589" s="16"/>
      <c r="AH2589" s="16"/>
      <c r="AI2589" s="16"/>
      <c r="AJ2589" s="16"/>
      <c r="AK2589" s="16"/>
      <c r="AL2589" s="16"/>
      <c r="AM2589" s="16"/>
      <c r="AN2589" s="16"/>
      <c r="AO2589" s="16"/>
      <c r="AP2589" s="16"/>
      <c r="AQ2589" s="16"/>
      <c r="AR2589" s="16"/>
      <c r="AS2589" s="16"/>
      <c r="AT2589" s="16"/>
      <c r="AU2589" s="16"/>
      <c r="AV2589" s="16"/>
      <c r="AW2589" s="16"/>
      <c r="AX2589" s="16"/>
      <c r="AY2589" s="16"/>
      <c r="AZ2589" s="16"/>
      <c r="BA2589" s="16"/>
      <c r="BB2589" s="16"/>
      <c r="BC2589" s="16"/>
      <c r="BD2589" s="16"/>
      <c r="BE2589" s="16"/>
      <c r="BF2589" s="16"/>
      <c r="BG2589" s="16"/>
      <c r="BH2589" s="16"/>
      <c r="BI2589" s="16"/>
      <c r="BJ2589" s="16"/>
      <c r="BK2589" s="16"/>
      <c r="BL2589" s="16"/>
    </row>
    <row r="2590" spans="5:64" s="2" customFormat="1" x14ac:dyDescent="0.25">
      <c r="E2590" s="15" t="s">
        <v>25</v>
      </c>
      <c r="F2590" s="16"/>
      <c r="G2590" s="16"/>
      <c r="H2590" s="16"/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  <c r="AA2590" s="16"/>
      <c r="AB2590" s="16"/>
      <c r="AC2590" s="16"/>
      <c r="AD2590" s="16"/>
      <c r="AE2590" s="16"/>
      <c r="AF2590" s="16"/>
      <c r="AG2590" s="16"/>
      <c r="AH2590" s="16"/>
      <c r="AI2590" s="16"/>
      <c r="AJ2590" s="16"/>
      <c r="AK2590" s="16"/>
      <c r="AL2590" s="16"/>
      <c r="AM2590" s="16"/>
      <c r="AN2590" s="16"/>
      <c r="AO2590" s="16"/>
      <c r="AP2590" s="16"/>
      <c r="AQ2590" s="16"/>
      <c r="AR2590" s="16"/>
      <c r="AS2590" s="16"/>
      <c r="AT2590" s="16"/>
      <c r="AU2590" s="16"/>
      <c r="AV2590" s="16"/>
      <c r="AW2590" s="16"/>
      <c r="AX2590" s="16"/>
      <c r="AY2590" s="16"/>
      <c r="AZ2590" s="16"/>
      <c r="BA2590" s="16"/>
      <c r="BB2590" s="16"/>
      <c r="BC2590" s="16"/>
      <c r="BD2590" s="16"/>
      <c r="BE2590" s="16"/>
      <c r="BF2590" s="16"/>
      <c r="BG2590" s="16"/>
      <c r="BH2590" s="16"/>
      <c r="BI2590" s="16"/>
      <c r="BJ2590" s="16"/>
      <c r="BK2590" s="16"/>
      <c r="BL2590" s="16"/>
    </row>
    <row r="2591" spans="5:64" s="2" customFormat="1" x14ac:dyDescent="0.25">
      <c r="E2591" s="15" t="s">
        <v>61</v>
      </c>
      <c r="F2591" s="16"/>
      <c r="G2591" s="16"/>
      <c r="H2591" s="16"/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6"/>
      <c r="X2591" s="16"/>
      <c r="Y2591" s="16"/>
      <c r="Z2591" s="16"/>
      <c r="AA2591" s="16"/>
      <c r="AB2591" s="16"/>
      <c r="AC2591" s="16"/>
      <c r="AD2591" s="16"/>
      <c r="AE2591" s="16"/>
      <c r="AF2591" s="16"/>
      <c r="AG2591" s="16"/>
      <c r="AH2591" s="16"/>
      <c r="AI2591" s="16"/>
      <c r="AJ2591" s="16"/>
      <c r="AK2591" s="16"/>
      <c r="AL2591" s="16"/>
      <c r="AM2591" s="16"/>
      <c r="AN2591" s="16"/>
      <c r="AO2591" s="16"/>
      <c r="AP2591" s="16"/>
      <c r="AQ2591" s="16"/>
      <c r="AR2591" s="16"/>
      <c r="AS2591" s="16"/>
      <c r="AT2591" s="16"/>
      <c r="AU2591" s="16"/>
      <c r="AV2591" s="16"/>
      <c r="AW2591" s="16"/>
      <c r="AX2591" s="16"/>
      <c r="AY2591" s="16"/>
      <c r="AZ2591" s="16"/>
      <c r="BA2591" s="16"/>
      <c r="BB2591" s="16"/>
      <c r="BC2591" s="16"/>
      <c r="BD2591" s="16"/>
      <c r="BE2591" s="16"/>
      <c r="BF2591" s="16"/>
      <c r="BG2591" s="16"/>
      <c r="BH2591" s="16"/>
      <c r="BI2591" s="16"/>
      <c r="BJ2591" s="16"/>
      <c r="BK2591" s="16"/>
      <c r="BL2591" s="16"/>
    </row>
    <row r="2592" spans="5:64" s="2" customFormat="1" x14ac:dyDescent="0.25"/>
    <row r="2593" spans="5:74" s="2" customFormat="1" x14ac:dyDescent="0.25">
      <c r="E2593" s="2" t="s">
        <v>533</v>
      </c>
      <c r="BV2593" s="2" t="s">
        <v>559</v>
      </c>
    </row>
    <row r="2594" spans="5:74" s="2" customFormat="1" x14ac:dyDescent="0.25"/>
    <row r="2595" spans="5:74" s="2" customFormat="1" x14ac:dyDescent="0.25"/>
    <row r="2596" spans="5:74" s="2" customFormat="1" x14ac:dyDescent="0.25"/>
    <row r="2597" spans="5:74" s="2" customFormat="1" x14ac:dyDescent="0.25"/>
    <row r="2598" spans="5:74" s="2" customFormat="1" x14ac:dyDescent="0.25"/>
    <row r="2599" spans="5:74" s="2" customFormat="1" x14ac:dyDescent="0.25"/>
    <row r="2600" spans="5:74" s="2" customFormat="1" x14ac:dyDescent="0.25"/>
    <row r="2601" spans="5:74" s="2" customFormat="1" x14ac:dyDescent="0.25"/>
    <row r="2602" spans="5:74" s="2" customFormat="1" x14ac:dyDescent="0.25"/>
    <row r="2603" spans="5:74" s="2" customFormat="1" x14ac:dyDescent="0.25"/>
    <row r="2604" spans="5:74" s="2" customFormat="1" x14ac:dyDescent="0.25"/>
    <row r="2605" spans="5:74" s="2" customFormat="1" x14ac:dyDescent="0.25"/>
    <row r="2606" spans="5:74" s="2" customFormat="1" x14ac:dyDescent="0.25"/>
    <row r="2607" spans="5:74" s="2" customFormat="1" x14ac:dyDescent="0.25"/>
    <row r="2608" spans="5:74" s="2" customFormat="1" x14ac:dyDescent="0.25"/>
    <row r="2609" spans="5:5" s="2" customFormat="1" x14ac:dyDescent="0.25"/>
    <row r="2610" spans="5:5" s="2" customFormat="1" x14ac:dyDescent="0.25"/>
    <row r="2611" spans="5:5" s="2" customFormat="1" x14ac:dyDescent="0.25"/>
    <row r="2612" spans="5:5" s="2" customFormat="1" x14ac:dyDescent="0.25"/>
    <row r="2613" spans="5:5" s="2" customFormat="1" x14ac:dyDescent="0.25"/>
    <row r="2614" spans="5:5" s="2" customFormat="1" x14ac:dyDescent="0.25"/>
    <row r="2615" spans="5:5" s="2" customFormat="1" x14ac:dyDescent="0.25"/>
    <row r="2616" spans="5:5" s="2" customFormat="1" x14ac:dyDescent="0.25"/>
    <row r="2617" spans="5:5" s="2" customFormat="1" x14ac:dyDescent="0.25"/>
    <row r="2618" spans="5:5" s="2" customFormat="1" x14ac:dyDescent="0.25"/>
    <row r="2619" spans="5:5" s="2" customFormat="1" x14ac:dyDescent="0.25"/>
    <row r="2620" spans="5:5" s="2" customFormat="1" x14ac:dyDescent="0.25"/>
    <row r="2621" spans="5:5" s="2" customFormat="1" x14ac:dyDescent="0.25"/>
    <row r="2622" spans="5:5" s="2" customFormat="1" x14ac:dyDescent="0.25"/>
    <row r="2623" spans="5:5" s="2" customFormat="1" x14ac:dyDescent="0.25">
      <c r="E2623" s="1" t="s">
        <v>560</v>
      </c>
    </row>
    <row r="2624" spans="5:5" s="2" customFormat="1" x14ac:dyDescent="0.25"/>
    <row r="2625" s="2" customFormat="1" x14ac:dyDescent="0.25"/>
    <row r="2626" s="2" customFormat="1" x14ac:dyDescent="0.25"/>
    <row r="2627" s="2" customFormat="1" x14ac:dyDescent="0.25"/>
    <row r="2628" s="2" customFormat="1" x14ac:dyDescent="0.25"/>
    <row r="2629" s="2" customFormat="1" x14ac:dyDescent="0.25"/>
    <row r="2630" s="2" customFormat="1" x14ac:dyDescent="0.25"/>
    <row r="2631" s="2" customFormat="1" x14ac:dyDescent="0.25"/>
    <row r="2632" s="2" customFormat="1" x14ac:dyDescent="0.25"/>
    <row r="2633" s="2" customFormat="1" x14ac:dyDescent="0.25"/>
    <row r="2634" s="2" customFormat="1" x14ac:dyDescent="0.25"/>
    <row r="2635" s="2" customFormat="1" x14ac:dyDescent="0.25"/>
    <row r="2636" s="2" customFormat="1" x14ac:dyDescent="0.25"/>
    <row r="2637" s="2" customFormat="1" x14ac:dyDescent="0.25"/>
    <row r="2638" s="2" customFormat="1" x14ac:dyDescent="0.25"/>
    <row r="2639" s="2" customFormat="1" x14ac:dyDescent="0.25"/>
    <row r="2640" s="2" customFormat="1" x14ac:dyDescent="0.25"/>
    <row r="2641" s="2" customFormat="1" x14ac:dyDescent="0.25"/>
    <row r="2642" s="2" customFormat="1" x14ac:dyDescent="0.25"/>
    <row r="2643" s="2" customFormat="1" x14ac:dyDescent="0.25"/>
    <row r="2644" s="2" customFormat="1" x14ac:dyDescent="0.25"/>
    <row r="2645" s="2" customFormat="1" x14ac:dyDescent="0.25"/>
    <row r="2646" s="2" customFormat="1" x14ac:dyDescent="0.25"/>
    <row r="2647" s="2" customFormat="1" x14ac:dyDescent="0.25"/>
    <row r="2648" s="2" customFormat="1" x14ac:dyDescent="0.25"/>
    <row r="2649" s="2" customFormat="1" x14ac:dyDescent="0.25"/>
    <row r="2650" s="2" customFormat="1" x14ac:dyDescent="0.25"/>
    <row r="2651" s="2" customFormat="1" x14ac:dyDescent="0.25"/>
    <row r="2652" s="2" customFormat="1" x14ac:dyDescent="0.25"/>
    <row r="2653" s="2" customFormat="1" x14ac:dyDescent="0.25"/>
    <row r="2654" s="2" customFormat="1" x14ac:dyDescent="0.25"/>
    <row r="2655" s="2" customFormat="1" x14ac:dyDescent="0.25"/>
    <row r="2656" s="2" customFormat="1" x14ac:dyDescent="0.25"/>
    <row r="2657" spans="44:44" s="2" customFormat="1" x14ac:dyDescent="0.25"/>
    <row r="2658" spans="44:44" s="2" customFormat="1" x14ac:dyDescent="0.25">
      <c r="AR2658" s="2" t="s">
        <v>561</v>
      </c>
    </row>
    <row r="2659" spans="44:44" s="2" customFormat="1" x14ac:dyDescent="0.25"/>
    <row r="2660" spans="44:44" s="2" customFormat="1" x14ac:dyDescent="0.25">
      <c r="AR2660" s="2" t="s">
        <v>91</v>
      </c>
    </row>
    <row r="2661" spans="44:44" s="2" customFormat="1" x14ac:dyDescent="0.25">
      <c r="AR2661" s="1" t="s">
        <v>171</v>
      </c>
    </row>
    <row r="2662" spans="44:44" s="2" customFormat="1" x14ac:dyDescent="0.25"/>
    <row r="2663" spans="44:44" s="2" customFormat="1" x14ac:dyDescent="0.25">
      <c r="AR2663" s="2" t="s">
        <v>170</v>
      </c>
    </row>
    <row r="2664" spans="44:44" s="2" customFormat="1" x14ac:dyDescent="0.25">
      <c r="AR2664" s="1" t="s">
        <v>555</v>
      </c>
    </row>
    <row r="2665" spans="44:44" s="2" customFormat="1" x14ac:dyDescent="0.25"/>
    <row r="2666" spans="44:44" s="2" customFormat="1" x14ac:dyDescent="0.25"/>
    <row r="2667" spans="44:44" s="2" customFormat="1" x14ac:dyDescent="0.25"/>
    <row r="2668" spans="44:44" s="2" customFormat="1" x14ac:dyDescent="0.25"/>
    <row r="2669" spans="44:44" s="2" customFormat="1" x14ac:dyDescent="0.25"/>
    <row r="2670" spans="44:44" s="2" customFormat="1" x14ac:dyDescent="0.25"/>
    <row r="2671" spans="44:44" s="2" customFormat="1" x14ac:dyDescent="0.25"/>
    <row r="2672" spans="44:44" s="2" customFormat="1" x14ac:dyDescent="0.25"/>
    <row r="2673" s="2" customFormat="1" x14ac:dyDescent="0.25"/>
    <row r="2674" s="2" customFormat="1" x14ac:dyDescent="0.25"/>
    <row r="2675" s="2" customFormat="1" x14ac:dyDescent="0.25"/>
    <row r="2676" s="2" customFormat="1" x14ac:dyDescent="0.25"/>
    <row r="2677" s="2" customFormat="1" x14ac:dyDescent="0.25"/>
    <row r="2678" s="2" customFormat="1" x14ac:dyDescent="0.25"/>
    <row r="2679" s="2" customFormat="1" x14ac:dyDescent="0.25"/>
    <row r="2680" s="2" customFormat="1" x14ac:dyDescent="0.25"/>
    <row r="2681" s="2" customFormat="1" x14ac:dyDescent="0.25"/>
    <row r="2682" s="2" customFormat="1" x14ac:dyDescent="0.25"/>
    <row r="2683" s="2" customFormat="1" x14ac:dyDescent="0.25"/>
    <row r="2684" s="2" customFormat="1" x14ac:dyDescent="0.25"/>
    <row r="2685" s="2" customFormat="1" x14ac:dyDescent="0.25"/>
    <row r="2686" s="2" customFormat="1" x14ac:dyDescent="0.25"/>
    <row r="2687" s="2" customFormat="1" x14ac:dyDescent="0.25"/>
    <row r="2688" s="2" customFormat="1" x14ac:dyDescent="0.25"/>
    <row r="2689" s="2" customFormat="1" x14ac:dyDescent="0.25"/>
    <row r="2690" s="2" customFormat="1" x14ac:dyDescent="0.25"/>
    <row r="2691" s="2" customFormat="1" x14ac:dyDescent="0.25"/>
    <row r="2692" s="2" customFormat="1" x14ac:dyDescent="0.25"/>
    <row r="2693" s="2" customFormat="1" x14ac:dyDescent="0.25"/>
    <row r="2694" s="2" customFormat="1" x14ac:dyDescent="0.25"/>
    <row r="2695" s="2" customFormat="1" x14ac:dyDescent="0.25"/>
    <row r="2696" s="2" customFormat="1" x14ac:dyDescent="0.25"/>
    <row r="2697" s="2" customFormat="1" x14ac:dyDescent="0.25"/>
    <row r="2698" s="2" customFormat="1" x14ac:dyDescent="0.25"/>
    <row r="2699" s="2" customFormat="1" x14ac:dyDescent="0.25"/>
    <row r="2700" s="2" customFormat="1" x14ac:dyDescent="0.25"/>
    <row r="2701" s="2" customFormat="1" x14ac:dyDescent="0.25"/>
    <row r="2702" s="2" customFormat="1" x14ac:dyDescent="0.25"/>
    <row r="2703" s="2" customFormat="1" x14ac:dyDescent="0.25"/>
    <row r="2704" s="2" customFormat="1" x14ac:dyDescent="0.25"/>
    <row r="2705" s="2" customFormat="1" x14ac:dyDescent="0.25"/>
    <row r="2706" s="2" customFormat="1" x14ac:dyDescent="0.25"/>
    <row r="2707" s="2" customFormat="1" x14ac:dyDescent="0.25"/>
    <row r="2708" s="2" customFormat="1" x14ac:dyDescent="0.25"/>
    <row r="2709" s="2" customFormat="1" x14ac:dyDescent="0.25"/>
    <row r="2710" s="2" customFormat="1" x14ac:dyDescent="0.25"/>
    <row r="2711" s="2" customFormat="1" x14ac:dyDescent="0.25"/>
    <row r="2712" s="2" customFormat="1" x14ac:dyDescent="0.25"/>
    <row r="2713" s="2" customFormat="1" x14ac:dyDescent="0.25"/>
    <row r="2714" s="2" customFormat="1" x14ac:dyDescent="0.25"/>
    <row r="2715" s="2" customFormat="1" x14ac:dyDescent="0.25"/>
    <row r="2716" s="2" customFormat="1" x14ac:dyDescent="0.25"/>
    <row r="2717" s="2" customFormat="1" x14ac:dyDescent="0.25"/>
    <row r="2718" s="2" customFormat="1" x14ac:dyDescent="0.25"/>
    <row r="2719" s="2" customFormat="1" x14ac:dyDescent="0.25"/>
    <row r="2720" s="2" customFormat="1" x14ac:dyDescent="0.25"/>
    <row r="2721" s="2" customFormat="1" x14ac:dyDescent="0.25"/>
    <row r="2722" s="2" customFormat="1" x14ac:dyDescent="0.25"/>
    <row r="2723" s="2" customFormat="1" x14ac:dyDescent="0.25"/>
    <row r="2724" s="2" customFormat="1" x14ac:dyDescent="0.25"/>
    <row r="2725" s="2" customFormat="1" x14ac:dyDescent="0.25"/>
    <row r="2726" s="2" customFormat="1" x14ac:dyDescent="0.25"/>
    <row r="2727" s="2" customFormat="1" x14ac:dyDescent="0.25"/>
    <row r="2728" s="2" customFormat="1" x14ac:dyDescent="0.25"/>
    <row r="2729" s="2" customFormat="1" x14ac:dyDescent="0.25"/>
    <row r="2730" s="2" customFormat="1" x14ac:dyDescent="0.25"/>
    <row r="2731" s="2" customFormat="1" x14ac:dyDescent="0.25"/>
    <row r="2732" s="2" customFormat="1" x14ac:dyDescent="0.25"/>
    <row r="2733" s="2" customFormat="1" x14ac:dyDescent="0.25"/>
    <row r="2734" s="2" customFormat="1" x14ac:dyDescent="0.25"/>
    <row r="2735" s="2" customFormat="1" x14ac:dyDescent="0.25"/>
    <row r="2736" s="2" customFormat="1" x14ac:dyDescent="0.25"/>
    <row r="2737" spans="2:40" s="2" customFormat="1" x14ac:dyDescent="0.25"/>
    <row r="2738" spans="2:40" s="2" customFormat="1" x14ac:dyDescent="0.25"/>
    <row r="2739" spans="2:40" s="2" customFormat="1" x14ac:dyDescent="0.25"/>
    <row r="2740" spans="2:40" s="2" customFormat="1" x14ac:dyDescent="0.25"/>
    <row r="2741" spans="2:40" s="2" customFormat="1" x14ac:dyDescent="0.25"/>
    <row r="2742" spans="2:40" s="2" customFormat="1" x14ac:dyDescent="0.25"/>
    <row r="2743" spans="2:40" s="2" customFormat="1" x14ac:dyDescent="0.25">
      <c r="B2743" s="1" t="s">
        <v>560</v>
      </c>
    </row>
    <row r="2744" spans="2:40" s="2" customFormat="1" x14ac:dyDescent="0.25"/>
    <row r="2745" spans="2:40" s="2" customFormat="1" x14ac:dyDescent="0.25">
      <c r="C2745" s="3">
        <v>0</v>
      </c>
      <c r="E2745" s="2" t="s">
        <v>562</v>
      </c>
    </row>
    <row r="2746" spans="2:40" s="2" customFormat="1" x14ac:dyDescent="0.25"/>
    <row r="2747" spans="2:40" s="2" customFormat="1" x14ac:dyDescent="0.25">
      <c r="AN2747" s="2" t="s">
        <v>563</v>
      </c>
    </row>
    <row r="2748" spans="2:40" s="2" customFormat="1" x14ac:dyDescent="0.25"/>
    <row r="2749" spans="2:40" s="2" customFormat="1" x14ac:dyDescent="0.25"/>
    <row r="2750" spans="2:40" s="2" customFormat="1" x14ac:dyDescent="0.25"/>
    <row r="2751" spans="2:40" s="2" customFormat="1" x14ac:dyDescent="0.25"/>
    <row r="2752" spans="2:40" s="2" customFormat="1" x14ac:dyDescent="0.25"/>
    <row r="2753" spans="40:40" s="2" customFormat="1" x14ac:dyDescent="0.25"/>
    <row r="2754" spans="40:40" s="2" customFormat="1" x14ac:dyDescent="0.25"/>
    <row r="2755" spans="40:40" s="2" customFormat="1" x14ac:dyDescent="0.25"/>
    <row r="2756" spans="40:40" s="2" customFormat="1" x14ac:dyDescent="0.25"/>
    <row r="2757" spans="40:40" s="2" customFormat="1" x14ac:dyDescent="0.25"/>
    <row r="2758" spans="40:40" s="2" customFormat="1" x14ac:dyDescent="0.25"/>
    <row r="2759" spans="40:40" s="2" customFormat="1" x14ac:dyDescent="0.25"/>
    <row r="2760" spans="40:40" s="2" customFormat="1" x14ac:dyDescent="0.25"/>
    <row r="2761" spans="40:40" s="2" customFormat="1" x14ac:dyDescent="0.25"/>
    <row r="2762" spans="40:40" s="2" customFormat="1" x14ac:dyDescent="0.25"/>
    <row r="2763" spans="40:40" s="2" customFormat="1" x14ac:dyDescent="0.25"/>
    <row r="2764" spans="40:40" s="2" customFormat="1" x14ac:dyDescent="0.25"/>
    <row r="2765" spans="40:40" s="2" customFormat="1" x14ac:dyDescent="0.25"/>
    <row r="2766" spans="40:40" s="2" customFormat="1" x14ac:dyDescent="0.25"/>
    <row r="2767" spans="40:40" s="2" customFormat="1" x14ac:dyDescent="0.25">
      <c r="AN2767" s="2" t="s">
        <v>564</v>
      </c>
    </row>
    <row r="2768" spans="40:40" s="2" customFormat="1" x14ac:dyDescent="0.25"/>
    <row r="2769" spans="5:79" s="2" customFormat="1" x14ac:dyDescent="0.25">
      <c r="E2769" s="13" t="s">
        <v>565</v>
      </c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</row>
    <row r="2770" spans="5:79" s="2" customFormat="1" x14ac:dyDescent="0.25">
      <c r="E2770" s="13" t="s">
        <v>566</v>
      </c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</row>
    <row r="2771" spans="5:79" s="2" customFormat="1" x14ac:dyDescent="0.25">
      <c r="E2771" s="13" t="s">
        <v>567</v>
      </c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</row>
    <row r="2772" spans="5:79" s="2" customFormat="1" x14ac:dyDescent="0.25">
      <c r="E2772" s="13" t="s">
        <v>568</v>
      </c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</row>
    <row r="2773" spans="5:79" s="2" customFormat="1" x14ac:dyDescent="0.25">
      <c r="E2773" s="13" t="s">
        <v>569</v>
      </c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</row>
    <row r="2774" spans="5:79" s="2" customFormat="1" x14ac:dyDescent="0.25">
      <c r="E2774" s="13" t="s">
        <v>570</v>
      </c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</row>
    <row r="2775" spans="5:79" s="2" customFormat="1" x14ac:dyDescent="0.25">
      <c r="E2775" s="13" t="s">
        <v>571</v>
      </c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</row>
    <row r="2776" spans="5:79" s="2" customFormat="1" x14ac:dyDescent="0.25">
      <c r="E2776" s="13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</row>
    <row r="2777" spans="5:79" s="2" customFormat="1" x14ac:dyDescent="0.25">
      <c r="E2777" s="13" t="s">
        <v>572</v>
      </c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</row>
    <row r="2778" spans="5:79" s="2" customFormat="1" x14ac:dyDescent="0.25">
      <c r="E2778" s="13" t="s">
        <v>573</v>
      </c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</row>
    <row r="2779" spans="5:79" s="2" customFormat="1" x14ac:dyDescent="0.25">
      <c r="E2779" s="13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</row>
    <row r="2780" spans="5:79" s="2" customFormat="1" x14ac:dyDescent="0.25">
      <c r="E2780" s="13" t="s">
        <v>574</v>
      </c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</row>
    <row r="2781" spans="5:79" s="2" customFormat="1" x14ac:dyDescent="0.25">
      <c r="E2781" s="13" t="s">
        <v>575</v>
      </c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</row>
    <row r="2782" spans="5:79" s="2" customFormat="1" x14ac:dyDescent="0.25">
      <c r="E2782" s="13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</row>
    <row r="2783" spans="5:79" s="2" customFormat="1" x14ac:dyDescent="0.25">
      <c r="E2783" s="13" t="s">
        <v>576</v>
      </c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</row>
    <row r="2784" spans="5:79" s="2" customFormat="1" x14ac:dyDescent="0.25">
      <c r="E2784" s="13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</row>
    <row r="2785" spans="5:79" s="2" customFormat="1" x14ac:dyDescent="0.25">
      <c r="E2785" s="13" t="s">
        <v>577</v>
      </c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</row>
    <row r="2786" spans="5:79" s="2" customFormat="1" x14ac:dyDescent="0.25">
      <c r="E2786" s="13" t="s">
        <v>573</v>
      </c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</row>
    <row r="2787" spans="5:79" s="2" customFormat="1" x14ac:dyDescent="0.25">
      <c r="E2787" s="13" t="s">
        <v>578</v>
      </c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</row>
    <row r="2788" spans="5:79" s="2" customFormat="1" x14ac:dyDescent="0.25">
      <c r="E2788" s="13" t="s">
        <v>579</v>
      </c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</row>
    <row r="2789" spans="5:79" s="2" customFormat="1" x14ac:dyDescent="0.25">
      <c r="E2789" s="13" t="s">
        <v>580</v>
      </c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</row>
    <row r="2790" spans="5:79" s="2" customFormat="1" x14ac:dyDescent="0.25">
      <c r="E2790" s="13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</row>
    <row r="2791" spans="5:79" s="2" customFormat="1" x14ac:dyDescent="0.25">
      <c r="E2791" s="13" t="s">
        <v>581</v>
      </c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</row>
    <row r="2792" spans="5:79" s="2" customFormat="1" x14ac:dyDescent="0.25">
      <c r="E2792" s="13" t="s">
        <v>573</v>
      </c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</row>
    <row r="2793" spans="5:79" s="2" customFormat="1" x14ac:dyDescent="0.25">
      <c r="E2793" s="13" t="s">
        <v>582</v>
      </c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</row>
    <row r="2794" spans="5:79" s="2" customFormat="1" x14ac:dyDescent="0.25">
      <c r="E2794" s="13" t="s">
        <v>579</v>
      </c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</row>
    <row r="2795" spans="5:79" s="2" customFormat="1" x14ac:dyDescent="0.25">
      <c r="E2795" s="13" t="s">
        <v>580</v>
      </c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</row>
    <row r="2796" spans="5:79" s="2" customFormat="1" x14ac:dyDescent="0.25">
      <c r="E2796" s="13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</row>
    <row r="2797" spans="5:79" s="2" customFormat="1" x14ac:dyDescent="0.25">
      <c r="E2797" s="13" t="s">
        <v>583</v>
      </c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</row>
    <row r="2798" spans="5:79" s="2" customFormat="1" x14ac:dyDescent="0.25">
      <c r="E2798" s="13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</row>
    <row r="2799" spans="5:79" s="2" customFormat="1" x14ac:dyDescent="0.25">
      <c r="E2799" s="13" t="s">
        <v>584</v>
      </c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</row>
    <row r="2800" spans="5:79" s="2" customFormat="1" x14ac:dyDescent="0.25">
      <c r="E2800" s="13" t="s">
        <v>573</v>
      </c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</row>
    <row r="2801" spans="5:79" s="2" customFormat="1" x14ac:dyDescent="0.25">
      <c r="E2801" s="13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</row>
    <row r="2802" spans="5:79" s="2" customFormat="1" x14ac:dyDescent="0.25">
      <c r="E2802" s="13" t="s">
        <v>585</v>
      </c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</row>
    <row r="2803" spans="5:79" s="2" customFormat="1" x14ac:dyDescent="0.25">
      <c r="E2803" s="13" t="s">
        <v>586</v>
      </c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</row>
    <row r="2804" spans="5:79" s="2" customFormat="1" x14ac:dyDescent="0.25">
      <c r="E2804" s="13" t="s">
        <v>587</v>
      </c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</row>
    <row r="2805" spans="5:79" s="2" customFormat="1" x14ac:dyDescent="0.25">
      <c r="E2805" s="13" t="s">
        <v>588</v>
      </c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</row>
    <row r="2806" spans="5:79" s="2" customFormat="1" x14ac:dyDescent="0.25">
      <c r="E2806" s="13" t="s">
        <v>589</v>
      </c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</row>
    <row r="2807" spans="5:79" s="2" customFormat="1" x14ac:dyDescent="0.25">
      <c r="E2807" s="13" t="s">
        <v>590</v>
      </c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</row>
    <row r="2808" spans="5:79" s="2" customFormat="1" x14ac:dyDescent="0.25">
      <c r="E2808" s="13" t="s">
        <v>591</v>
      </c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</row>
    <row r="2809" spans="5:79" s="2" customFormat="1" x14ac:dyDescent="0.25">
      <c r="E2809" s="13" t="s">
        <v>592</v>
      </c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</row>
    <row r="2810" spans="5:79" s="2" customFormat="1" x14ac:dyDescent="0.25">
      <c r="E2810" s="13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</row>
    <row r="2811" spans="5:79" s="2" customFormat="1" x14ac:dyDescent="0.25">
      <c r="E2811" s="13" t="s">
        <v>593</v>
      </c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</row>
    <row r="2812" spans="5:79" s="2" customFormat="1" x14ac:dyDescent="0.25">
      <c r="E2812" s="13" t="s">
        <v>594</v>
      </c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</row>
    <row r="2813" spans="5:79" s="2" customFormat="1" x14ac:dyDescent="0.25">
      <c r="E2813" s="13" t="s">
        <v>595</v>
      </c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</row>
    <row r="2814" spans="5:79" s="2" customFormat="1" x14ac:dyDescent="0.25">
      <c r="E2814" s="13" t="s">
        <v>596</v>
      </c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</row>
    <row r="2815" spans="5:79" s="2" customFormat="1" x14ac:dyDescent="0.25">
      <c r="E2815" s="13" t="s">
        <v>589</v>
      </c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</row>
    <row r="2816" spans="5:79" s="2" customFormat="1" x14ac:dyDescent="0.25">
      <c r="E2816" s="13" t="s">
        <v>590</v>
      </c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</row>
    <row r="2817" spans="5:79" s="2" customFormat="1" x14ac:dyDescent="0.25">
      <c r="E2817" s="13" t="s">
        <v>591</v>
      </c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</row>
    <row r="2818" spans="5:79" s="2" customFormat="1" x14ac:dyDescent="0.25">
      <c r="E2818" s="13" t="s">
        <v>597</v>
      </c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</row>
    <row r="2819" spans="5:79" s="2" customFormat="1" x14ac:dyDescent="0.25">
      <c r="E2819" s="13" t="s">
        <v>598</v>
      </c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</row>
    <row r="2820" spans="5:79" s="2" customFormat="1" x14ac:dyDescent="0.25">
      <c r="E2820" s="13" t="s">
        <v>599</v>
      </c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</row>
    <row r="2821" spans="5:79" s="2" customFormat="1" x14ac:dyDescent="0.25">
      <c r="E2821" s="13" t="s">
        <v>600</v>
      </c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</row>
    <row r="2822" spans="5:79" s="2" customFormat="1" x14ac:dyDescent="0.25">
      <c r="E2822" s="13" t="s">
        <v>601</v>
      </c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</row>
    <row r="2823" spans="5:79" s="2" customFormat="1" x14ac:dyDescent="0.25">
      <c r="E2823" s="13" t="s">
        <v>602</v>
      </c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</row>
    <row r="2824" spans="5:79" s="2" customFormat="1" x14ac:dyDescent="0.25">
      <c r="E2824" s="13" t="s">
        <v>592</v>
      </c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</row>
    <row r="2825" spans="5:79" s="2" customFormat="1" x14ac:dyDescent="0.25">
      <c r="E2825" s="13" t="s">
        <v>580</v>
      </c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</row>
    <row r="2826" spans="5:79" s="2" customFormat="1" x14ac:dyDescent="0.25">
      <c r="E2826" s="13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</row>
    <row r="2827" spans="5:79" s="2" customFormat="1" x14ac:dyDescent="0.25">
      <c r="E2827" s="13" t="s">
        <v>603</v>
      </c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</row>
    <row r="2828" spans="5:79" s="2" customFormat="1" x14ac:dyDescent="0.25">
      <c r="E2828" s="13" t="s">
        <v>604</v>
      </c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</row>
    <row r="2829" spans="5:79" s="2" customFormat="1" x14ac:dyDescent="0.25">
      <c r="E2829" s="13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</row>
    <row r="2830" spans="5:79" s="2" customFormat="1" x14ac:dyDescent="0.25">
      <c r="E2830" s="13" t="s">
        <v>605</v>
      </c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</row>
    <row r="2831" spans="5:79" s="2" customFormat="1" x14ac:dyDescent="0.25">
      <c r="E2831" s="13" t="s">
        <v>606</v>
      </c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</row>
    <row r="2832" spans="5:79" s="2" customFormat="1" x14ac:dyDescent="0.25">
      <c r="E2832" s="13" t="s">
        <v>607</v>
      </c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</row>
    <row r="2833" spans="5:79" s="2" customFormat="1" x14ac:dyDescent="0.25">
      <c r="E2833" s="13" t="s">
        <v>608</v>
      </c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</row>
    <row r="2834" spans="5:79" s="2" customFormat="1" x14ac:dyDescent="0.25">
      <c r="E2834" s="13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</row>
    <row r="2835" spans="5:79" s="2" customFormat="1" x14ac:dyDescent="0.25">
      <c r="E2835" s="13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</row>
    <row r="2836" spans="5:79" s="2" customFormat="1" x14ac:dyDescent="0.25">
      <c r="E2836" s="13" t="s">
        <v>609</v>
      </c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</row>
    <row r="2837" spans="5:79" s="2" customFormat="1" x14ac:dyDescent="0.25">
      <c r="E2837" s="13" t="s">
        <v>610</v>
      </c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</row>
    <row r="2838" spans="5:79" s="2" customFormat="1" x14ac:dyDescent="0.25">
      <c r="E2838" s="13" t="s">
        <v>611</v>
      </c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</row>
    <row r="2839" spans="5:79" s="2" customFormat="1" x14ac:dyDescent="0.25">
      <c r="E2839" s="13" t="s">
        <v>612</v>
      </c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</row>
    <row r="2840" spans="5:79" s="2" customFormat="1" x14ac:dyDescent="0.25">
      <c r="E2840" s="13" t="s">
        <v>613</v>
      </c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</row>
    <row r="2841" spans="5:79" s="2" customFormat="1" x14ac:dyDescent="0.25">
      <c r="E2841" s="13" t="s">
        <v>614</v>
      </c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</row>
    <row r="2842" spans="5:79" s="2" customFormat="1" x14ac:dyDescent="0.25">
      <c r="E2842" s="13" t="s">
        <v>615</v>
      </c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</row>
    <row r="2843" spans="5:79" s="2" customFormat="1" x14ac:dyDescent="0.25">
      <c r="E2843" s="13" t="s">
        <v>616</v>
      </c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</row>
    <row r="2844" spans="5:79" s="2" customFormat="1" x14ac:dyDescent="0.25">
      <c r="E2844" s="13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</row>
    <row r="2845" spans="5:79" s="2" customFormat="1" x14ac:dyDescent="0.25">
      <c r="E2845" s="13" t="s">
        <v>617</v>
      </c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</row>
    <row r="2846" spans="5:79" s="2" customFormat="1" x14ac:dyDescent="0.25">
      <c r="E2846" s="13" t="s">
        <v>618</v>
      </c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</row>
    <row r="2847" spans="5:79" s="2" customFormat="1" x14ac:dyDescent="0.25">
      <c r="E2847" s="13" t="s">
        <v>619</v>
      </c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</row>
    <row r="2848" spans="5:79" s="2" customFormat="1" x14ac:dyDescent="0.25">
      <c r="E2848" s="13" t="s">
        <v>620</v>
      </c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</row>
    <row r="2849" spans="5:79" s="2" customFormat="1" x14ac:dyDescent="0.25">
      <c r="E2849" s="13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</row>
    <row r="2850" spans="5:79" s="2" customFormat="1" x14ac:dyDescent="0.25">
      <c r="E2850" s="13" t="s">
        <v>621</v>
      </c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</row>
    <row r="2851" spans="5:79" s="2" customFormat="1" x14ac:dyDescent="0.25">
      <c r="E2851" s="13" t="s">
        <v>622</v>
      </c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</row>
    <row r="2852" spans="5:79" s="2" customFormat="1" x14ac:dyDescent="0.25">
      <c r="E2852" s="13" t="s">
        <v>623</v>
      </c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</row>
    <row r="2853" spans="5:79" s="2" customFormat="1" x14ac:dyDescent="0.25">
      <c r="E2853" s="13" t="s">
        <v>624</v>
      </c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</row>
    <row r="2854" spans="5:79" s="2" customFormat="1" x14ac:dyDescent="0.25">
      <c r="E2854" s="13" t="s">
        <v>625</v>
      </c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</row>
    <row r="2855" spans="5:79" s="2" customFormat="1" x14ac:dyDescent="0.25">
      <c r="E2855" s="13" t="s">
        <v>626</v>
      </c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</row>
    <row r="2856" spans="5:79" s="2" customFormat="1" x14ac:dyDescent="0.25">
      <c r="E2856" s="13" t="s">
        <v>622</v>
      </c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</row>
    <row r="2857" spans="5:79" s="2" customFormat="1" x14ac:dyDescent="0.25">
      <c r="E2857" s="13" t="s">
        <v>627</v>
      </c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</row>
    <row r="2858" spans="5:79" s="2" customFormat="1" x14ac:dyDescent="0.25">
      <c r="E2858" s="13" t="s">
        <v>628</v>
      </c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</row>
    <row r="2859" spans="5:79" s="2" customFormat="1" x14ac:dyDescent="0.25">
      <c r="E2859" s="13" t="s">
        <v>629</v>
      </c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</row>
    <row r="2860" spans="5:79" s="2" customFormat="1" x14ac:dyDescent="0.25">
      <c r="E2860" s="13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</row>
    <row r="2861" spans="5:79" s="2" customFormat="1" x14ac:dyDescent="0.25">
      <c r="E2861" s="13" t="s">
        <v>630</v>
      </c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</row>
    <row r="2862" spans="5:79" s="2" customFormat="1" x14ac:dyDescent="0.25">
      <c r="E2862" s="13" t="s">
        <v>631</v>
      </c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</row>
    <row r="2863" spans="5:79" s="2" customFormat="1" x14ac:dyDescent="0.25">
      <c r="E2863" s="13" t="s">
        <v>632</v>
      </c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</row>
    <row r="2864" spans="5:79" s="2" customFormat="1" x14ac:dyDescent="0.25">
      <c r="E2864" s="13" t="s">
        <v>633</v>
      </c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</row>
    <row r="2865" spans="5:79" s="2" customFormat="1" x14ac:dyDescent="0.25">
      <c r="E2865" s="13" t="s">
        <v>634</v>
      </c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</row>
    <row r="2866" spans="5:79" s="2" customFormat="1" x14ac:dyDescent="0.25">
      <c r="E2866" s="13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</row>
    <row r="2867" spans="5:79" s="2" customFormat="1" x14ac:dyDescent="0.25">
      <c r="E2867" s="13" t="s">
        <v>580</v>
      </c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</row>
    <row r="2868" spans="5:79" s="2" customFormat="1" x14ac:dyDescent="0.25">
      <c r="E2868" s="13" t="s">
        <v>635</v>
      </c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</row>
    <row r="2869" spans="5:79" s="2" customFormat="1" x14ac:dyDescent="0.25"/>
    <row r="2870" spans="5:79" s="2" customFormat="1" x14ac:dyDescent="0.25">
      <c r="E2870" s="2" t="s">
        <v>636</v>
      </c>
    </row>
    <row r="2871" spans="5:79" s="2" customFormat="1" x14ac:dyDescent="0.25">
      <c r="E2871" s="2" t="s">
        <v>637</v>
      </c>
    </row>
    <row r="2872" spans="5:79" s="2" customFormat="1" x14ac:dyDescent="0.25"/>
    <row r="2873" spans="5:79" s="2" customFormat="1" x14ac:dyDescent="0.25">
      <c r="E2873" s="2" t="s">
        <v>638</v>
      </c>
    </row>
    <row r="2874" spans="5:79" s="2" customFormat="1" x14ac:dyDescent="0.25">
      <c r="E2874" s="2" t="s">
        <v>639</v>
      </c>
    </row>
    <row r="2875" spans="5:79" s="2" customFormat="1" x14ac:dyDescent="0.25"/>
    <row r="2876" spans="5:79" s="2" customFormat="1" x14ac:dyDescent="0.25">
      <c r="E2876" s="2" t="s">
        <v>170</v>
      </c>
      <c r="O2876" s="2" t="s">
        <v>91</v>
      </c>
    </row>
    <row r="2877" spans="5:79" s="2" customFormat="1" x14ac:dyDescent="0.25">
      <c r="E2877" s="1" t="s">
        <v>640</v>
      </c>
      <c r="O2877" s="1" t="s">
        <v>398</v>
      </c>
    </row>
    <row r="2878" spans="5:79" s="2" customFormat="1" x14ac:dyDescent="0.25"/>
    <row r="2879" spans="5:79" s="2" customFormat="1" x14ac:dyDescent="0.25">
      <c r="E2879" s="2" t="s">
        <v>533</v>
      </c>
    </row>
    <row r="2880" spans="5:79" s="2" customFormat="1" x14ac:dyDescent="0.25"/>
    <row r="2881" s="2" customFormat="1" x14ac:dyDescent="0.25"/>
    <row r="2882" s="2" customFormat="1" x14ac:dyDescent="0.25"/>
    <row r="2883" s="2" customFormat="1" x14ac:dyDescent="0.25"/>
    <row r="2884" s="2" customFormat="1" x14ac:dyDescent="0.25"/>
    <row r="2885" s="2" customFormat="1" x14ac:dyDescent="0.25"/>
    <row r="2886" s="2" customFormat="1" x14ac:dyDescent="0.25"/>
    <row r="2887" s="2" customFormat="1" x14ac:dyDescent="0.25"/>
    <row r="2888" s="2" customFormat="1" x14ac:dyDescent="0.25"/>
    <row r="2889" s="2" customFormat="1" x14ac:dyDescent="0.25"/>
    <row r="2890" s="2" customFormat="1" x14ac:dyDescent="0.25"/>
    <row r="2891" s="2" customFormat="1" x14ac:dyDescent="0.25"/>
    <row r="2892" s="2" customFormat="1" x14ac:dyDescent="0.25"/>
    <row r="2893" s="2" customFormat="1" x14ac:dyDescent="0.25"/>
    <row r="2894" s="2" customFormat="1" x14ac:dyDescent="0.25"/>
    <row r="2895" s="2" customFormat="1" x14ac:dyDescent="0.25"/>
    <row r="2896" s="2" customFormat="1" x14ac:dyDescent="0.25"/>
    <row r="2897" spans="5:31" s="2" customFormat="1" x14ac:dyDescent="0.25"/>
    <row r="2898" spans="5:31" s="2" customFormat="1" x14ac:dyDescent="0.25"/>
    <row r="2899" spans="5:31" s="2" customFormat="1" x14ac:dyDescent="0.25"/>
    <row r="2900" spans="5:31" s="2" customFormat="1" x14ac:dyDescent="0.25"/>
    <row r="2901" spans="5:31" s="2" customFormat="1" x14ac:dyDescent="0.25"/>
    <row r="2902" spans="5:31" s="2" customFormat="1" x14ac:dyDescent="0.25"/>
    <row r="2903" spans="5:31" s="2" customFormat="1" x14ac:dyDescent="0.25"/>
    <row r="2904" spans="5:31" s="2" customFormat="1" x14ac:dyDescent="0.25"/>
    <row r="2905" spans="5:31" s="2" customFormat="1" x14ac:dyDescent="0.25"/>
    <row r="2906" spans="5:31" s="2" customFormat="1" x14ac:dyDescent="0.25"/>
    <row r="2907" spans="5:31" s="2" customFormat="1" x14ac:dyDescent="0.25"/>
    <row r="2908" spans="5:31" s="2" customFormat="1" x14ac:dyDescent="0.25"/>
    <row r="2909" spans="5:31" s="2" customFormat="1" x14ac:dyDescent="0.25">
      <c r="E2909" s="13" t="s">
        <v>641</v>
      </c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</row>
    <row r="2910" spans="5:31" s="2" customFormat="1" x14ac:dyDescent="0.25">
      <c r="E2910" s="13" t="s">
        <v>642</v>
      </c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</row>
    <row r="2911" spans="5:31" s="2" customFormat="1" x14ac:dyDescent="0.25">
      <c r="E2911" s="13" t="s">
        <v>643</v>
      </c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</row>
    <row r="2912" spans="5:31" s="2" customFormat="1" x14ac:dyDescent="0.25">
      <c r="E2912" s="13" t="s">
        <v>644</v>
      </c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</row>
    <row r="2913" spans="5:53" s="2" customFormat="1" x14ac:dyDescent="0.25"/>
    <row r="2914" spans="5:53" s="2" customFormat="1" x14ac:dyDescent="0.25">
      <c r="E2914" s="2" t="s">
        <v>46</v>
      </c>
    </row>
    <row r="2915" spans="5:53" s="2" customFormat="1" x14ac:dyDescent="0.25"/>
    <row r="2916" spans="5:53" s="2" customFormat="1" x14ac:dyDescent="0.25">
      <c r="E2916" s="13" t="s">
        <v>96</v>
      </c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</row>
    <row r="2917" spans="5:53" s="2" customFormat="1" x14ac:dyDescent="0.25">
      <c r="E2917" s="13" t="s">
        <v>338</v>
      </c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</row>
    <row r="2918" spans="5:53" s="2" customFormat="1" x14ac:dyDescent="0.25">
      <c r="E2918" s="13" t="s">
        <v>339</v>
      </c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</row>
    <row r="2919" spans="5:53" s="2" customFormat="1" x14ac:dyDescent="0.25">
      <c r="E2919" s="13" t="s">
        <v>340</v>
      </c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</row>
    <row r="2920" spans="5:53" s="2" customFormat="1" x14ac:dyDescent="0.25">
      <c r="E2920" s="13" t="s">
        <v>341</v>
      </c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</row>
    <row r="2921" spans="5:53" s="2" customFormat="1" x14ac:dyDescent="0.25">
      <c r="E2921" s="13" t="s">
        <v>342</v>
      </c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</row>
    <row r="2922" spans="5:53" s="2" customFormat="1" x14ac:dyDescent="0.25">
      <c r="E2922" s="13" t="s">
        <v>645</v>
      </c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</row>
    <row r="2923" spans="5:53" s="2" customFormat="1" x14ac:dyDescent="0.25">
      <c r="E2923" s="13" t="s">
        <v>646</v>
      </c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</row>
    <row r="2924" spans="5:53" s="2" customFormat="1" x14ac:dyDescent="0.25"/>
    <row r="2925" spans="5:53" s="2" customFormat="1" x14ac:dyDescent="0.25">
      <c r="E2925" s="15" t="s">
        <v>51</v>
      </c>
      <c r="F2925" s="16"/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  <c r="AH2925" s="16"/>
      <c r="AI2925" s="16"/>
      <c r="AJ2925" s="16"/>
      <c r="AK2925" s="16"/>
      <c r="AL2925" s="16"/>
      <c r="AM2925" s="16"/>
      <c r="AN2925" s="16"/>
      <c r="AO2925" s="16"/>
      <c r="AP2925" s="16"/>
      <c r="AQ2925" s="16"/>
      <c r="AR2925" s="16"/>
      <c r="AS2925" s="16"/>
      <c r="AT2925" s="16"/>
      <c r="AU2925" s="16"/>
      <c r="AV2925" s="16"/>
      <c r="AW2925" s="16"/>
      <c r="AX2925" s="16"/>
      <c r="AY2925" s="16"/>
      <c r="AZ2925" s="16"/>
      <c r="BA2925" s="16"/>
    </row>
    <row r="2926" spans="5:53" s="2" customFormat="1" x14ac:dyDescent="0.25">
      <c r="E2926" s="15" t="s">
        <v>25</v>
      </c>
      <c r="F2926" s="16"/>
      <c r="G2926" s="16"/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6"/>
      <c r="AG2926" s="16"/>
      <c r="AH2926" s="16"/>
      <c r="AI2926" s="16"/>
      <c r="AJ2926" s="16"/>
      <c r="AK2926" s="16"/>
      <c r="AL2926" s="16"/>
      <c r="AM2926" s="16"/>
      <c r="AN2926" s="16"/>
      <c r="AO2926" s="16"/>
      <c r="AP2926" s="16"/>
      <c r="AQ2926" s="16"/>
      <c r="AR2926" s="16"/>
      <c r="AS2926" s="16"/>
      <c r="AT2926" s="16"/>
      <c r="AU2926" s="16"/>
      <c r="AV2926" s="16"/>
      <c r="AW2926" s="16"/>
      <c r="AX2926" s="16"/>
      <c r="AY2926" s="16"/>
      <c r="AZ2926" s="16"/>
      <c r="BA2926" s="16"/>
    </row>
    <row r="2927" spans="5:53" s="2" customFormat="1" x14ac:dyDescent="0.25">
      <c r="E2927" s="15" t="s">
        <v>647</v>
      </c>
      <c r="F2927" s="16"/>
      <c r="G2927" s="16"/>
      <c r="H2927" s="16"/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6"/>
      <c r="AG2927" s="16"/>
      <c r="AH2927" s="16"/>
      <c r="AI2927" s="16"/>
      <c r="AJ2927" s="16"/>
      <c r="AK2927" s="16"/>
      <c r="AL2927" s="16"/>
      <c r="AM2927" s="16"/>
      <c r="AN2927" s="16"/>
      <c r="AO2927" s="16"/>
      <c r="AP2927" s="16"/>
      <c r="AQ2927" s="16"/>
      <c r="AR2927" s="16"/>
      <c r="AS2927" s="16"/>
      <c r="AT2927" s="16"/>
      <c r="AU2927" s="16"/>
      <c r="AV2927" s="16"/>
      <c r="AW2927" s="16"/>
      <c r="AX2927" s="16"/>
      <c r="AY2927" s="16"/>
      <c r="AZ2927" s="16"/>
      <c r="BA2927" s="16"/>
    </row>
    <row r="2928" spans="5:53" s="2" customFormat="1" x14ac:dyDescent="0.25">
      <c r="E2928" s="15" t="s">
        <v>648</v>
      </c>
      <c r="F2928" s="16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16"/>
      <c r="AJ2928" s="16"/>
      <c r="AK2928" s="16"/>
      <c r="AL2928" s="16"/>
      <c r="AM2928" s="16"/>
      <c r="AN2928" s="16"/>
      <c r="AO2928" s="16"/>
      <c r="AP2928" s="16"/>
      <c r="AQ2928" s="16"/>
      <c r="AR2928" s="16"/>
      <c r="AS2928" s="16"/>
      <c r="AT2928" s="16"/>
      <c r="AU2928" s="16"/>
      <c r="AV2928" s="16"/>
      <c r="AW2928" s="16"/>
      <c r="AX2928" s="16"/>
      <c r="AY2928" s="16"/>
      <c r="AZ2928" s="16"/>
      <c r="BA2928" s="16"/>
    </row>
    <row r="2929" spans="5:53" s="2" customFormat="1" x14ac:dyDescent="0.25">
      <c r="E2929" s="15" t="s">
        <v>649</v>
      </c>
      <c r="F2929" s="16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16"/>
      <c r="AF2929" s="16"/>
      <c r="AG2929" s="16"/>
      <c r="AH2929" s="16"/>
      <c r="AI2929" s="16"/>
      <c r="AJ2929" s="16"/>
      <c r="AK2929" s="16"/>
      <c r="AL2929" s="16"/>
      <c r="AM2929" s="16"/>
      <c r="AN2929" s="16"/>
      <c r="AO2929" s="16"/>
      <c r="AP2929" s="16"/>
      <c r="AQ2929" s="16"/>
      <c r="AR2929" s="16"/>
      <c r="AS2929" s="16"/>
      <c r="AT2929" s="16"/>
      <c r="AU2929" s="16"/>
      <c r="AV2929" s="16"/>
      <c r="AW2929" s="16"/>
      <c r="AX2929" s="16"/>
      <c r="AY2929" s="16"/>
      <c r="AZ2929" s="16"/>
      <c r="BA2929" s="16"/>
    </row>
    <row r="2930" spans="5:53" s="2" customFormat="1" x14ac:dyDescent="0.25">
      <c r="E2930" s="15" t="s">
        <v>650</v>
      </c>
      <c r="F2930" s="16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/>
      <c r="AG2930" s="16"/>
      <c r="AH2930" s="16"/>
      <c r="AI2930" s="16"/>
      <c r="AJ2930" s="16"/>
      <c r="AK2930" s="16"/>
      <c r="AL2930" s="16"/>
      <c r="AM2930" s="16"/>
      <c r="AN2930" s="16"/>
      <c r="AO2930" s="16"/>
      <c r="AP2930" s="16"/>
      <c r="AQ2930" s="16"/>
      <c r="AR2930" s="16"/>
      <c r="AS2930" s="16"/>
      <c r="AT2930" s="16"/>
      <c r="AU2930" s="16"/>
      <c r="AV2930" s="16"/>
      <c r="AW2930" s="16"/>
      <c r="AX2930" s="16"/>
      <c r="AY2930" s="16"/>
      <c r="AZ2930" s="16"/>
      <c r="BA2930" s="16"/>
    </row>
    <row r="2931" spans="5:53" s="2" customFormat="1" x14ac:dyDescent="0.25">
      <c r="E2931" s="15" t="s">
        <v>651</v>
      </c>
      <c r="F2931" s="16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6"/>
      <c r="Y2931" s="16"/>
      <c r="Z2931" s="16"/>
      <c r="AA2931" s="16"/>
      <c r="AB2931" s="16"/>
      <c r="AC2931" s="16"/>
      <c r="AD2931" s="16"/>
      <c r="AE2931" s="16"/>
      <c r="AF2931" s="16"/>
      <c r="AG2931" s="16"/>
      <c r="AH2931" s="16"/>
      <c r="AI2931" s="16"/>
      <c r="AJ2931" s="16"/>
      <c r="AK2931" s="16"/>
      <c r="AL2931" s="16"/>
      <c r="AM2931" s="16"/>
      <c r="AN2931" s="16"/>
      <c r="AO2931" s="16"/>
      <c r="AP2931" s="16"/>
      <c r="AQ2931" s="16"/>
      <c r="AR2931" s="16"/>
      <c r="AS2931" s="16"/>
      <c r="AT2931" s="16"/>
      <c r="AU2931" s="16"/>
      <c r="AV2931" s="16"/>
      <c r="AW2931" s="16"/>
      <c r="AX2931" s="16"/>
      <c r="AY2931" s="16"/>
      <c r="AZ2931" s="16"/>
      <c r="BA2931" s="16"/>
    </row>
    <row r="2932" spans="5:53" s="2" customFormat="1" x14ac:dyDescent="0.25">
      <c r="E2932" s="15" t="s">
        <v>652</v>
      </c>
      <c r="F2932" s="16"/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16"/>
      <c r="AJ2932" s="16"/>
      <c r="AK2932" s="16"/>
      <c r="AL2932" s="16"/>
      <c r="AM2932" s="16"/>
      <c r="AN2932" s="16"/>
      <c r="AO2932" s="16"/>
      <c r="AP2932" s="16"/>
      <c r="AQ2932" s="16"/>
      <c r="AR2932" s="16"/>
      <c r="AS2932" s="16"/>
      <c r="AT2932" s="16"/>
      <c r="AU2932" s="16"/>
      <c r="AV2932" s="16"/>
      <c r="AW2932" s="16"/>
      <c r="AX2932" s="16"/>
      <c r="AY2932" s="16"/>
      <c r="AZ2932" s="16"/>
      <c r="BA2932" s="16"/>
    </row>
    <row r="2933" spans="5:53" s="2" customFormat="1" x14ac:dyDescent="0.25">
      <c r="E2933" s="15" t="s">
        <v>25</v>
      </c>
      <c r="F2933" s="16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/>
      <c r="AG2933" s="16"/>
      <c r="AH2933" s="16"/>
      <c r="AI2933" s="16"/>
      <c r="AJ2933" s="16"/>
      <c r="AK2933" s="16"/>
      <c r="AL2933" s="16"/>
      <c r="AM2933" s="16"/>
      <c r="AN2933" s="16"/>
      <c r="AO2933" s="16"/>
      <c r="AP2933" s="16"/>
      <c r="AQ2933" s="16"/>
      <c r="AR2933" s="16"/>
      <c r="AS2933" s="16"/>
      <c r="AT2933" s="16"/>
      <c r="AU2933" s="16"/>
      <c r="AV2933" s="16"/>
      <c r="AW2933" s="16"/>
      <c r="AX2933" s="16"/>
      <c r="AY2933" s="16"/>
      <c r="AZ2933" s="16"/>
      <c r="BA2933" s="16"/>
    </row>
    <row r="2934" spans="5:53" s="2" customFormat="1" x14ac:dyDescent="0.25">
      <c r="E2934" s="15" t="s">
        <v>61</v>
      </c>
      <c r="F2934" s="16"/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16"/>
      <c r="AJ2934" s="16"/>
      <c r="AK2934" s="16"/>
      <c r="AL2934" s="16"/>
      <c r="AM2934" s="16"/>
      <c r="AN2934" s="16"/>
      <c r="AO2934" s="16"/>
      <c r="AP2934" s="16"/>
      <c r="AQ2934" s="16"/>
      <c r="AR2934" s="16"/>
      <c r="AS2934" s="16"/>
      <c r="AT2934" s="16"/>
      <c r="AU2934" s="16"/>
      <c r="AV2934" s="16"/>
      <c r="AW2934" s="16"/>
      <c r="AX2934" s="16"/>
      <c r="AY2934" s="16"/>
      <c r="AZ2934" s="16"/>
      <c r="BA2934" s="16"/>
    </row>
    <row r="2935" spans="5:53" s="2" customFormat="1" x14ac:dyDescent="0.25"/>
    <row r="2936" spans="5:53" s="2" customFormat="1" x14ac:dyDescent="0.25"/>
    <row r="2937" spans="5:53" s="2" customFormat="1" x14ac:dyDescent="0.25"/>
    <row r="2938" spans="5:53" s="2" customFormat="1" x14ac:dyDescent="0.25"/>
    <row r="2939" spans="5:53" s="2" customFormat="1" x14ac:dyDescent="0.25"/>
    <row r="2940" spans="5:53" s="2" customFormat="1" x14ac:dyDescent="0.25"/>
    <row r="2941" spans="5:53" s="2" customFormat="1" x14ac:dyDescent="0.25"/>
    <row r="2942" spans="5:53" s="2" customFormat="1" x14ac:dyDescent="0.25"/>
    <row r="2943" spans="5:53" s="2" customFormat="1" x14ac:dyDescent="0.25"/>
    <row r="2944" spans="5:53" s="2" customFormat="1" x14ac:dyDescent="0.25"/>
    <row r="2945" spans="2:39" s="2" customFormat="1" x14ac:dyDescent="0.25"/>
    <row r="2946" spans="2:39" s="2" customFormat="1" x14ac:dyDescent="0.25"/>
    <row r="2947" spans="2:39" s="2" customFormat="1" x14ac:dyDescent="0.25"/>
    <row r="2948" spans="2:39" s="2" customFormat="1" x14ac:dyDescent="0.25"/>
    <row r="2949" spans="2:39" s="2" customFormat="1" x14ac:dyDescent="0.25"/>
    <row r="2950" spans="2:39" s="2" customFormat="1" x14ac:dyDescent="0.25"/>
    <row r="2951" spans="2:39" s="2" customFormat="1" x14ac:dyDescent="0.25"/>
    <row r="2952" spans="2:39" s="2" customFormat="1" x14ac:dyDescent="0.25"/>
    <row r="2953" spans="2:39" s="2" customFormat="1" x14ac:dyDescent="0.25"/>
    <row r="2954" spans="2:39" s="2" customFormat="1" x14ac:dyDescent="0.25">
      <c r="B2954" s="1" t="s">
        <v>653</v>
      </c>
    </row>
    <row r="2955" spans="2:39" s="2" customFormat="1" x14ac:dyDescent="0.25"/>
    <row r="2956" spans="2:39" s="2" customFormat="1" x14ac:dyDescent="0.25">
      <c r="C2956" s="3">
        <v>0</v>
      </c>
      <c r="E2956" s="2" t="s">
        <v>654</v>
      </c>
    </row>
    <row r="2957" spans="2:39" s="2" customFormat="1" x14ac:dyDescent="0.25"/>
    <row r="2958" spans="2:39" s="2" customFormat="1" x14ac:dyDescent="0.25">
      <c r="AM2958" s="2" t="s">
        <v>655</v>
      </c>
    </row>
    <row r="2959" spans="2:39" s="2" customFormat="1" x14ac:dyDescent="0.25">
      <c r="AM2959" s="2" t="s">
        <v>656</v>
      </c>
    </row>
    <row r="2960" spans="2:39" s="2" customFormat="1" x14ac:dyDescent="0.25"/>
    <row r="2961" spans="39:47" s="2" customFormat="1" x14ac:dyDescent="0.25">
      <c r="AM2961" s="2" t="s">
        <v>91</v>
      </c>
      <c r="AU2961" s="2" t="s">
        <v>170</v>
      </c>
    </row>
    <row r="2962" spans="39:47" s="2" customFormat="1" x14ac:dyDescent="0.25">
      <c r="AM2962" s="1" t="s">
        <v>657</v>
      </c>
      <c r="AU2962" s="1" t="s">
        <v>658</v>
      </c>
    </row>
    <row r="2963" spans="39:47" s="2" customFormat="1" x14ac:dyDescent="0.25">
      <c r="AM2963" s="1" t="s">
        <v>659</v>
      </c>
      <c r="AU2963" s="1" t="s">
        <v>660</v>
      </c>
    </row>
    <row r="2964" spans="39:47" s="2" customFormat="1" x14ac:dyDescent="0.25"/>
    <row r="2965" spans="39:47" s="2" customFormat="1" x14ac:dyDescent="0.25"/>
    <row r="2966" spans="39:47" s="2" customFormat="1" x14ac:dyDescent="0.25"/>
    <row r="2967" spans="39:47" s="2" customFormat="1" x14ac:dyDescent="0.25"/>
    <row r="2968" spans="39:47" s="2" customFormat="1" x14ac:dyDescent="0.25"/>
    <row r="2969" spans="39:47" s="2" customFormat="1" x14ac:dyDescent="0.25"/>
    <row r="2970" spans="39:47" s="2" customFormat="1" x14ac:dyDescent="0.25"/>
    <row r="2971" spans="39:47" s="2" customFormat="1" x14ac:dyDescent="0.25"/>
    <row r="2972" spans="39:47" s="2" customFormat="1" x14ac:dyDescent="0.25"/>
    <row r="2973" spans="39:47" s="2" customFormat="1" x14ac:dyDescent="0.25"/>
    <row r="2974" spans="39:47" s="2" customFormat="1" x14ac:dyDescent="0.25"/>
    <row r="2975" spans="39:47" s="2" customFormat="1" x14ac:dyDescent="0.25"/>
    <row r="2976" spans="39:47" s="2" customFormat="1" x14ac:dyDescent="0.25"/>
    <row r="2977" s="2" customFormat="1" x14ac:dyDescent="0.25"/>
    <row r="2978" s="2" customFormat="1" x14ac:dyDescent="0.25"/>
    <row r="2979" s="2" customFormat="1" x14ac:dyDescent="0.25"/>
    <row r="2980" s="2" customFormat="1" x14ac:dyDescent="0.25"/>
    <row r="2981" s="2" customFormat="1" x14ac:dyDescent="0.25"/>
    <row r="2982" s="2" customFormat="1" x14ac:dyDescent="0.25"/>
    <row r="2983" s="2" customFormat="1" x14ac:dyDescent="0.25"/>
    <row r="2984" s="2" customFormat="1" x14ac:dyDescent="0.25"/>
    <row r="2985" s="2" customFormat="1" x14ac:dyDescent="0.25"/>
    <row r="2986" s="2" customFormat="1" x14ac:dyDescent="0.25"/>
    <row r="2987" s="2" customFormat="1" x14ac:dyDescent="0.25"/>
    <row r="2988" s="2" customFormat="1" x14ac:dyDescent="0.25"/>
    <row r="2989" s="2" customFormat="1" x14ac:dyDescent="0.25"/>
    <row r="2990" s="2" customFormat="1" x14ac:dyDescent="0.25"/>
    <row r="2991" s="2" customFormat="1" x14ac:dyDescent="0.25"/>
    <row r="2992" s="2" customFormat="1" x14ac:dyDescent="0.25"/>
    <row r="2993" spans="5:60" s="2" customFormat="1" x14ac:dyDescent="0.25"/>
    <row r="2994" spans="5:60" s="2" customFormat="1" x14ac:dyDescent="0.25"/>
    <row r="2995" spans="5:60" s="2" customFormat="1" x14ac:dyDescent="0.25"/>
    <row r="2996" spans="5:60" s="2" customFormat="1" x14ac:dyDescent="0.25"/>
    <row r="2997" spans="5:60" s="2" customFormat="1" x14ac:dyDescent="0.25"/>
    <row r="2998" spans="5:60" s="2" customFormat="1" x14ac:dyDescent="0.25">
      <c r="E2998" s="13" t="s">
        <v>641</v>
      </c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H2998" s="13" t="s">
        <v>641</v>
      </c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</row>
    <row r="2999" spans="5:60" s="2" customFormat="1" x14ac:dyDescent="0.25">
      <c r="E2999" s="13" t="s">
        <v>642</v>
      </c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H2999" s="13" t="s">
        <v>642</v>
      </c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</row>
    <row r="3000" spans="5:60" s="2" customFormat="1" x14ac:dyDescent="0.25">
      <c r="E3000" s="13" t="s">
        <v>661</v>
      </c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H3000" s="13" t="s">
        <v>662</v>
      </c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</row>
    <row r="3001" spans="5:60" s="2" customFormat="1" x14ac:dyDescent="0.25">
      <c r="E3001" s="13" t="s">
        <v>663</v>
      </c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H3001" s="13" t="s">
        <v>664</v>
      </c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</row>
    <row r="3002" spans="5:60" s="2" customFormat="1" x14ac:dyDescent="0.25"/>
    <row r="3003" spans="5:60" s="2" customFormat="1" x14ac:dyDescent="0.25">
      <c r="E3003" s="2" t="s">
        <v>46</v>
      </c>
      <c r="AH3003" s="2" t="s">
        <v>46</v>
      </c>
    </row>
    <row r="3004" spans="5:60" s="2" customFormat="1" x14ac:dyDescent="0.25"/>
    <row r="3005" spans="5:60" s="2" customFormat="1" x14ac:dyDescent="0.25">
      <c r="E3005" s="13" t="s">
        <v>96</v>
      </c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H3005" s="13" t="s">
        <v>96</v>
      </c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</row>
    <row r="3006" spans="5:60" s="2" customFormat="1" x14ac:dyDescent="0.25">
      <c r="E3006" s="13" t="s">
        <v>338</v>
      </c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H3006" s="13" t="s">
        <v>338</v>
      </c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</row>
    <row r="3007" spans="5:60" s="2" customFormat="1" x14ac:dyDescent="0.25">
      <c r="E3007" s="13" t="s">
        <v>339</v>
      </c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H3007" s="13" t="s">
        <v>339</v>
      </c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</row>
    <row r="3008" spans="5:60" s="2" customFormat="1" x14ac:dyDescent="0.25">
      <c r="E3008" s="13" t="s">
        <v>340</v>
      </c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H3008" s="13" t="s">
        <v>340</v>
      </c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</row>
    <row r="3009" spans="5:72" s="2" customFormat="1" x14ac:dyDescent="0.25">
      <c r="E3009" s="13" t="s">
        <v>341</v>
      </c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H3009" s="13" t="s">
        <v>341</v>
      </c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</row>
    <row r="3010" spans="5:72" s="2" customFormat="1" x14ac:dyDescent="0.25">
      <c r="E3010" s="13" t="s">
        <v>342</v>
      </c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H3010" s="13" t="s">
        <v>342</v>
      </c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</row>
    <row r="3011" spans="5:72" s="2" customFormat="1" x14ac:dyDescent="0.25">
      <c r="E3011" s="13" t="s">
        <v>645</v>
      </c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H3011" s="13" t="s">
        <v>645</v>
      </c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</row>
    <row r="3012" spans="5:72" s="2" customFormat="1" x14ac:dyDescent="0.25">
      <c r="E3012" s="13" t="s">
        <v>665</v>
      </c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H3012" s="13" t="s">
        <v>665</v>
      </c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</row>
    <row r="3013" spans="5:72" s="2" customFormat="1" x14ac:dyDescent="0.25"/>
    <row r="3014" spans="5:72" s="2" customFormat="1" x14ac:dyDescent="0.25">
      <c r="E3014" s="15" t="s">
        <v>51</v>
      </c>
      <c r="F3014" s="16"/>
      <c r="G3014" s="16"/>
      <c r="H3014" s="16"/>
      <c r="I3014" s="16"/>
      <c r="J3014" s="16"/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  <c r="V3014" s="16"/>
      <c r="W3014" s="16"/>
      <c r="X3014" s="16"/>
      <c r="Y3014" s="16"/>
      <c r="Z3014" s="16"/>
      <c r="AA3014" s="16"/>
      <c r="AB3014" s="16"/>
      <c r="AC3014" s="16"/>
      <c r="AD3014" s="16"/>
      <c r="AE3014" s="16"/>
      <c r="AF3014" s="16"/>
      <c r="AG3014" s="16"/>
      <c r="AH3014" s="16"/>
      <c r="AI3014" s="16"/>
      <c r="AJ3014" s="16"/>
      <c r="AK3014" s="16"/>
      <c r="AL3014" s="16"/>
      <c r="AM3014" s="16"/>
      <c r="AN3014" s="16"/>
      <c r="AO3014" s="16"/>
      <c r="AP3014" s="16"/>
      <c r="AQ3014" s="16"/>
      <c r="AR3014" s="16"/>
      <c r="AS3014" s="16"/>
      <c r="AT3014" s="16"/>
      <c r="AU3014" s="16"/>
      <c r="AV3014" s="16"/>
      <c r="AW3014" s="16"/>
      <c r="AX3014" s="16"/>
      <c r="AY3014" s="16"/>
      <c r="AZ3014" s="16"/>
      <c r="BA3014" s="16"/>
      <c r="BB3014" s="16"/>
      <c r="BC3014" s="16"/>
      <c r="BD3014" s="16"/>
      <c r="BE3014" s="16"/>
      <c r="BF3014" s="16"/>
      <c r="BG3014" s="16"/>
      <c r="BH3014" s="16"/>
      <c r="BI3014" s="16"/>
      <c r="BJ3014" s="16"/>
      <c r="BK3014" s="16"/>
      <c r="BL3014" s="16"/>
      <c r="BM3014" s="16"/>
      <c r="BN3014" s="16"/>
      <c r="BO3014" s="16"/>
      <c r="BP3014" s="16"/>
      <c r="BQ3014" s="16"/>
      <c r="BR3014" s="16"/>
      <c r="BS3014" s="16"/>
      <c r="BT3014" s="16"/>
    </row>
    <row r="3015" spans="5:72" s="2" customFormat="1" x14ac:dyDescent="0.25">
      <c r="E3015" s="15" t="s">
        <v>25</v>
      </c>
      <c r="F3015" s="16"/>
      <c r="G3015" s="16"/>
      <c r="H3015" s="16"/>
      <c r="I3015" s="16"/>
      <c r="J3015" s="16"/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  <c r="V3015" s="16"/>
      <c r="W3015" s="16"/>
      <c r="X3015" s="16"/>
      <c r="Y3015" s="16"/>
      <c r="Z3015" s="16"/>
      <c r="AA3015" s="16"/>
      <c r="AB3015" s="16"/>
      <c r="AC3015" s="16"/>
      <c r="AD3015" s="16"/>
      <c r="AE3015" s="16"/>
      <c r="AF3015" s="16"/>
      <c r="AG3015" s="16"/>
      <c r="AH3015" s="16"/>
      <c r="AI3015" s="16"/>
      <c r="AJ3015" s="16"/>
      <c r="AK3015" s="16"/>
      <c r="AL3015" s="16"/>
      <c r="AM3015" s="16"/>
      <c r="AN3015" s="16"/>
      <c r="AO3015" s="16"/>
      <c r="AP3015" s="16"/>
      <c r="AQ3015" s="16"/>
      <c r="AR3015" s="16"/>
      <c r="AS3015" s="16"/>
      <c r="AT3015" s="16"/>
      <c r="AU3015" s="16"/>
      <c r="AV3015" s="16"/>
      <c r="AW3015" s="16"/>
      <c r="AX3015" s="16"/>
      <c r="AY3015" s="16"/>
      <c r="AZ3015" s="16"/>
      <c r="BA3015" s="16"/>
      <c r="BB3015" s="16"/>
      <c r="BC3015" s="16"/>
      <c r="BD3015" s="16"/>
      <c r="BE3015" s="16"/>
      <c r="BF3015" s="16"/>
      <c r="BG3015" s="16"/>
      <c r="BH3015" s="16"/>
      <c r="BI3015" s="16"/>
      <c r="BJ3015" s="16"/>
      <c r="BK3015" s="16"/>
      <c r="BL3015" s="16"/>
      <c r="BM3015" s="16"/>
      <c r="BN3015" s="16"/>
      <c r="BO3015" s="16"/>
      <c r="BP3015" s="16"/>
      <c r="BQ3015" s="16"/>
      <c r="BR3015" s="16"/>
      <c r="BS3015" s="16"/>
      <c r="BT3015" s="16"/>
    </row>
    <row r="3016" spans="5:72" s="2" customFormat="1" x14ac:dyDescent="0.25">
      <c r="E3016" s="17" t="s">
        <v>27</v>
      </c>
      <c r="F3016" s="16"/>
      <c r="G3016" s="16"/>
      <c r="H3016" s="16"/>
      <c r="I3016" s="16"/>
      <c r="J3016" s="16"/>
      <c r="K3016" s="16"/>
      <c r="L3016" s="16"/>
      <c r="M3016" s="16"/>
      <c r="N3016" s="16"/>
      <c r="O3016" s="16"/>
      <c r="P3016" s="16"/>
      <c r="Q3016" s="16"/>
      <c r="R3016" s="16"/>
      <c r="S3016" s="16"/>
      <c r="T3016" s="16"/>
      <c r="U3016" s="16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16"/>
      <c r="AF3016" s="16"/>
      <c r="AG3016" s="16"/>
      <c r="AH3016" s="16"/>
      <c r="AI3016" s="16"/>
      <c r="AJ3016" s="16"/>
      <c r="AK3016" s="16"/>
      <c r="AL3016" s="16"/>
      <c r="AM3016" s="16"/>
      <c r="AN3016" s="16"/>
      <c r="AO3016" s="16"/>
      <c r="AP3016" s="16"/>
      <c r="AQ3016" s="16"/>
      <c r="AR3016" s="16"/>
      <c r="AS3016" s="16"/>
      <c r="AT3016" s="16"/>
      <c r="AU3016" s="16"/>
      <c r="AV3016" s="16"/>
      <c r="AW3016" s="16"/>
      <c r="AX3016" s="16"/>
      <c r="AY3016" s="16"/>
      <c r="AZ3016" s="16"/>
      <c r="BA3016" s="16"/>
      <c r="BB3016" s="16"/>
      <c r="BC3016" s="16"/>
      <c r="BD3016" s="16"/>
      <c r="BE3016" s="16"/>
      <c r="BF3016" s="16"/>
      <c r="BG3016" s="16"/>
      <c r="BH3016" s="16"/>
      <c r="BI3016" s="16"/>
      <c r="BJ3016" s="16"/>
      <c r="BK3016" s="16"/>
      <c r="BL3016" s="16"/>
      <c r="BM3016" s="16"/>
      <c r="BN3016" s="16"/>
      <c r="BO3016" s="16"/>
      <c r="BP3016" s="16"/>
      <c r="BQ3016" s="16"/>
      <c r="BR3016" s="16"/>
      <c r="BS3016" s="16"/>
      <c r="BT3016" s="16"/>
    </row>
    <row r="3017" spans="5:72" s="2" customFormat="1" x14ac:dyDescent="0.25">
      <c r="E3017" s="17" t="s">
        <v>52</v>
      </c>
      <c r="F3017" s="16"/>
      <c r="G3017" s="16"/>
      <c r="H3017" s="16"/>
      <c r="I3017" s="16"/>
      <c r="J3017" s="16"/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  <c r="V3017" s="16"/>
      <c r="W3017" s="16"/>
      <c r="X3017" s="16"/>
      <c r="Y3017" s="16"/>
      <c r="Z3017" s="16"/>
      <c r="AA3017" s="16"/>
      <c r="AB3017" s="16"/>
      <c r="AC3017" s="16"/>
      <c r="AD3017" s="16"/>
      <c r="AE3017" s="16"/>
      <c r="AF3017" s="16"/>
      <c r="AG3017" s="16"/>
      <c r="AH3017" s="16"/>
      <c r="AI3017" s="16"/>
      <c r="AJ3017" s="16"/>
      <c r="AK3017" s="16"/>
      <c r="AL3017" s="16"/>
      <c r="AM3017" s="16"/>
      <c r="AN3017" s="16"/>
      <c r="AO3017" s="16"/>
      <c r="AP3017" s="16"/>
      <c r="AQ3017" s="16"/>
      <c r="AR3017" s="16"/>
      <c r="AS3017" s="16"/>
      <c r="AT3017" s="16"/>
      <c r="AU3017" s="16"/>
      <c r="AV3017" s="16"/>
      <c r="AW3017" s="16"/>
      <c r="AX3017" s="16"/>
      <c r="AY3017" s="16"/>
      <c r="AZ3017" s="16"/>
      <c r="BA3017" s="16"/>
      <c r="BB3017" s="16"/>
      <c r="BC3017" s="16"/>
      <c r="BD3017" s="16"/>
      <c r="BE3017" s="16"/>
      <c r="BF3017" s="16"/>
      <c r="BG3017" s="16"/>
      <c r="BH3017" s="16"/>
      <c r="BI3017" s="16"/>
      <c r="BJ3017" s="16"/>
      <c r="BK3017" s="16"/>
      <c r="BL3017" s="16"/>
      <c r="BM3017" s="16"/>
      <c r="BN3017" s="16"/>
      <c r="BO3017" s="16"/>
      <c r="BP3017" s="16"/>
      <c r="BQ3017" s="16"/>
      <c r="BR3017" s="16"/>
      <c r="BS3017" s="16"/>
      <c r="BT3017" s="16"/>
    </row>
    <row r="3018" spans="5:72" s="2" customFormat="1" x14ac:dyDescent="0.25">
      <c r="E3018" s="17" t="s">
        <v>53</v>
      </c>
      <c r="F3018" s="16"/>
      <c r="G3018" s="16"/>
      <c r="H3018" s="16"/>
      <c r="I3018" s="16"/>
      <c r="J3018" s="16"/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16"/>
      <c r="AF3018" s="16"/>
      <c r="AG3018" s="16"/>
      <c r="AH3018" s="16"/>
      <c r="AI3018" s="16"/>
      <c r="AJ3018" s="16"/>
      <c r="AK3018" s="16"/>
      <c r="AL3018" s="16"/>
      <c r="AM3018" s="16"/>
      <c r="AN3018" s="16"/>
      <c r="AO3018" s="16"/>
      <c r="AP3018" s="16"/>
      <c r="AQ3018" s="16"/>
      <c r="AR3018" s="16"/>
      <c r="AS3018" s="16"/>
      <c r="AT3018" s="16"/>
      <c r="AU3018" s="16"/>
      <c r="AV3018" s="16"/>
      <c r="AW3018" s="16"/>
      <c r="AX3018" s="16"/>
      <c r="AY3018" s="16"/>
      <c r="AZ3018" s="16"/>
      <c r="BA3018" s="16"/>
      <c r="BB3018" s="16"/>
      <c r="BC3018" s="16"/>
      <c r="BD3018" s="16"/>
      <c r="BE3018" s="16"/>
      <c r="BF3018" s="16"/>
      <c r="BG3018" s="16"/>
      <c r="BH3018" s="16"/>
      <c r="BI3018" s="16"/>
      <c r="BJ3018" s="16"/>
      <c r="BK3018" s="16"/>
      <c r="BL3018" s="16"/>
      <c r="BM3018" s="16"/>
      <c r="BN3018" s="16"/>
      <c r="BO3018" s="16"/>
      <c r="BP3018" s="16"/>
      <c r="BQ3018" s="16"/>
      <c r="BR3018" s="16"/>
      <c r="BS3018" s="16"/>
      <c r="BT3018" s="16"/>
    </row>
    <row r="3019" spans="5:72" s="2" customFormat="1" x14ac:dyDescent="0.25">
      <c r="E3019" s="15"/>
      <c r="F3019" s="16"/>
      <c r="G3019" s="16"/>
      <c r="H3019" s="16"/>
      <c r="I3019" s="16"/>
      <c r="J3019" s="16"/>
      <c r="K3019" s="16"/>
      <c r="L3019" s="16"/>
      <c r="M3019" s="16"/>
      <c r="N3019" s="16"/>
      <c r="O3019" s="16"/>
      <c r="P3019" s="16"/>
      <c r="Q3019" s="16"/>
      <c r="R3019" s="16"/>
      <c r="S3019" s="16"/>
      <c r="T3019" s="16"/>
      <c r="U3019" s="16"/>
      <c r="V3019" s="16"/>
      <c r="W3019" s="16"/>
      <c r="X3019" s="16"/>
      <c r="Y3019" s="16"/>
      <c r="Z3019" s="16"/>
      <c r="AA3019" s="16"/>
      <c r="AB3019" s="16"/>
      <c r="AC3019" s="16"/>
      <c r="AD3019" s="16"/>
      <c r="AE3019" s="16"/>
      <c r="AF3019" s="16"/>
      <c r="AG3019" s="16"/>
      <c r="AH3019" s="16"/>
      <c r="AI3019" s="16"/>
      <c r="AJ3019" s="16"/>
      <c r="AK3019" s="16"/>
      <c r="AL3019" s="16"/>
      <c r="AM3019" s="16"/>
      <c r="AN3019" s="16"/>
      <c r="AO3019" s="16"/>
      <c r="AP3019" s="16"/>
      <c r="AQ3019" s="16"/>
      <c r="AR3019" s="16"/>
      <c r="AS3019" s="16"/>
      <c r="AT3019" s="16"/>
      <c r="AU3019" s="16"/>
      <c r="AV3019" s="16"/>
      <c r="AW3019" s="16"/>
      <c r="AX3019" s="16"/>
      <c r="AY3019" s="16"/>
      <c r="AZ3019" s="16"/>
      <c r="BA3019" s="16"/>
      <c r="BB3019" s="16"/>
      <c r="BC3019" s="16"/>
      <c r="BD3019" s="16"/>
      <c r="BE3019" s="16"/>
      <c r="BF3019" s="16"/>
      <c r="BG3019" s="16"/>
      <c r="BH3019" s="16"/>
      <c r="BI3019" s="16"/>
      <c r="BJ3019" s="16"/>
      <c r="BK3019" s="16"/>
      <c r="BL3019" s="16"/>
      <c r="BM3019" s="16"/>
      <c r="BN3019" s="16"/>
      <c r="BO3019" s="16"/>
      <c r="BP3019" s="16"/>
      <c r="BQ3019" s="16"/>
      <c r="BR3019" s="16"/>
      <c r="BS3019" s="16"/>
      <c r="BT3019" s="16"/>
    </row>
    <row r="3020" spans="5:72" s="2" customFormat="1" x14ac:dyDescent="0.25">
      <c r="E3020" s="15" t="s">
        <v>54</v>
      </c>
      <c r="F3020" s="16"/>
      <c r="G3020" s="16"/>
      <c r="H3020" s="16"/>
      <c r="I3020" s="16"/>
      <c r="J3020" s="16"/>
      <c r="K3020" s="16"/>
      <c r="L3020" s="16"/>
      <c r="M3020" s="16"/>
      <c r="N3020" s="16"/>
      <c r="O3020" s="16"/>
      <c r="P3020" s="16"/>
      <c r="Q3020" s="16"/>
      <c r="R3020" s="16"/>
      <c r="S3020" s="16"/>
      <c r="T3020" s="16"/>
      <c r="U3020" s="16"/>
      <c r="V3020" s="16"/>
      <c r="W3020" s="16"/>
      <c r="X3020" s="16"/>
      <c r="Y3020" s="16"/>
      <c r="Z3020" s="16"/>
      <c r="AA3020" s="16"/>
      <c r="AB3020" s="16"/>
      <c r="AC3020" s="16"/>
      <c r="AD3020" s="16"/>
      <c r="AE3020" s="16"/>
      <c r="AF3020" s="16"/>
      <c r="AG3020" s="16"/>
      <c r="AH3020" s="16"/>
      <c r="AI3020" s="16"/>
      <c r="AJ3020" s="16"/>
      <c r="AK3020" s="16"/>
      <c r="AL3020" s="16"/>
      <c r="AM3020" s="16"/>
      <c r="AN3020" s="16"/>
      <c r="AO3020" s="16"/>
      <c r="AP3020" s="16"/>
      <c r="AQ3020" s="16"/>
      <c r="AR3020" s="16"/>
      <c r="AS3020" s="16"/>
      <c r="AT3020" s="16"/>
      <c r="AU3020" s="16"/>
      <c r="AV3020" s="16"/>
      <c r="AW3020" s="16"/>
      <c r="AX3020" s="16"/>
      <c r="AY3020" s="16"/>
      <c r="AZ3020" s="16"/>
      <c r="BA3020" s="16"/>
      <c r="BB3020" s="16"/>
      <c r="BC3020" s="16"/>
      <c r="BD3020" s="16"/>
      <c r="BE3020" s="16"/>
      <c r="BF3020" s="16"/>
      <c r="BG3020" s="16"/>
      <c r="BH3020" s="16"/>
      <c r="BI3020" s="16"/>
      <c r="BJ3020" s="16"/>
      <c r="BK3020" s="16"/>
      <c r="BL3020" s="16"/>
      <c r="BM3020" s="16"/>
      <c r="BN3020" s="16"/>
      <c r="BO3020" s="16"/>
      <c r="BP3020" s="16"/>
      <c r="BQ3020" s="16"/>
      <c r="BR3020" s="16"/>
      <c r="BS3020" s="16"/>
      <c r="BT3020" s="16"/>
    </row>
    <row r="3021" spans="5:72" s="2" customFormat="1" x14ac:dyDescent="0.25">
      <c r="E3021" s="15" t="s">
        <v>55</v>
      </c>
      <c r="F3021" s="16"/>
      <c r="G3021" s="16"/>
      <c r="H3021" s="16"/>
      <c r="I3021" s="16"/>
      <c r="J3021" s="16"/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6"/>
      <c r="W3021" s="16"/>
      <c r="X3021" s="16"/>
      <c r="Y3021" s="16"/>
      <c r="Z3021" s="16"/>
      <c r="AA3021" s="16"/>
      <c r="AB3021" s="16"/>
      <c r="AC3021" s="16"/>
      <c r="AD3021" s="16"/>
      <c r="AE3021" s="16"/>
      <c r="AF3021" s="16"/>
      <c r="AG3021" s="16"/>
      <c r="AH3021" s="16"/>
      <c r="AI3021" s="16"/>
      <c r="AJ3021" s="16"/>
      <c r="AK3021" s="16"/>
      <c r="AL3021" s="16"/>
      <c r="AM3021" s="16"/>
      <c r="AN3021" s="16"/>
      <c r="AO3021" s="16"/>
      <c r="AP3021" s="16"/>
      <c r="AQ3021" s="16"/>
      <c r="AR3021" s="16"/>
      <c r="AS3021" s="16"/>
      <c r="AT3021" s="16"/>
      <c r="AU3021" s="16"/>
      <c r="AV3021" s="16"/>
      <c r="AW3021" s="16"/>
      <c r="AX3021" s="16"/>
      <c r="AY3021" s="16"/>
      <c r="AZ3021" s="16"/>
      <c r="BA3021" s="16"/>
      <c r="BB3021" s="16"/>
      <c r="BC3021" s="16"/>
      <c r="BD3021" s="16"/>
      <c r="BE3021" s="16"/>
      <c r="BF3021" s="16"/>
      <c r="BG3021" s="16"/>
      <c r="BH3021" s="16"/>
      <c r="BI3021" s="16"/>
      <c r="BJ3021" s="16"/>
      <c r="BK3021" s="16"/>
      <c r="BL3021" s="16"/>
      <c r="BM3021" s="16"/>
      <c r="BN3021" s="16"/>
      <c r="BO3021" s="16"/>
      <c r="BP3021" s="16"/>
      <c r="BQ3021" s="16"/>
      <c r="BR3021" s="16"/>
      <c r="BS3021" s="16"/>
      <c r="BT3021" s="16"/>
    </row>
    <row r="3022" spans="5:72" s="2" customFormat="1" x14ac:dyDescent="0.25">
      <c r="E3022" s="15"/>
      <c r="F3022" s="16"/>
      <c r="G3022" s="16"/>
      <c r="H3022" s="16"/>
      <c r="I3022" s="16"/>
      <c r="J3022" s="16"/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16"/>
      <c r="AF3022" s="16"/>
      <c r="AG3022" s="16"/>
      <c r="AH3022" s="16"/>
      <c r="AI3022" s="16"/>
      <c r="AJ3022" s="16"/>
      <c r="AK3022" s="16"/>
      <c r="AL3022" s="16"/>
      <c r="AM3022" s="16"/>
      <c r="AN3022" s="16"/>
      <c r="AO3022" s="16"/>
      <c r="AP3022" s="16"/>
      <c r="AQ3022" s="16"/>
      <c r="AR3022" s="16"/>
      <c r="AS3022" s="16"/>
      <c r="AT3022" s="16"/>
      <c r="AU3022" s="16"/>
      <c r="AV3022" s="16"/>
      <c r="AW3022" s="16"/>
      <c r="AX3022" s="16"/>
      <c r="AY3022" s="16"/>
      <c r="AZ3022" s="16"/>
      <c r="BA3022" s="16"/>
      <c r="BB3022" s="16"/>
      <c r="BC3022" s="16"/>
      <c r="BD3022" s="16"/>
      <c r="BE3022" s="16"/>
      <c r="BF3022" s="16"/>
      <c r="BG3022" s="16"/>
      <c r="BH3022" s="16"/>
      <c r="BI3022" s="16"/>
      <c r="BJ3022" s="16"/>
      <c r="BK3022" s="16"/>
      <c r="BL3022" s="16"/>
      <c r="BM3022" s="16"/>
      <c r="BN3022" s="16"/>
      <c r="BO3022" s="16"/>
      <c r="BP3022" s="16"/>
      <c r="BQ3022" s="16"/>
      <c r="BR3022" s="16"/>
      <c r="BS3022" s="16"/>
      <c r="BT3022" s="16"/>
    </row>
    <row r="3023" spans="5:72" s="2" customFormat="1" x14ac:dyDescent="0.25">
      <c r="E3023" s="15" t="s">
        <v>56</v>
      </c>
      <c r="F3023" s="16"/>
      <c r="G3023" s="16"/>
      <c r="H3023" s="16"/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6"/>
      <c r="Y3023" s="16"/>
      <c r="Z3023" s="16"/>
      <c r="AA3023" s="16"/>
      <c r="AB3023" s="16"/>
      <c r="AC3023" s="16"/>
      <c r="AD3023" s="16"/>
      <c r="AE3023" s="16"/>
      <c r="AF3023" s="16"/>
      <c r="AG3023" s="16"/>
      <c r="AH3023" s="16"/>
      <c r="AI3023" s="16"/>
      <c r="AJ3023" s="16"/>
      <c r="AK3023" s="16"/>
      <c r="AL3023" s="16"/>
      <c r="AM3023" s="16"/>
      <c r="AN3023" s="16"/>
      <c r="AO3023" s="16"/>
      <c r="AP3023" s="16"/>
      <c r="AQ3023" s="16"/>
      <c r="AR3023" s="16"/>
      <c r="AS3023" s="16"/>
      <c r="AT3023" s="16"/>
      <c r="AU3023" s="16"/>
      <c r="AV3023" s="16"/>
      <c r="AW3023" s="16"/>
      <c r="AX3023" s="16"/>
      <c r="AY3023" s="16"/>
      <c r="AZ3023" s="16"/>
      <c r="BA3023" s="16"/>
      <c r="BB3023" s="16"/>
      <c r="BC3023" s="16"/>
      <c r="BD3023" s="16"/>
      <c r="BE3023" s="16"/>
      <c r="BF3023" s="16"/>
      <c r="BG3023" s="16"/>
      <c r="BH3023" s="16"/>
      <c r="BI3023" s="16"/>
      <c r="BJ3023" s="16"/>
      <c r="BK3023" s="16"/>
      <c r="BL3023" s="16"/>
      <c r="BM3023" s="16"/>
      <c r="BN3023" s="16"/>
      <c r="BO3023" s="16"/>
      <c r="BP3023" s="16"/>
      <c r="BQ3023" s="16"/>
      <c r="BR3023" s="16"/>
      <c r="BS3023" s="16"/>
      <c r="BT3023" s="16"/>
    </row>
    <row r="3024" spans="5:72" s="2" customFormat="1" x14ac:dyDescent="0.25">
      <c r="E3024" s="15" t="s">
        <v>25</v>
      </c>
      <c r="F3024" s="16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6"/>
      <c r="Y3024" s="16"/>
      <c r="Z3024" s="16"/>
      <c r="AA3024" s="16"/>
      <c r="AB3024" s="16"/>
      <c r="AC3024" s="16"/>
      <c r="AD3024" s="16"/>
      <c r="AE3024" s="16"/>
      <c r="AF3024" s="16"/>
      <c r="AG3024" s="16"/>
      <c r="AH3024" s="16"/>
      <c r="AI3024" s="16"/>
      <c r="AJ3024" s="16"/>
      <c r="AK3024" s="16"/>
      <c r="AL3024" s="16"/>
      <c r="AM3024" s="16"/>
      <c r="AN3024" s="16"/>
      <c r="AO3024" s="16"/>
      <c r="AP3024" s="16"/>
      <c r="AQ3024" s="16"/>
      <c r="AR3024" s="16"/>
      <c r="AS3024" s="16"/>
      <c r="AT3024" s="16"/>
      <c r="AU3024" s="16"/>
      <c r="AV3024" s="16"/>
      <c r="AW3024" s="16"/>
      <c r="AX3024" s="16"/>
      <c r="AY3024" s="16"/>
      <c r="AZ3024" s="16"/>
      <c r="BA3024" s="16"/>
      <c r="BB3024" s="16"/>
      <c r="BC3024" s="16"/>
      <c r="BD3024" s="16"/>
      <c r="BE3024" s="16"/>
      <c r="BF3024" s="16"/>
      <c r="BG3024" s="16"/>
      <c r="BH3024" s="16"/>
      <c r="BI3024" s="16"/>
      <c r="BJ3024" s="16"/>
      <c r="BK3024" s="16"/>
      <c r="BL3024" s="16"/>
      <c r="BM3024" s="16"/>
      <c r="BN3024" s="16"/>
      <c r="BO3024" s="16"/>
      <c r="BP3024" s="16"/>
      <c r="BQ3024" s="16"/>
      <c r="BR3024" s="16"/>
      <c r="BS3024" s="16"/>
      <c r="BT3024" s="16"/>
    </row>
    <row r="3025" spans="5:72" s="2" customFormat="1" x14ac:dyDescent="0.25">
      <c r="E3025" s="15" t="s">
        <v>666</v>
      </c>
      <c r="F3025" s="16"/>
      <c r="G3025" s="16"/>
      <c r="H3025" s="16"/>
      <c r="I3025" s="16"/>
      <c r="J3025" s="16"/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6"/>
      <c r="W3025" s="16"/>
      <c r="X3025" s="16"/>
      <c r="Y3025" s="16"/>
      <c r="Z3025" s="16"/>
      <c r="AA3025" s="16"/>
      <c r="AB3025" s="16"/>
      <c r="AC3025" s="16"/>
      <c r="AD3025" s="16"/>
      <c r="AE3025" s="16"/>
      <c r="AF3025" s="16"/>
      <c r="AG3025" s="16"/>
      <c r="AH3025" s="16"/>
      <c r="AI3025" s="16"/>
      <c r="AJ3025" s="16"/>
      <c r="AK3025" s="16"/>
      <c r="AL3025" s="16"/>
      <c r="AM3025" s="16"/>
      <c r="AN3025" s="16"/>
      <c r="AO3025" s="16"/>
      <c r="AP3025" s="16"/>
      <c r="AQ3025" s="16"/>
      <c r="AR3025" s="16"/>
      <c r="AS3025" s="16"/>
      <c r="AT3025" s="16"/>
      <c r="AU3025" s="16"/>
      <c r="AV3025" s="16"/>
      <c r="AW3025" s="16"/>
      <c r="AX3025" s="16"/>
      <c r="AY3025" s="16"/>
      <c r="AZ3025" s="16"/>
      <c r="BA3025" s="16"/>
      <c r="BB3025" s="16"/>
      <c r="BC3025" s="16"/>
      <c r="BD3025" s="16"/>
      <c r="BE3025" s="16"/>
      <c r="BF3025" s="16"/>
      <c r="BG3025" s="16"/>
      <c r="BH3025" s="16"/>
      <c r="BI3025" s="16"/>
      <c r="BJ3025" s="16"/>
      <c r="BK3025" s="16"/>
      <c r="BL3025" s="16"/>
      <c r="BM3025" s="16"/>
      <c r="BN3025" s="16"/>
      <c r="BO3025" s="16"/>
      <c r="BP3025" s="16"/>
      <c r="BQ3025" s="16"/>
      <c r="BR3025" s="16"/>
      <c r="BS3025" s="16"/>
      <c r="BT3025" s="16"/>
    </row>
    <row r="3026" spans="5:72" s="2" customFormat="1" x14ac:dyDescent="0.25">
      <c r="E3026" s="15" t="s">
        <v>667</v>
      </c>
      <c r="F3026" s="16"/>
      <c r="G3026" s="16"/>
      <c r="H3026" s="16"/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16"/>
      <c r="AF3026" s="16"/>
      <c r="AG3026" s="16"/>
      <c r="AH3026" s="16"/>
      <c r="AI3026" s="16"/>
      <c r="AJ3026" s="16"/>
      <c r="AK3026" s="16"/>
      <c r="AL3026" s="16"/>
      <c r="AM3026" s="16"/>
      <c r="AN3026" s="16"/>
      <c r="AO3026" s="16"/>
      <c r="AP3026" s="16"/>
      <c r="AQ3026" s="16"/>
      <c r="AR3026" s="16"/>
      <c r="AS3026" s="16"/>
      <c r="AT3026" s="16"/>
      <c r="AU3026" s="16"/>
      <c r="AV3026" s="16"/>
      <c r="AW3026" s="16"/>
      <c r="AX3026" s="16"/>
      <c r="AY3026" s="16"/>
      <c r="AZ3026" s="16"/>
      <c r="BA3026" s="16"/>
      <c r="BB3026" s="16"/>
      <c r="BC3026" s="16"/>
      <c r="BD3026" s="16"/>
      <c r="BE3026" s="16"/>
      <c r="BF3026" s="16"/>
      <c r="BG3026" s="16"/>
      <c r="BH3026" s="16"/>
      <c r="BI3026" s="16"/>
      <c r="BJ3026" s="16"/>
      <c r="BK3026" s="16"/>
      <c r="BL3026" s="16"/>
      <c r="BM3026" s="16"/>
      <c r="BN3026" s="16"/>
      <c r="BO3026" s="16"/>
      <c r="BP3026" s="16"/>
      <c r="BQ3026" s="16"/>
      <c r="BR3026" s="16"/>
      <c r="BS3026" s="16"/>
      <c r="BT3026" s="16"/>
    </row>
    <row r="3027" spans="5:72" s="2" customFormat="1" x14ac:dyDescent="0.25">
      <c r="E3027" s="15" t="s">
        <v>668</v>
      </c>
      <c r="F3027" s="16"/>
      <c r="G3027" s="16"/>
      <c r="H3027" s="16"/>
      <c r="I3027" s="16"/>
      <c r="J3027" s="16"/>
      <c r="K3027" s="16"/>
      <c r="L3027" s="16"/>
      <c r="M3027" s="16"/>
      <c r="N3027" s="16"/>
      <c r="O3027" s="16"/>
      <c r="P3027" s="16"/>
      <c r="Q3027" s="16"/>
      <c r="R3027" s="16"/>
      <c r="S3027" s="16"/>
      <c r="T3027" s="16"/>
      <c r="U3027" s="16"/>
      <c r="V3027" s="16"/>
      <c r="W3027" s="16"/>
      <c r="X3027" s="16"/>
      <c r="Y3027" s="16"/>
      <c r="Z3027" s="16"/>
      <c r="AA3027" s="16"/>
      <c r="AB3027" s="16"/>
      <c r="AC3027" s="16"/>
      <c r="AD3027" s="16"/>
      <c r="AE3027" s="16"/>
      <c r="AF3027" s="16"/>
      <c r="AG3027" s="16"/>
      <c r="AH3027" s="16"/>
      <c r="AI3027" s="16"/>
      <c r="AJ3027" s="16"/>
      <c r="AK3027" s="16"/>
      <c r="AL3027" s="16"/>
      <c r="AM3027" s="16"/>
      <c r="AN3027" s="16"/>
      <c r="AO3027" s="16"/>
      <c r="AP3027" s="16"/>
      <c r="AQ3027" s="16"/>
      <c r="AR3027" s="16"/>
      <c r="AS3027" s="16"/>
      <c r="AT3027" s="16"/>
      <c r="AU3027" s="16"/>
      <c r="AV3027" s="16"/>
      <c r="AW3027" s="16"/>
      <c r="AX3027" s="16"/>
      <c r="AY3027" s="16"/>
      <c r="AZ3027" s="16"/>
      <c r="BA3027" s="16"/>
      <c r="BB3027" s="16"/>
      <c r="BC3027" s="16"/>
      <c r="BD3027" s="16"/>
      <c r="BE3027" s="16"/>
      <c r="BF3027" s="16"/>
      <c r="BG3027" s="16"/>
      <c r="BH3027" s="16"/>
      <c r="BI3027" s="16"/>
      <c r="BJ3027" s="16"/>
      <c r="BK3027" s="16"/>
      <c r="BL3027" s="16"/>
      <c r="BM3027" s="16"/>
      <c r="BN3027" s="16"/>
      <c r="BO3027" s="16"/>
      <c r="BP3027" s="16"/>
      <c r="BQ3027" s="16"/>
      <c r="BR3027" s="16"/>
      <c r="BS3027" s="16"/>
      <c r="BT3027" s="16"/>
    </row>
    <row r="3028" spans="5:72" s="2" customFormat="1" x14ac:dyDescent="0.25">
      <c r="E3028" s="15" t="s">
        <v>525</v>
      </c>
      <c r="F3028" s="16"/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  <c r="AF3028" s="16"/>
      <c r="AG3028" s="16"/>
      <c r="AH3028" s="16"/>
      <c r="AI3028" s="16"/>
      <c r="AJ3028" s="16"/>
      <c r="AK3028" s="16"/>
      <c r="AL3028" s="16"/>
      <c r="AM3028" s="16"/>
      <c r="AN3028" s="16"/>
      <c r="AO3028" s="16"/>
      <c r="AP3028" s="16"/>
      <c r="AQ3028" s="16"/>
      <c r="AR3028" s="16"/>
      <c r="AS3028" s="16"/>
      <c r="AT3028" s="16"/>
      <c r="AU3028" s="16"/>
      <c r="AV3028" s="16"/>
      <c r="AW3028" s="16"/>
      <c r="AX3028" s="16"/>
      <c r="AY3028" s="16"/>
      <c r="AZ3028" s="16"/>
      <c r="BA3028" s="16"/>
      <c r="BB3028" s="16"/>
      <c r="BC3028" s="16"/>
      <c r="BD3028" s="16"/>
      <c r="BE3028" s="16"/>
      <c r="BF3028" s="16"/>
      <c r="BG3028" s="16"/>
      <c r="BH3028" s="16"/>
      <c r="BI3028" s="16"/>
      <c r="BJ3028" s="16"/>
      <c r="BK3028" s="16"/>
      <c r="BL3028" s="16"/>
      <c r="BM3028" s="16"/>
      <c r="BN3028" s="16"/>
      <c r="BO3028" s="16"/>
      <c r="BP3028" s="16"/>
      <c r="BQ3028" s="16"/>
      <c r="BR3028" s="16"/>
      <c r="BS3028" s="16"/>
      <c r="BT3028" s="16"/>
    </row>
    <row r="3029" spans="5:72" s="2" customFormat="1" x14ac:dyDescent="0.25">
      <c r="E3029" s="15" t="s">
        <v>25</v>
      </c>
      <c r="F3029" s="16"/>
      <c r="G3029" s="16"/>
      <c r="H3029" s="16"/>
      <c r="I3029" s="16"/>
      <c r="J3029" s="16"/>
      <c r="K3029" s="16"/>
      <c r="L3029" s="16"/>
      <c r="M3029" s="16"/>
      <c r="N3029" s="16"/>
      <c r="O3029" s="16"/>
      <c r="P3029" s="16"/>
      <c r="Q3029" s="16"/>
      <c r="R3029" s="16"/>
      <c r="S3029" s="16"/>
      <c r="T3029" s="16"/>
      <c r="U3029" s="16"/>
      <c r="V3029" s="16"/>
      <c r="W3029" s="16"/>
      <c r="X3029" s="16"/>
      <c r="Y3029" s="16"/>
      <c r="Z3029" s="16"/>
      <c r="AA3029" s="16"/>
      <c r="AB3029" s="16"/>
      <c r="AC3029" s="16"/>
      <c r="AD3029" s="16"/>
      <c r="AE3029" s="16"/>
      <c r="AF3029" s="16"/>
      <c r="AG3029" s="16"/>
      <c r="AH3029" s="16"/>
      <c r="AI3029" s="16"/>
      <c r="AJ3029" s="16"/>
      <c r="AK3029" s="16"/>
      <c r="AL3029" s="16"/>
      <c r="AM3029" s="16"/>
      <c r="AN3029" s="16"/>
      <c r="AO3029" s="16"/>
      <c r="AP3029" s="16"/>
      <c r="AQ3029" s="16"/>
      <c r="AR3029" s="16"/>
      <c r="AS3029" s="16"/>
      <c r="AT3029" s="16"/>
      <c r="AU3029" s="16"/>
      <c r="AV3029" s="16"/>
      <c r="AW3029" s="16"/>
      <c r="AX3029" s="16"/>
      <c r="AY3029" s="16"/>
      <c r="AZ3029" s="16"/>
      <c r="BA3029" s="16"/>
      <c r="BB3029" s="16"/>
      <c r="BC3029" s="16"/>
      <c r="BD3029" s="16"/>
      <c r="BE3029" s="16"/>
      <c r="BF3029" s="16"/>
      <c r="BG3029" s="16"/>
      <c r="BH3029" s="16"/>
      <c r="BI3029" s="16"/>
      <c r="BJ3029" s="16"/>
      <c r="BK3029" s="16"/>
      <c r="BL3029" s="16"/>
      <c r="BM3029" s="16"/>
      <c r="BN3029" s="16"/>
      <c r="BO3029" s="16"/>
      <c r="BP3029" s="16"/>
      <c r="BQ3029" s="16"/>
      <c r="BR3029" s="16"/>
      <c r="BS3029" s="16"/>
      <c r="BT3029" s="16"/>
    </row>
    <row r="3030" spans="5:72" s="2" customFormat="1" x14ac:dyDescent="0.25">
      <c r="E3030" s="15" t="s">
        <v>61</v>
      </c>
      <c r="F3030" s="16"/>
      <c r="G3030" s="16"/>
      <c r="H3030" s="16"/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16"/>
      <c r="AF3030" s="16"/>
      <c r="AG3030" s="16"/>
      <c r="AH3030" s="16"/>
      <c r="AI3030" s="16"/>
      <c r="AJ3030" s="16"/>
      <c r="AK3030" s="16"/>
      <c r="AL3030" s="16"/>
      <c r="AM3030" s="16"/>
      <c r="AN3030" s="16"/>
      <c r="AO3030" s="16"/>
      <c r="AP3030" s="16"/>
      <c r="AQ3030" s="16"/>
      <c r="AR3030" s="16"/>
      <c r="AS3030" s="16"/>
      <c r="AT3030" s="16"/>
      <c r="AU3030" s="16"/>
      <c r="AV3030" s="16"/>
      <c r="AW3030" s="16"/>
      <c r="AX3030" s="16"/>
      <c r="AY3030" s="16"/>
      <c r="AZ3030" s="16"/>
      <c r="BA3030" s="16"/>
      <c r="BB3030" s="16"/>
      <c r="BC3030" s="16"/>
      <c r="BD3030" s="16"/>
      <c r="BE3030" s="16"/>
      <c r="BF3030" s="16"/>
      <c r="BG3030" s="16"/>
      <c r="BH3030" s="16"/>
      <c r="BI3030" s="16"/>
      <c r="BJ3030" s="16"/>
      <c r="BK3030" s="16"/>
      <c r="BL3030" s="16"/>
      <c r="BM3030" s="16"/>
      <c r="BN3030" s="16"/>
      <c r="BO3030" s="16"/>
      <c r="BP3030" s="16"/>
      <c r="BQ3030" s="16"/>
      <c r="BR3030" s="16"/>
      <c r="BS3030" s="16"/>
      <c r="BT3030" s="16"/>
    </row>
    <row r="3031" spans="5:72" s="2" customFormat="1" x14ac:dyDescent="0.25"/>
    <row r="3032" spans="5:72" s="2" customFormat="1" x14ac:dyDescent="0.25">
      <c r="E3032" s="15" t="s">
        <v>51</v>
      </c>
      <c r="F3032" s="16"/>
      <c r="G3032" s="16"/>
      <c r="H3032" s="16"/>
      <c r="I3032" s="16"/>
      <c r="J3032" s="16"/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  <c r="V3032" s="16"/>
      <c r="W3032" s="16"/>
      <c r="X3032" s="16"/>
      <c r="Y3032" s="16"/>
      <c r="Z3032" s="16"/>
      <c r="AA3032" s="16"/>
      <c r="AB3032" s="16"/>
      <c r="AC3032" s="16"/>
      <c r="AD3032" s="16"/>
      <c r="AE3032" s="16"/>
      <c r="AF3032" s="16"/>
      <c r="AG3032" s="16"/>
      <c r="AH3032" s="16"/>
      <c r="AI3032" s="16"/>
      <c r="AJ3032" s="16"/>
      <c r="AK3032" s="16"/>
      <c r="AL3032" s="16"/>
      <c r="AM3032" s="16"/>
      <c r="AN3032" s="16"/>
      <c r="AO3032" s="16"/>
      <c r="AP3032" s="16"/>
      <c r="AQ3032" s="16"/>
      <c r="AR3032" s="16"/>
      <c r="AS3032" s="16"/>
      <c r="AT3032" s="16"/>
      <c r="AU3032" s="16"/>
      <c r="AV3032" s="16"/>
      <c r="AW3032" s="16"/>
      <c r="AX3032" s="16"/>
      <c r="AY3032" s="16"/>
      <c r="AZ3032" s="16"/>
      <c r="BA3032" s="16"/>
      <c r="BB3032" s="16"/>
      <c r="BC3032" s="16"/>
      <c r="BD3032" s="16"/>
      <c r="BE3032" s="16"/>
      <c r="BF3032" s="16"/>
      <c r="BG3032" s="16"/>
      <c r="BH3032" s="16"/>
      <c r="BI3032" s="16"/>
      <c r="BJ3032" s="16"/>
      <c r="BK3032" s="16"/>
      <c r="BL3032" s="16"/>
      <c r="BM3032" s="16"/>
      <c r="BN3032" s="16"/>
      <c r="BO3032" s="16"/>
      <c r="BP3032" s="16"/>
      <c r="BQ3032" s="16"/>
      <c r="BR3032" s="16"/>
      <c r="BS3032" s="16"/>
      <c r="BT3032" s="16"/>
    </row>
    <row r="3033" spans="5:72" s="2" customFormat="1" x14ac:dyDescent="0.25">
      <c r="E3033" s="15" t="s">
        <v>25</v>
      </c>
      <c r="F3033" s="16"/>
      <c r="G3033" s="16"/>
      <c r="H3033" s="16"/>
      <c r="I3033" s="16"/>
      <c r="J3033" s="16"/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  <c r="V3033" s="16"/>
      <c r="W3033" s="16"/>
      <c r="X3033" s="16"/>
      <c r="Y3033" s="16"/>
      <c r="Z3033" s="16"/>
      <c r="AA3033" s="16"/>
      <c r="AB3033" s="16"/>
      <c r="AC3033" s="16"/>
      <c r="AD3033" s="16"/>
      <c r="AE3033" s="16"/>
      <c r="AF3033" s="16"/>
      <c r="AG3033" s="16"/>
      <c r="AH3033" s="16"/>
      <c r="AI3033" s="16"/>
      <c r="AJ3033" s="16"/>
      <c r="AK3033" s="16"/>
      <c r="AL3033" s="16"/>
      <c r="AM3033" s="16"/>
      <c r="AN3033" s="16"/>
      <c r="AO3033" s="16"/>
      <c r="AP3033" s="16"/>
      <c r="AQ3033" s="16"/>
      <c r="AR3033" s="16"/>
      <c r="AS3033" s="16"/>
      <c r="AT3033" s="16"/>
      <c r="AU3033" s="16"/>
      <c r="AV3033" s="16"/>
      <c r="AW3033" s="16"/>
      <c r="AX3033" s="16"/>
      <c r="AY3033" s="16"/>
      <c r="AZ3033" s="16"/>
      <c r="BA3033" s="16"/>
      <c r="BB3033" s="16"/>
      <c r="BC3033" s="16"/>
      <c r="BD3033" s="16"/>
      <c r="BE3033" s="16"/>
      <c r="BF3033" s="16"/>
      <c r="BG3033" s="16"/>
      <c r="BH3033" s="16"/>
      <c r="BI3033" s="16"/>
      <c r="BJ3033" s="16"/>
      <c r="BK3033" s="16"/>
      <c r="BL3033" s="16"/>
      <c r="BM3033" s="16"/>
      <c r="BN3033" s="16"/>
      <c r="BO3033" s="16"/>
      <c r="BP3033" s="16"/>
      <c r="BQ3033" s="16"/>
      <c r="BR3033" s="16"/>
      <c r="BS3033" s="16"/>
      <c r="BT3033" s="16"/>
    </row>
    <row r="3034" spans="5:72" s="2" customFormat="1" x14ac:dyDescent="0.25">
      <c r="E3034" s="17" t="s">
        <v>27</v>
      </c>
      <c r="F3034" s="16"/>
      <c r="G3034" s="16"/>
      <c r="H3034" s="16"/>
      <c r="I3034" s="16"/>
      <c r="J3034" s="16"/>
      <c r="K3034" s="16"/>
      <c r="L3034" s="16"/>
      <c r="M3034" s="16"/>
      <c r="N3034" s="16"/>
      <c r="O3034" s="16"/>
      <c r="P3034" s="16"/>
      <c r="Q3034" s="16"/>
      <c r="R3034" s="16"/>
      <c r="S3034" s="16"/>
      <c r="T3034" s="16"/>
      <c r="U3034" s="16"/>
      <c r="V3034" s="16"/>
      <c r="W3034" s="16"/>
      <c r="X3034" s="16"/>
      <c r="Y3034" s="16"/>
      <c r="Z3034" s="16"/>
      <c r="AA3034" s="16"/>
      <c r="AB3034" s="16"/>
      <c r="AC3034" s="16"/>
      <c r="AD3034" s="16"/>
      <c r="AE3034" s="16"/>
      <c r="AF3034" s="16"/>
      <c r="AG3034" s="16"/>
      <c r="AH3034" s="16"/>
      <c r="AI3034" s="16"/>
      <c r="AJ3034" s="16"/>
      <c r="AK3034" s="16"/>
      <c r="AL3034" s="16"/>
      <c r="AM3034" s="16"/>
      <c r="AN3034" s="16"/>
      <c r="AO3034" s="16"/>
      <c r="AP3034" s="16"/>
      <c r="AQ3034" s="16"/>
      <c r="AR3034" s="16"/>
      <c r="AS3034" s="16"/>
      <c r="AT3034" s="16"/>
      <c r="AU3034" s="16"/>
      <c r="AV3034" s="16"/>
      <c r="AW3034" s="16"/>
      <c r="AX3034" s="16"/>
      <c r="AY3034" s="16"/>
      <c r="AZ3034" s="16"/>
      <c r="BA3034" s="16"/>
      <c r="BB3034" s="16"/>
      <c r="BC3034" s="16"/>
      <c r="BD3034" s="16"/>
      <c r="BE3034" s="16"/>
      <c r="BF3034" s="16"/>
      <c r="BG3034" s="16"/>
      <c r="BH3034" s="16"/>
      <c r="BI3034" s="16"/>
      <c r="BJ3034" s="16"/>
      <c r="BK3034" s="16"/>
      <c r="BL3034" s="16"/>
      <c r="BM3034" s="16"/>
      <c r="BN3034" s="16"/>
      <c r="BO3034" s="16"/>
      <c r="BP3034" s="16"/>
      <c r="BQ3034" s="16"/>
      <c r="BR3034" s="16"/>
      <c r="BS3034" s="16"/>
      <c r="BT3034" s="16"/>
    </row>
    <row r="3035" spans="5:72" s="2" customFormat="1" x14ac:dyDescent="0.25">
      <c r="E3035" s="17" t="s">
        <v>52</v>
      </c>
      <c r="F3035" s="16"/>
      <c r="G3035" s="16"/>
      <c r="H3035" s="16"/>
      <c r="I3035" s="16"/>
      <c r="J3035" s="16"/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  <c r="V3035" s="16"/>
      <c r="W3035" s="16"/>
      <c r="X3035" s="16"/>
      <c r="Y3035" s="16"/>
      <c r="Z3035" s="16"/>
      <c r="AA3035" s="16"/>
      <c r="AB3035" s="16"/>
      <c r="AC3035" s="16"/>
      <c r="AD3035" s="16"/>
      <c r="AE3035" s="16"/>
      <c r="AF3035" s="16"/>
      <c r="AG3035" s="16"/>
      <c r="AH3035" s="16"/>
      <c r="AI3035" s="16"/>
      <c r="AJ3035" s="16"/>
      <c r="AK3035" s="16"/>
      <c r="AL3035" s="16"/>
      <c r="AM3035" s="16"/>
      <c r="AN3035" s="16"/>
      <c r="AO3035" s="16"/>
      <c r="AP3035" s="16"/>
      <c r="AQ3035" s="16"/>
      <c r="AR3035" s="16"/>
      <c r="AS3035" s="16"/>
      <c r="AT3035" s="16"/>
      <c r="AU3035" s="16"/>
      <c r="AV3035" s="16"/>
      <c r="AW3035" s="16"/>
      <c r="AX3035" s="16"/>
      <c r="AY3035" s="16"/>
      <c r="AZ3035" s="16"/>
      <c r="BA3035" s="16"/>
      <c r="BB3035" s="16"/>
      <c r="BC3035" s="16"/>
      <c r="BD3035" s="16"/>
      <c r="BE3035" s="16"/>
      <c r="BF3035" s="16"/>
      <c r="BG3035" s="16"/>
      <c r="BH3035" s="16"/>
      <c r="BI3035" s="16"/>
      <c r="BJ3035" s="16"/>
      <c r="BK3035" s="16"/>
      <c r="BL3035" s="16"/>
      <c r="BM3035" s="16"/>
      <c r="BN3035" s="16"/>
      <c r="BO3035" s="16"/>
      <c r="BP3035" s="16"/>
      <c r="BQ3035" s="16"/>
      <c r="BR3035" s="16"/>
      <c r="BS3035" s="16"/>
      <c r="BT3035" s="16"/>
    </row>
    <row r="3036" spans="5:72" s="2" customFormat="1" x14ac:dyDescent="0.25">
      <c r="E3036" s="17" t="s">
        <v>53</v>
      </c>
      <c r="F3036" s="16"/>
      <c r="G3036" s="16"/>
      <c r="H3036" s="16"/>
      <c r="I3036" s="16"/>
      <c r="J3036" s="16"/>
      <c r="K3036" s="16"/>
      <c r="L3036" s="16"/>
      <c r="M3036" s="16"/>
      <c r="N3036" s="16"/>
      <c r="O3036" s="16"/>
      <c r="P3036" s="16"/>
      <c r="Q3036" s="16"/>
      <c r="R3036" s="16"/>
      <c r="S3036" s="16"/>
      <c r="T3036" s="16"/>
      <c r="U3036" s="16"/>
      <c r="V3036" s="16"/>
      <c r="W3036" s="16"/>
      <c r="X3036" s="16"/>
      <c r="Y3036" s="16"/>
      <c r="Z3036" s="16"/>
      <c r="AA3036" s="16"/>
      <c r="AB3036" s="16"/>
      <c r="AC3036" s="16"/>
      <c r="AD3036" s="16"/>
      <c r="AE3036" s="16"/>
      <c r="AF3036" s="16"/>
      <c r="AG3036" s="16"/>
      <c r="AH3036" s="16"/>
      <c r="AI3036" s="16"/>
      <c r="AJ3036" s="16"/>
      <c r="AK3036" s="16"/>
      <c r="AL3036" s="16"/>
      <c r="AM3036" s="16"/>
      <c r="AN3036" s="16"/>
      <c r="AO3036" s="16"/>
      <c r="AP3036" s="16"/>
      <c r="AQ3036" s="16"/>
      <c r="AR3036" s="16"/>
      <c r="AS3036" s="16"/>
      <c r="AT3036" s="16"/>
      <c r="AU3036" s="16"/>
      <c r="AV3036" s="16"/>
      <c r="AW3036" s="16"/>
      <c r="AX3036" s="16"/>
      <c r="AY3036" s="16"/>
      <c r="AZ3036" s="16"/>
      <c r="BA3036" s="16"/>
      <c r="BB3036" s="16"/>
      <c r="BC3036" s="16"/>
      <c r="BD3036" s="16"/>
      <c r="BE3036" s="16"/>
      <c r="BF3036" s="16"/>
      <c r="BG3036" s="16"/>
      <c r="BH3036" s="16"/>
      <c r="BI3036" s="16"/>
      <c r="BJ3036" s="16"/>
      <c r="BK3036" s="16"/>
      <c r="BL3036" s="16"/>
      <c r="BM3036" s="16"/>
      <c r="BN3036" s="16"/>
      <c r="BO3036" s="16"/>
      <c r="BP3036" s="16"/>
      <c r="BQ3036" s="16"/>
      <c r="BR3036" s="16"/>
      <c r="BS3036" s="16"/>
      <c r="BT3036" s="16"/>
    </row>
    <row r="3037" spans="5:72" s="2" customFormat="1" x14ac:dyDescent="0.25">
      <c r="E3037" s="15"/>
      <c r="F3037" s="16"/>
      <c r="G3037" s="16"/>
      <c r="H3037" s="16"/>
      <c r="I3037" s="16"/>
      <c r="J3037" s="16"/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  <c r="V3037" s="16"/>
      <c r="W3037" s="16"/>
      <c r="X3037" s="16"/>
      <c r="Y3037" s="16"/>
      <c r="Z3037" s="16"/>
      <c r="AA3037" s="16"/>
      <c r="AB3037" s="16"/>
      <c r="AC3037" s="16"/>
      <c r="AD3037" s="16"/>
      <c r="AE3037" s="16"/>
      <c r="AF3037" s="16"/>
      <c r="AG3037" s="16"/>
      <c r="AH3037" s="16"/>
      <c r="AI3037" s="16"/>
      <c r="AJ3037" s="16"/>
      <c r="AK3037" s="16"/>
      <c r="AL3037" s="16"/>
      <c r="AM3037" s="16"/>
      <c r="AN3037" s="16"/>
      <c r="AO3037" s="16"/>
      <c r="AP3037" s="16"/>
      <c r="AQ3037" s="16"/>
      <c r="AR3037" s="16"/>
      <c r="AS3037" s="16"/>
      <c r="AT3037" s="16"/>
      <c r="AU3037" s="16"/>
      <c r="AV3037" s="16"/>
      <c r="AW3037" s="16"/>
      <c r="AX3037" s="16"/>
      <c r="AY3037" s="16"/>
      <c r="AZ3037" s="16"/>
      <c r="BA3037" s="16"/>
      <c r="BB3037" s="16"/>
      <c r="BC3037" s="16"/>
      <c r="BD3037" s="16"/>
      <c r="BE3037" s="16"/>
      <c r="BF3037" s="16"/>
      <c r="BG3037" s="16"/>
      <c r="BH3037" s="16"/>
      <c r="BI3037" s="16"/>
      <c r="BJ3037" s="16"/>
      <c r="BK3037" s="16"/>
      <c r="BL3037" s="16"/>
      <c r="BM3037" s="16"/>
      <c r="BN3037" s="16"/>
      <c r="BO3037" s="16"/>
      <c r="BP3037" s="16"/>
      <c r="BQ3037" s="16"/>
      <c r="BR3037" s="16"/>
      <c r="BS3037" s="16"/>
      <c r="BT3037" s="16"/>
    </row>
    <row r="3038" spans="5:72" s="2" customFormat="1" x14ac:dyDescent="0.25">
      <c r="E3038" s="15" t="s">
        <v>54</v>
      </c>
      <c r="F3038" s="16"/>
      <c r="G3038" s="16"/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16"/>
      <c r="AF3038" s="16"/>
      <c r="AG3038" s="16"/>
      <c r="AH3038" s="16"/>
      <c r="AI3038" s="16"/>
      <c r="AJ3038" s="16"/>
      <c r="AK3038" s="16"/>
      <c r="AL3038" s="16"/>
      <c r="AM3038" s="16"/>
      <c r="AN3038" s="16"/>
      <c r="AO3038" s="16"/>
      <c r="AP3038" s="16"/>
      <c r="AQ3038" s="16"/>
      <c r="AR3038" s="16"/>
      <c r="AS3038" s="16"/>
      <c r="AT3038" s="16"/>
      <c r="AU3038" s="16"/>
      <c r="AV3038" s="16"/>
      <c r="AW3038" s="16"/>
      <c r="AX3038" s="16"/>
      <c r="AY3038" s="16"/>
      <c r="AZ3038" s="16"/>
      <c r="BA3038" s="16"/>
      <c r="BB3038" s="16"/>
      <c r="BC3038" s="16"/>
      <c r="BD3038" s="16"/>
      <c r="BE3038" s="16"/>
      <c r="BF3038" s="16"/>
      <c r="BG3038" s="16"/>
      <c r="BH3038" s="16"/>
      <c r="BI3038" s="16"/>
      <c r="BJ3038" s="16"/>
      <c r="BK3038" s="16"/>
      <c r="BL3038" s="16"/>
      <c r="BM3038" s="16"/>
      <c r="BN3038" s="16"/>
      <c r="BO3038" s="16"/>
      <c r="BP3038" s="16"/>
      <c r="BQ3038" s="16"/>
      <c r="BR3038" s="16"/>
      <c r="BS3038" s="16"/>
      <c r="BT3038" s="16"/>
    </row>
    <row r="3039" spans="5:72" s="2" customFormat="1" x14ac:dyDescent="0.25">
      <c r="E3039" s="15" t="s">
        <v>55</v>
      </c>
      <c r="F3039" s="16"/>
      <c r="G3039" s="16"/>
      <c r="H3039" s="16"/>
      <c r="I3039" s="16"/>
      <c r="J3039" s="16"/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  <c r="V3039" s="16"/>
      <c r="W3039" s="16"/>
      <c r="X3039" s="16"/>
      <c r="Y3039" s="16"/>
      <c r="Z3039" s="16"/>
      <c r="AA3039" s="16"/>
      <c r="AB3039" s="16"/>
      <c r="AC3039" s="16"/>
      <c r="AD3039" s="16"/>
      <c r="AE3039" s="16"/>
      <c r="AF3039" s="16"/>
      <c r="AG3039" s="16"/>
      <c r="AH3039" s="16"/>
      <c r="AI3039" s="16"/>
      <c r="AJ3039" s="16"/>
      <c r="AK3039" s="16"/>
      <c r="AL3039" s="16"/>
      <c r="AM3039" s="16"/>
      <c r="AN3039" s="16"/>
      <c r="AO3039" s="16"/>
      <c r="AP3039" s="16"/>
      <c r="AQ3039" s="16"/>
      <c r="AR3039" s="16"/>
      <c r="AS3039" s="16"/>
      <c r="AT3039" s="16"/>
      <c r="AU3039" s="16"/>
      <c r="AV3039" s="16"/>
      <c r="AW3039" s="16"/>
      <c r="AX3039" s="16"/>
      <c r="AY3039" s="16"/>
      <c r="AZ3039" s="16"/>
      <c r="BA3039" s="16"/>
      <c r="BB3039" s="16"/>
      <c r="BC3039" s="16"/>
      <c r="BD3039" s="16"/>
      <c r="BE3039" s="16"/>
      <c r="BF3039" s="16"/>
      <c r="BG3039" s="16"/>
      <c r="BH3039" s="16"/>
      <c r="BI3039" s="16"/>
      <c r="BJ3039" s="16"/>
      <c r="BK3039" s="16"/>
      <c r="BL3039" s="16"/>
      <c r="BM3039" s="16"/>
      <c r="BN3039" s="16"/>
      <c r="BO3039" s="16"/>
      <c r="BP3039" s="16"/>
      <c r="BQ3039" s="16"/>
      <c r="BR3039" s="16"/>
      <c r="BS3039" s="16"/>
      <c r="BT3039" s="16"/>
    </row>
    <row r="3040" spans="5:72" s="2" customFormat="1" x14ac:dyDescent="0.25">
      <c r="E3040" s="15"/>
      <c r="F3040" s="16"/>
      <c r="G3040" s="16"/>
      <c r="H3040" s="16"/>
      <c r="I3040" s="16"/>
      <c r="J3040" s="16"/>
      <c r="K3040" s="16"/>
      <c r="L3040" s="16"/>
      <c r="M3040" s="16"/>
      <c r="N3040" s="16"/>
      <c r="O3040" s="16"/>
      <c r="P3040" s="16"/>
      <c r="Q3040" s="16"/>
      <c r="R3040" s="16"/>
      <c r="S3040" s="16"/>
      <c r="T3040" s="16"/>
      <c r="U3040" s="16"/>
      <c r="V3040" s="16"/>
      <c r="W3040" s="16"/>
      <c r="X3040" s="16"/>
      <c r="Y3040" s="16"/>
      <c r="Z3040" s="16"/>
      <c r="AA3040" s="16"/>
      <c r="AB3040" s="16"/>
      <c r="AC3040" s="16"/>
      <c r="AD3040" s="16"/>
      <c r="AE3040" s="16"/>
      <c r="AF3040" s="16"/>
      <c r="AG3040" s="16"/>
      <c r="AH3040" s="16"/>
      <c r="AI3040" s="16"/>
      <c r="AJ3040" s="16"/>
      <c r="AK3040" s="16"/>
      <c r="AL3040" s="16"/>
      <c r="AM3040" s="16"/>
      <c r="AN3040" s="16"/>
      <c r="AO3040" s="16"/>
      <c r="AP3040" s="16"/>
      <c r="AQ3040" s="16"/>
      <c r="AR3040" s="16"/>
      <c r="AS3040" s="16"/>
      <c r="AT3040" s="16"/>
      <c r="AU3040" s="16"/>
      <c r="AV3040" s="16"/>
      <c r="AW3040" s="16"/>
      <c r="AX3040" s="16"/>
      <c r="AY3040" s="16"/>
      <c r="AZ3040" s="16"/>
      <c r="BA3040" s="16"/>
      <c r="BB3040" s="16"/>
      <c r="BC3040" s="16"/>
      <c r="BD3040" s="16"/>
      <c r="BE3040" s="16"/>
      <c r="BF3040" s="16"/>
      <c r="BG3040" s="16"/>
      <c r="BH3040" s="16"/>
      <c r="BI3040" s="16"/>
      <c r="BJ3040" s="16"/>
      <c r="BK3040" s="16"/>
      <c r="BL3040" s="16"/>
      <c r="BM3040" s="16"/>
      <c r="BN3040" s="16"/>
      <c r="BO3040" s="16"/>
      <c r="BP3040" s="16"/>
      <c r="BQ3040" s="16"/>
      <c r="BR3040" s="16"/>
      <c r="BS3040" s="16"/>
      <c r="BT3040" s="16"/>
    </row>
    <row r="3041" spans="5:72" s="2" customFormat="1" x14ac:dyDescent="0.25">
      <c r="E3041" s="15" t="s">
        <v>56</v>
      </c>
      <c r="F3041" s="16"/>
      <c r="G3041" s="16"/>
      <c r="H3041" s="16"/>
      <c r="I3041" s="16"/>
      <c r="J3041" s="16"/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  <c r="V3041" s="16"/>
      <c r="W3041" s="16"/>
      <c r="X3041" s="16"/>
      <c r="Y3041" s="16"/>
      <c r="Z3041" s="16"/>
      <c r="AA3041" s="16"/>
      <c r="AB3041" s="16"/>
      <c r="AC3041" s="16"/>
      <c r="AD3041" s="16"/>
      <c r="AE3041" s="16"/>
      <c r="AF3041" s="16"/>
      <c r="AG3041" s="16"/>
      <c r="AH3041" s="16"/>
      <c r="AI3041" s="16"/>
      <c r="AJ3041" s="16"/>
      <c r="AK3041" s="16"/>
      <c r="AL3041" s="16"/>
      <c r="AM3041" s="16"/>
      <c r="AN3041" s="16"/>
      <c r="AO3041" s="16"/>
      <c r="AP3041" s="16"/>
      <c r="AQ3041" s="16"/>
      <c r="AR3041" s="16"/>
      <c r="AS3041" s="16"/>
      <c r="AT3041" s="16"/>
      <c r="AU3041" s="16"/>
      <c r="AV3041" s="16"/>
      <c r="AW3041" s="16"/>
      <c r="AX3041" s="16"/>
      <c r="AY3041" s="16"/>
      <c r="AZ3041" s="16"/>
      <c r="BA3041" s="16"/>
      <c r="BB3041" s="16"/>
      <c r="BC3041" s="16"/>
      <c r="BD3041" s="16"/>
      <c r="BE3041" s="16"/>
      <c r="BF3041" s="16"/>
      <c r="BG3041" s="16"/>
      <c r="BH3041" s="16"/>
      <c r="BI3041" s="16"/>
      <c r="BJ3041" s="16"/>
      <c r="BK3041" s="16"/>
      <c r="BL3041" s="16"/>
      <c r="BM3041" s="16"/>
      <c r="BN3041" s="16"/>
      <c r="BO3041" s="16"/>
      <c r="BP3041" s="16"/>
      <c r="BQ3041" s="16"/>
      <c r="BR3041" s="16"/>
      <c r="BS3041" s="16"/>
      <c r="BT3041" s="16"/>
    </row>
    <row r="3042" spans="5:72" s="2" customFormat="1" x14ac:dyDescent="0.25">
      <c r="E3042" s="15" t="s">
        <v>25</v>
      </c>
      <c r="F3042" s="16"/>
      <c r="G3042" s="16"/>
      <c r="H3042" s="16"/>
      <c r="I3042" s="16"/>
      <c r="J3042" s="16"/>
      <c r="K3042" s="16"/>
      <c r="L3042" s="16"/>
      <c r="M3042" s="16"/>
      <c r="N3042" s="16"/>
      <c r="O3042" s="16"/>
      <c r="P3042" s="16"/>
      <c r="Q3042" s="16"/>
      <c r="R3042" s="16"/>
      <c r="S3042" s="16"/>
      <c r="T3042" s="16"/>
      <c r="U3042" s="16"/>
      <c r="V3042" s="16"/>
      <c r="W3042" s="16"/>
      <c r="X3042" s="16"/>
      <c r="Y3042" s="16"/>
      <c r="Z3042" s="16"/>
      <c r="AA3042" s="16"/>
      <c r="AB3042" s="16"/>
      <c r="AC3042" s="16"/>
      <c r="AD3042" s="16"/>
      <c r="AE3042" s="16"/>
      <c r="AF3042" s="16"/>
      <c r="AG3042" s="16"/>
      <c r="AH3042" s="16"/>
      <c r="AI3042" s="16"/>
      <c r="AJ3042" s="16"/>
      <c r="AK3042" s="16"/>
      <c r="AL3042" s="16"/>
      <c r="AM3042" s="16"/>
      <c r="AN3042" s="16"/>
      <c r="AO3042" s="16"/>
      <c r="AP3042" s="16"/>
      <c r="AQ3042" s="16"/>
      <c r="AR3042" s="16"/>
      <c r="AS3042" s="16"/>
      <c r="AT3042" s="16"/>
      <c r="AU3042" s="16"/>
      <c r="AV3042" s="16"/>
      <c r="AW3042" s="16"/>
      <c r="AX3042" s="16"/>
      <c r="AY3042" s="16"/>
      <c r="AZ3042" s="16"/>
      <c r="BA3042" s="16"/>
      <c r="BB3042" s="16"/>
      <c r="BC3042" s="16"/>
      <c r="BD3042" s="16"/>
      <c r="BE3042" s="16"/>
      <c r="BF3042" s="16"/>
      <c r="BG3042" s="16"/>
      <c r="BH3042" s="16"/>
      <c r="BI3042" s="16"/>
      <c r="BJ3042" s="16"/>
      <c r="BK3042" s="16"/>
      <c r="BL3042" s="16"/>
      <c r="BM3042" s="16"/>
      <c r="BN3042" s="16"/>
      <c r="BO3042" s="16"/>
      <c r="BP3042" s="16"/>
      <c r="BQ3042" s="16"/>
      <c r="BR3042" s="16"/>
      <c r="BS3042" s="16"/>
      <c r="BT3042" s="16"/>
    </row>
    <row r="3043" spans="5:72" s="2" customFormat="1" x14ac:dyDescent="0.25">
      <c r="E3043" s="15" t="s">
        <v>669</v>
      </c>
      <c r="F3043" s="16"/>
      <c r="G3043" s="16"/>
      <c r="H3043" s="16"/>
      <c r="I3043" s="16"/>
      <c r="J3043" s="16"/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  <c r="V3043" s="16"/>
      <c r="W3043" s="16"/>
      <c r="X3043" s="16"/>
      <c r="Y3043" s="16"/>
      <c r="Z3043" s="16"/>
      <c r="AA3043" s="16"/>
      <c r="AB3043" s="16"/>
      <c r="AC3043" s="16"/>
      <c r="AD3043" s="16"/>
      <c r="AE3043" s="16"/>
      <c r="AF3043" s="16"/>
      <c r="AG3043" s="16"/>
      <c r="AH3043" s="16"/>
      <c r="AI3043" s="16"/>
      <c r="AJ3043" s="16"/>
      <c r="AK3043" s="16"/>
      <c r="AL3043" s="16"/>
      <c r="AM3043" s="16"/>
      <c r="AN3043" s="16"/>
      <c r="AO3043" s="16"/>
      <c r="AP3043" s="16"/>
      <c r="AQ3043" s="16"/>
      <c r="AR3043" s="16"/>
      <c r="AS3043" s="16"/>
      <c r="AT3043" s="16"/>
      <c r="AU3043" s="16"/>
      <c r="AV3043" s="16"/>
      <c r="AW3043" s="16"/>
      <c r="AX3043" s="16"/>
      <c r="AY3043" s="16"/>
      <c r="AZ3043" s="16"/>
      <c r="BA3043" s="16"/>
      <c r="BB3043" s="16"/>
      <c r="BC3043" s="16"/>
      <c r="BD3043" s="16"/>
      <c r="BE3043" s="16"/>
      <c r="BF3043" s="16"/>
      <c r="BG3043" s="16"/>
      <c r="BH3043" s="16"/>
      <c r="BI3043" s="16"/>
      <c r="BJ3043" s="16"/>
      <c r="BK3043" s="16"/>
      <c r="BL3043" s="16"/>
      <c r="BM3043" s="16"/>
      <c r="BN3043" s="16"/>
      <c r="BO3043" s="16"/>
      <c r="BP3043" s="16"/>
      <c r="BQ3043" s="16"/>
      <c r="BR3043" s="16"/>
      <c r="BS3043" s="16"/>
      <c r="BT3043" s="16"/>
    </row>
    <row r="3044" spans="5:72" s="2" customFormat="1" x14ac:dyDescent="0.25">
      <c r="E3044" s="15" t="s">
        <v>667</v>
      </c>
      <c r="F3044" s="16"/>
      <c r="G3044" s="16"/>
      <c r="H3044" s="16"/>
      <c r="I3044" s="16"/>
      <c r="J3044" s="16"/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16"/>
      <c r="AF3044" s="16"/>
      <c r="AG3044" s="16"/>
      <c r="AH3044" s="16"/>
      <c r="AI3044" s="16"/>
      <c r="AJ3044" s="16"/>
      <c r="AK3044" s="16"/>
      <c r="AL3044" s="16"/>
      <c r="AM3044" s="16"/>
      <c r="AN3044" s="16"/>
      <c r="AO3044" s="16"/>
      <c r="AP3044" s="16"/>
      <c r="AQ3044" s="16"/>
      <c r="AR3044" s="16"/>
      <c r="AS3044" s="16"/>
      <c r="AT3044" s="16"/>
      <c r="AU3044" s="16"/>
      <c r="AV3044" s="16"/>
      <c r="AW3044" s="16"/>
      <c r="AX3044" s="16"/>
      <c r="AY3044" s="16"/>
      <c r="AZ3044" s="16"/>
      <c r="BA3044" s="16"/>
      <c r="BB3044" s="16"/>
      <c r="BC3044" s="16"/>
      <c r="BD3044" s="16"/>
      <c r="BE3044" s="16"/>
      <c r="BF3044" s="16"/>
      <c r="BG3044" s="16"/>
      <c r="BH3044" s="16"/>
      <c r="BI3044" s="16"/>
      <c r="BJ3044" s="16"/>
      <c r="BK3044" s="16"/>
      <c r="BL3044" s="16"/>
      <c r="BM3044" s="16"/>
      <c r="BN3044" s="16"/>
      <c r="BO3044" s="16"/>
      <c r="BP3044" s="16"/>
      <c r="BQ3044" s="16"/>
      <c r="BR3044" s="16"/>
      <c r="BS3044" s="16"/>
      <c r="BT3044" s="16"/>
    </row>
    <row r="3045" spans="5:72" s="2" customFormat="1" x14ac:dyDescent="0.25">
      <c r="E3045" s="15" t="s">
        <v>668</v>
      </c>
      <c r="F3045" s="16"/>
      <c r="G3045" s="16"/>
      <c r="H3045" s="16"/>
      <c r="I3045" s="16"/>
      <c r="J3045" s="16"/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  <c r="V3045" s="16"/>
      <c r="W3045" s="16"/>
      <c r="X3045" s="16"/>
      <c r="Y3045" s="16"/>
      <c r="Z3045" s="16"/>
      <c r="AA3045" s="16"/>
      <c r="AB3045" s="16"/>
      <c r="AC3045" s="16"/>
      <c r="AD3045" s="16"/>
      <c r="AE3045" s="16"/>
      <c r="AF3045" s="16"/>
      <c r="AG3045" s="16"/>
      <c r="AH3045" s="16"/>
      <c r="AI3045" s="16"/>
      <c r="AJ3045" s="16"/>
      <c r="AK3045" s="16"/>
      <c r="AL3045" s="16"/>
      <c r="AM3045" s="16"/>
      <c r="AN3045" s="16"/>
      <c r="AO3045" s="16"/>
      <c r="AP3045" s="16"/>
      <c r="AQ3045" s="16"/>
      <c r="AR3045" s="16"/>
      <c r="AS3045" s="16"/>
      <c r="AT3045" s="16"/>
      <c r="AU3045" s="16"/>
      <c r="AV3045" s="16"/>
      <c r="AW3045" s="16"/>
      <c r="AX3045" s="16"/>
      <c r="AY3045" s="16"/>
      <c r="AZ3045" s="16"/>
      <c r="BA3045" s="16"/>
      <c r="BB3045" s="16"/>
      <c r="BC3045" s="16"/>
      <c r="BD3045" s="16"/>
      <c r="BE3045" s="16"/>
      <c r="BF3045" s="16"/>
      <c r="BG3045" s="16"/>
      <c r="BH3045" s="16"/>
      <c r="BI3045" s="16"/>
      <c r="BJ3045" s="16"/>
      <c r="BK3045" s="16"/>
      <c r="BL3045" s="16"/>
      <c r="BM3045" s="16"/>
      <c r="BN3045" s="16"/>
      <c r="BO3045" s="16"/>
      <c r="BP3045" s="16"/>
      <c r="BQ3045" s="16"/>
      <c r="BR3045" s="16"/>
      <c r="BS3045" s="16"/>
      <c r="BT3045" s="16"/>
    </row>
    <row r="3046" spans="5:72" s="2" customFormat="1" x14ac:dyDescent="0.25">
      <c r="E3046" s="15" t="s">
        <v>525</v>
      </c>
      <c r="F3046" s="16"/>
      <c r="G3046" s="16"/>
      <c r="H3046" s="16"/>
      <c r="I3046" s="16"/>
      <c r="J3046" s="16"/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  <c r="V3046" s="16"/>
      <c r="W3046" s="16"/>
      <c r="X3046" s="16"/>
      <c r="Y3046" s="16"/>
      <c r="Z3046" s="16"/>
      <c r="AA3046" s="16"/>
      <c r="AB3046" s="16"/>
      <c r="AC3046" s="16"/>
      <c r="AD3046" s="16"/>
      <c r="AE3046" s="16"/>
      <c r="AF3046" s="16"/>
      <c r="AG3046" s="16"/>
      <c r="AH3046" s="16"/>
      <c r="AI3046" s="16"/>
      <c r="AJ3046" s="16"/>
      <c r="AK3046" s="16"/>
      <c r="AL3046" s="16"/>
      <c r="AM3046" s="16"/>
      <c r="AN3046" s="16"/>
      <c r="AO3046" s="16"/>
      <c r="AP3046" s="16"/>
      <c r="AQ3046" s="16"/>
      <c r="AR3046" s="16"/>
      <c r="AS3046" s="16"/>
      <c r="AT3046" s="16"/>
      <c r="AU3046" s="16"/>
      <c r="AV3046" s="16"/>
      <c r="AW3046" s="16"/>
      <c r="AX3046" s="16"/>
      <c r="AY3046" s="16"/>
      <c r="AZ3046" s="16"/>
      <c r="BA3046" s="16"/>
      <c r="BB3046" s="16"/>
      <c r="BC3046" s="16"/>
      <c r="BD3046" s="16"/>
      <c r="BE3046" s="16"/>
      <c r="BF3046" s="16"/>
      <c r="BG3046" s="16"/>
      <c r="BH3046" s="16"/>
      <c r="BI3046" s="16"/>
      <c r="BJ3046" s="16"/>
      <c r="BK3046" s="16"/>
      <c r="BL3046" s="16"/>
      <c r="BM3046" s="16"/>
      <c r="BN3046" s="16"/>
      <c r="BO3046" s="16"/>
      <c r="BP3046" s="16"/>
      <c r="BQ3046" s="16"/>
      <c r="BR3046" s="16"/>
      <c r="BS3046" s="16"/>
      <c r="BT3046" s="16"/>
    </row>
    <row r="3047" spans="5:72" s="2" customFormat="1" x14ac:dyDescent="0.25">
      <c r="E3047" s="15" t="s">
        <v>25</v>
      </c>
      <c r="F3047" s="16"/>
      <c r="G3047" s="16"/>
      <c r="H3047" s="16"/>
      <c r="I3047" s="16"/>
      <c r="J3047" s="16"/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  <c r="V3047" s="16"/>
      <c r="W3047" s="16"/>
      <c r="X3047" s="16"/>
      <c r="Y3047" s="16"/>
      <c r="Z3047" s="16"/>
      <c r="AA3047" s="16"/>
      <c r="AB3047" s="16"/>
      <c r="AC3047" s="16"/>
      <c r="AD3047" s="16"/>
      <c r="AE3047" s="16"/>
      <c r="AF3047" s="16"/>
      <c r="AG3047" s="16"/>
      <c r="AH3047" s="16"/>
      <c r="AI3047" s="16"/>
      <c r="AJ3047" s="16"/>
      <c r="AK3047" s="16"/>
      <c r="AL3047" s="16"/>
      <c r="AM3047" s="16"/>
      <c r="AN3047" s="16"/>
      <c r="AO3047" s="16"/>
      <c r="AP3047" s="16"/>
      <c r="AQ3047" s="16"/>
      <c r="AR3047" s="16"/>
      <c r="AS3047" s="16"/>
      <c r="AT3047" s="16"/>
      <c r="AU3047" s="16"/>
      <c r="AV3047" s="16"/>
      <c r="AW3047" s="16"/>
      <c r="AX3047" s="16"/>
      <c r="AY3047" s="16"/>
      <c r="AZ3047" s="16"/>
      <c r="BA3047" s="16"/>
      <c r="BB3047" s="16"/>
      <c r="BC3047" s="16"/>
      <c r="BD3047" s="16"/>
      <c r="BE3047" s="16"/>
      <c r="BF3047" s="16"/>
      <c r="BG3047" s="16"/>
      <c r="BH3047" s="16"/>
      <c r="BI3047" s="16"/>
      <c r="BJ3047" s="16"/>
      <c r="BK3047" s="16"/>
      <c r="BL3047" s="16"/>
      <c r="BM3047" s="16"/>
      <c r="BN3047" s="16"/>
      <c r="BO3047" s="16"/>
      <c r="BP3047" s="16"/>
      <c r="BQ3047" s="16"/>
      <c r="BR3047" s="16"/>
      <c r="BS3047" s="16"/>
      <c r="BT3047" s="16"/>
    </row>
    <row r="3048" spans="5:72" s="2" customFormat="1" x14ac:dyDescent="0.25">
      <c r="E3048" s="15" t="s">
        <v>61</v>
      </c>
      <c r="F3048" s="16"/>
      <c r="G3048" s="16"/>
      <c r="H3048" s="16"/>
      <c r="I3048" s="16"/>
      <c r="J3048" s="16"/>
      <c r="K3048" s="16"/>
      <c r="L3048" s="16"/>
      <c r="M3048" s="16"/>
      <c r="N3048" s="16"/>
      <c r="O3048" s="16"/>
      <c r="P3048" s="16"/>
      <c r="Q3048" s="16"/>
      <c r="R3048" s="16"/>
      <c r="S3048" s="16"/>
      <c r="T3048" s="16"/>
      <c r="U3048" s="16"/>
      <c r="V3048" s="16"/>
      <c r="W3048" s="16"/>
      <c r="X3048" s="16"/>
      <c r="Y3048" s="16"/>
      <c r="Z3048" s="16"/>
      <c r="AA3048" s="16"/>
      <c r="AB3048" s="16"/>
      <c r="AC3048" s="16"/>
      <c r="AD3048" s="16"/>
      <c r="AE3048" s="16"/>
      <c r="AF3048" s="16"/>
      <c r="AG3048" s="16"/>
      <c r="AH3048" s="16"/>
      <c r="AI3048" s="16"/>
      <c r="AJ3048" s="16"/>
      <c r="AK3048" s="16"/>
      <c r="AL3048" s="16"/>
      <c r="AM3048" s="16"/>
      <c r="AN3048" s="16"/>
      <c r="AO3048" s="16"/>
      <c r="AP3048" s="16"/>
      <c r="AQ3048" s="16"/>
      <c r="AR3048" s="16"/>
      <c r="AS3048" s="16"/>
      <c r="AT3048" s="16"/>
      <c r="AU3048" s="16"/>
      <c r="AV3048" s="16"/>
      <c r="AW3048" s="16"/>
      <c r="AX3048" s="16"/>
      <c r="AY3048" s="16"/>
      <c r="AZ3048" s="16"/>
      <c r="BA3048" s="16"/>
      <c r="BB3048" s="16"/>
      <c r="BC3048" s="16"/>
      <c r="BD3048" s="16"/>
      <c r="BE3048" s="16"/>
      <c r="BF3048" s="16"/>
      <c r="BG3048" s="16"/>
      <c r="BH3048" s="16"/>
      <c r="BI3048" s="16"/>
      <c r="BJ3048" s="16"/>
      <c r="BK3048" s="16"/>
      <c r="BL3048" s="16"/>
      <c r="BM3048" s="16"/>
      <c r="BN3048" s="16"/>
      <c r="BO3048" s="16"/>
      <c r="BP3048" s="16"/>
      <c r="BQ3048" s="16"/>
      <c r="BR3048" s="16"/>
      <c r="BS3048" s="16"/>
      <c r="BT3048" s="16"/>
    </row>
    <row r="3049" spans="5:72" s="2" customFormat="1" x14ac:dyDescent="0.25"/>
    <row r="3050" spans="5:72" s="2" customFormat="1" x14ac:dyDescent="0.25"/>
    <row r="3051" spans="5:72" s="2" customFormat="1" x14ac:dyDescent="0.25"/>
    <row r="3052" spans="5:72" s="2" customFormat="1" x14ac:dyDescent="0.25"/>
    <row r="3053" spans="5:72" s="2" customFormat="1" x14ac:dyDescent="0.25"/>
    <row r="3054" spans="5:72" s="2" customFormat="1" x14ac:dyDescent="0.25"/>
    <row r="3055" spans="5:72" s="2" customFormat="1" x14ac:dyDescent="0.25"/>
    <row r="3056" spans="5:72" s="2" customFormat="1" x14ac:dyDescent="0.25"/>
    <row r="3057" spans="3:47" s="2" customFormat="1" x14ac:dyDescent="0.25"/>
    <row r="3058" spans="3:47" s="2" customFormat="1" x14ac:dyDescent="0.25"/>
    <row r="3059" spans="3:47" s="2" customFormat="1" x14ac:dyDescent="0.25"/>
    <row r="3060" spans="3:47" s="2" customFormat="1" x14ac:dyDescent="0.25"/>
    <row r="3061" spans="3:47" s="2" customFormat="1" x14ac:dyDescent="0.25"/>
    <row r="3062" spans="3:47" s="2" customFormat="1" x14ac:dyDescent="0.25"/>
    <row r="3063" spans="3:47" s="2" customFormat="1" x14ac:dyDescent="0.25"/>
    <row r="3064" spans="3:47" s="2" customFormat="1" x14ac:dyDescent="0.25"/>
    <row r="3065" spans="3:47" s="2" customFormat="1" x14ac:dyDescent="0.25"/>
    <row r="3066" spans="3:47" s="2" customFormat="1" x14ac:dyDescent="0.25"/>
    <row r="3067" spans="3:47" s="2" customFormat="1" x14ac:dyDescent="0.25">
      <c r="C3067" s="3">
        <v>0</v>
      </c>
      <c r="E3067" s="2" t="s">
        <v>670</v>
      </c>
    </row>
    <row r="3068" spans="3:47" s="2" customFormat="1" x14ac:dyDescent="0.25"/>
    <row r="3069" spans="3:47" s="2" customFormat="1" x14ac:dyDescent="0.25">
      <c r="AM3069" s="2" t="s">
        <v>671</v>
      </c>
    </row>
    <row r="3070" spans="3:47" s="2" customFormat="1" x14ac:dyDescent="0.25">
      <c r="AM3070" s="2" t="s">
        <v>672</v>
      </c>
    </row>
    <row r="3071" spans="3:47" s="2" customFormat="1" x14ac:dyDescent="0.25"/>
    <row r="3072" spans="3:47" s="2" customFormat="1" x14ac:dyDescent="0.25">
      <c r="AM3072" s="2" t="s">
        <v>370</v>
      </c>
      <c r="AU3072" s="2" t="s">
        <v>372</v>
      </c>
    </row>
    <row r="3073" spans="39:56" s="2" customFormat="1" x14ac:dyDescent="0.25">
      <c r="AM3073" s="1" t="s">
        <v>673</v>
      </c>
      <c r="AU3073" s="1" t="s">
        <v>674</v>
      </c>
      <c r="BD3073" s="25" t="s">
        <v>675</v>
      </c>
    </row>
    <row r="3074" spans="39:56" s="2" customFormat="1" x14ac:dyDescent="0.25"/>
    <row r="3075" spans="39:56" s="2" customFormat="1" x14ac:dyDescent="0.25"/>
    <row r="3076" spans="39:56" s="2" customFormat="1" x14ac:dyDescent="0.25"/>
    <row r="3077" spans="39:56" s="2" customFormat="1" x14ac:dyDescent="0.25"/>
    <row r="3078" spans="39:56" s="2" customFormat="1" x14ac:dyDescent="0.25"/>
    <row r="3079" spans="39:56" s="2" customFormat="1" x14ac:dyDescent="0.25"/>
    <row r="3080" spans="39:56" s="2" customFormat="1" x14ac:dyDescent="0.25"/>
    <row r="3081" spans="39:56" s="2" customFormat="1" x14ac:dyDescent="0.25"/>
    <row r="3082" spans="39:56" s="2" customFormat="1" x14ac:dyDescent="0.25"/>
    <row r="3083" spans="39:56" s="2" customFormat="1" x14ac:dyDescent="0.25"/>
    <row r="3084" spans="39:56" s="2" customFormat="1" x14ac:dyDescent="0.25"/>
    <row r="3085" spans="39:56" s="2" customFormat="1" x14ac:dyDescent="0.25"/>
    <row r="3086" spans="39:56" s="2" customFormat="1" x14ac:dyDescent="0.25"/>
    <row r="3087" spans="39:56" s="2" customFormat="1" x14ac:dyDescent="0.25"/>
    <row r="3088" spans="39:56" s="2" customFormat="1" x14ac:dyDescent="0.25"/>
    <row r="3089" spans="5:49" s="2" customFormat="1" x14ac:dyDescent="0.25"/>
    <row r="3090" spans="5:49" s="2" customFormat="1" x14ac:dyDescent="0.25"/>
    <row r="3091" spans="5:49" s="2" customFormat="1" x14ac:dyDescent="0.25"/>
    <row r="3092" spans="5:49" s="2" customFormat="1" x14ac:dyDescent="0.25"/>
    <row r="3093" spans="5:49" s="2" customFormat="1" x14ac:dyDescent="0.25"/>
    <row r="3094" spans="5:49" s="2" customFormat="1" x14ac:dyDescent="0.25"/>
    <row r="3095" spans="5:49" s="2" customFormat="1" x14ac:dyDescent="0.25"/>
    <row r="3096" spans="5:49" s="2" customFormat="1" x14ac:dyDescent="0.25"/>
    <row r="3097" spans="5:49" s="2" customFormat="1" x14ac:dyDescent="0.25"/>
    <row r="3098" spans="5:49" s="2" customFormat="1" x14ac:dyDescent="0.25"/>
    <row r="3099" spans="5:49" s="2" customFormat="1" x14ac:dyDescent="0.25"/>
    <row r="3100" spans="5:49" s="2" customFormat="1" x14ac:dyDescent="0.25"/>
    <row r="3101" spans="5:49" s="2" customFormat="1" x14ac:dyDescent="0.25"/>
    <row r="3102" spans="5:49" s="2" customFormat="1" x14ac:dyDescent="0.25">
      <c r="AG3102" s="1" t="s">
        <v>673</v>
      </c>
    </row>
    <row r="3103" spans="5:49" s="2" customFormat="1" x14ac:dyDescent="0.25">
      <c r="E3103" s="2" t="s">
        <v>676</v>
      </c>
      <c r="AG3103" s="2" t="s">
        <v>674</v>
      </c>
      <c r="AP3103" s="19">
        <v>48</v>
      </c>
      <c r="AR3103" s="21" t="s">
        <v>677</v>
      </c>
      <c r="AW3103" s="2" t="str">
        <f>"select '" &amp; TRIM($AG$3102) &amp; "' APPLICATION_NO, '" &amp; TRIM(AG3103) &amp; "' ASSET_NO, " &amp; AP3103 &amp; " RV_PERCENTAGE union all"</f>
        <v>select '0000940/4/08/02/2024' APPLICATION_NO, '2008.OPLAA.2402.000129' ASSET_NO, 48 RV_PERCENTAGE union all</v>
      </c>
    </row>
    <row r="3104" spans="5:49" s="2" customFormat="1" x14ac:dyDescent="0.25"/>
    <row r="3105" spans="5:49" s="2" customFormat="1" x14ac:dyDescent="0.25">
      <c r="E3105" s="13" t="s">
        <v>401</v>
      </c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</row>
    <row r="3106" spans="5:49" s="2" customFormat="1" x14ac:dyDescent="0.25">
      <c r="E3106" s="13" t="s">
        <v>376</v>
      </c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</row>
    <row r="3107" spans="5:49" s="2" customFormat="1" x14ac:dyDescent="0.25">
      <c r="E3107" s="13" t="s">
        <v>377</v>
      </c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</row>
    <row r="3108" spans="5:49" s="2" customFormat="1" x14ac:dyDescent="0.25">
      <c r="E3108" s="13" t="s">
        <v>342</v>
      </c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</row>
    <row r="3109" spans="5:49" s="2" customFormat="1" x14ac:dyDescent="0.25">
      <c r="E3109" s="13" t="s">
        <v>65</v>
      </c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</row>
    <row r="3110" spans="5:49" s="2" customFormat="1" x14ac:dyDescent="0.25">
      <c r="E3110" s="13" t="s">
        <v>66</v>
      </c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</row>
    <row r="3111" spans="5:49" s="2" customFormat="1" x14ac:dyDescent="0.25">
      <c r="E3111" s="13" t="str">
        <f>AW3103</f>
        <v>select '0000940/4/08/02/2024' APPLICATION_NO, '2008.OPLAA.2402.000129' ASSET_NO, 48 RV_PERCENTAGE union all</v>
      </c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</row>
    <row r="3112" spans="5:49" s="2" customFormat="1" x14ac:dyDescent="0.25">
      <c r="E3112" s="13" t="s">
        <v>83</v>
      </c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</row>
    <row r="3113" spans="5:49" s="2" customFormat="1" x14ac:dyDescent="0.25">
      <c r="E3113" s="13" t="s">
        <v>678</v>
      </c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</row>
    <row r="3114" spans="5:49" s="2" customFormat="1" x14ac:dyDescent="0.25">
      <c r="E3114" s="13" t="s">
        <v>679</v>
      </c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</row>
    <row r="3115" spans="5:49" s="2" customFormat="1" x14ac:dyDescent="0.25">
      <c r="E3115" s="13" t="s">
        <v>680</v>
      </c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</row>
    <row r="3116" spans="5:49" s="2" customFormat="1" x14ac:dyDescent="0.25">
      <c r="E3116" s="15"/>
      <c r="F3116" s="16"/>
      <c r="G3116" s="16"/>
      <c r="H3116" s="16"/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/>
      <c r="AE3116" s="16"/>
      <c r="AF3116" s="16"/>
      <c r="AG3116" s="16"/>
      <c r="AH3116" s="16"/>
      <c r="AI3116" s="16"/>
      <c r="AJ3116" s="16"/>
      <c r="AK3116" s="16"/>
      <c r="AL3116" s="16"/>
      <c r="AM3116" s="16"/>
      <c r="AN3116" s="16"/>
      <c r="AO3116" s="16"/>
      <c r="AP3116" s="16"/>
      <c r="AQ3116" s="16"/>
      <c r="AR3116" s="16"/>
      <c r="AS3116" s="16"/>
      <c r="AT3116" s="16"/>
      <c r="AU3116" s="16"/>
      <c r="AV3116" s="16"/>
      <c r="AW3116" s="16"/>
    </row>
    <row r="3117" spans="5:49" s="2" customFormat="1" x14ac:dyDescent="0.25">
      <c r="E3117" s="15" t="s">
        <v>139</v>
      </c>
      <c r="F3117" s="16"/>
      <c r="G3117" s="16"/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16"/>
      <c r="AF3117" s="16"/>
      <c r="AG3117" s="16"/>
      <c r="AH3117" s="16"/>
      <c r="AI3117" s="16"/>
      <c r="AJ3117" s="16"/>
      <c r="AK3117" s="16"/>
      <c r="AL3117" s="16"/>
      <c r="AM3117" s="16"/>
      <c r="AN3117" s="16"/>
      <c r="AO3117" s="16"/>
      <c r="AP3117" s="16"/>
      <c r="AQ3117" s="16"/>
      <c r="AR3117" s="16"/>
      <c r="AS3117" s="16"/>
      <c r="AT3117" s="16"/>
      <c r="AU3117" s="16"/>
      <c r="AV3117" s="16"/>
      <c r="AW3117" s="16"/>
    </row>
    <row r="3118" spans="5:49" s="2" customFormat="1" x14ac:dyDescent="0.25">
      <c r="E3118" s="15"/>
      <c r="F3118" s="16"/>
      <c r="G3118" s="16"/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6"/>
      <c r="Y3118" s="16"/>
      <c r="Z3118" s="16"/>
      <c r="AA3118" s="16"/>
      <c r="AB3118" s="16"/>
      <c r="AC3118" s="16"/>
      <c r="AD3118" s="16"/>
      <c r="AE3118" s="16"/>
      <c r="AF3118" s="16"/>
      <c r="AG3118" s="16"/>
      <c r="AH3118" s="16"/>
      <c r="AI3118" s="16"/>
      <c r="AJ3118" s="16"/>
      <c r="AK3118" s="16"/>
      <c r="AL3118" s="16"/>
      <c r="AM3118" s="16"/>
      <c r="AN3118" s="16"/>
      <c r="AO3118" s="16"/>
      <c r="AP3118" s="16"/>
      <c r="AQ3118" s="16"/>
      <c r="AR3118" s="16"/>
      <c r="AS3118" s="16"/>
      <c r="AT3118" s="16"/>
      <c r="AU3118" s="16"/>
      <c r="AV3118" s="16"/>
      <c r="AW3118" s="16"/>
    </row>
    <row r="3119" spans="5:49" s="2" customFormat="1" x14ac:dyDescent="0.25">
      <c r="E3119" s="17" t="s">
        <v>381</v>
      </c>
      <c r="F3119" s="16"/>
      <c r="G3119" s="16"/>
      <c r="H3119" s="16"/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6"/>
      <c r="AD3119" s="16"/>
      <c r="AE3119" s="16"/>
      <c r="AF3119" s="16"/>
      <c r="AG3119" s="16"/>
      <c r="AH3119" s="16"/>
      <c r="AI3119" s="16"/>
      <c r="AJ3119" s="16"/>
      <c r="AK3119" s="16"/>
      <c r="AL3119" s="16"/>
      <c r="AM3119" s="16"/>
      <c r="AN3119" s="16"/>
      <c r="AO3119" s="16"/>
      <c r="AP3119" s="16"/>
      <c r="AQ3119" s="16"/>
      <c r="AR3119" s="16"/>
      <c r="AS3119" s="16"/>
      <c r="AT3119" s="16"/>
      <c r="AU3119" s="16"/>
      <c r="AV3119" s="16"/>
      <c r="AW3119" s="16"/>
    </row>
    <row r="3120" spans="5:49" s="2" customFormat="1" x14ac:dyDescent="0.25">
      <c r="E3120" s="17" t="s">
        <v>382</v>
      </c>
      <c r="F3120" s="16"/>
      <c r="G3120" s="16"/>
      <c r="H3120" s="16"/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6"/>
      <c r="Y3120" s="16"/>
      <c r="Z3120" s="16"/>
      <c r="AA3120" s="16"/>
      <c r="AB3120" s="16"/>
      <c r="AC3120" s="16"/>
      <c r="AD3120" s="16"/>
      <c r="AE3120" s="16"/>
      <c r="AF3120" s="16"/>
      <c r="AG3120" s="16"/>
      <c r="AH3120" s="16"/>
      <c r="AI3120" s="16"/>
      <c r="AJ3120" s="16"/>
      <c r="AK3120" s="16"/>
      <c r="AL3120" s="16"/>
      <c r="AM3120" s="16"/>
      <c r="AN3120" s="16"/>
      <c r="AO3120" s="16"/>
      <c r="AP3120" s="16"/>
      <c r="AQ3120" s="16"/>
      <c r="AR3120" s="16"/>
      <c r="AS3120" s="16"/>
      <c r="AT3120" s="16"/>
      <c r="AU3120" s="16"/>
      <c r="AV3120" s="16"/>
      <c r="AW3120" s="16"/>
    </row>
    <row r="3121" spans="5:49" s="2" customFormat="1" x14ac:dyDescent="0.25">
      <c r="E3121" s="17" t="s">
        <v>681</v>
      </c>
      <c r="F3121" s="16"/>
      <c r="G3121" s="16"/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/>
      <c r="AE3121" s="16"/>
      <c r="AF3121" s="16"/>
      <c r="AG3121" s="16"/>
      <c r="AH3121" s="16"/>
      <c r="AI3121" s="16"/>
      <c r="AJ3121" s="16"/>
      <c r="AK3121" s="16"/>
      <c r="AL3121" s="16"/>
      <c r="AM3121" s="16"/>
      <c r="AN3121" s="16"/>
      <c r="AO3121" s="16"/>
      <c r="AP3121" s="16"/>
      <c r="AQ3121" s="16"/>
      <c r="AR3121" s="16"/>
      <c r="AS3121" s="16"/>
      <c r="AT3121" s="16"/>
      <c r="AU3121" s="16"/>
      <c r="AV3121" s="16"/>
      <c r="AW3121" s="16"/>
    </row>
    <row r="3122" spans="5:49" s="2" customFormat="1" x14ac:dyDescent="0.25">
      <c r="E3122" s="17" t="s">
        <v>384</v>
      </c>
      <c r="F3122" s="16"/>
      <c r="G3122" s="16"/>
      <c r="H3122" s="16"/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6"/>
      <c r="W3122" s="16"/>
      <c r="X3122" s="16"/>
      <c r="Y3122" s="16"/>
      <c r="Z3122" s="16"/>
      <c r="AA3122" s="16"/>
      <c r="AB3122" s="16"/>
      <c r="AC3122" s="16"/>
      <c r="AD3122" s="16"/>
      <c r="AE3122" s="16"/>
      <c r="AF3122" s="16"/>
      <c r="AG3122" s="16"/>
      <c r="AH3122" s="16"/>
      <c r="AI3122" s="16"/>
      <c r="AJ3122" s="16"/>
      <c r="AK3122" s="16"/>
      <c r="AL3122" s="16"/>
      <c r="AM3122" s="16"/>
      <c r="AN3122" s="16"/>
      <c r="AO3122" s="16"/>
      <c r="AP3122" s="16"/>
      <c r="AQ3122" s="16"/>
      <c r="AR3122" s="16"/>
      <c r="AS3122" s="16"/>
      <c r="AT3122" s="16"/>
      <c r="AU3122" s="16"/>
      <c r="AV3122" s="16"/>
      <c r="AW3122" s="16"/>
    </row>
    <row r="3123" spans="5:49" s="2" customFormat="1" x14ac:dyDescent="0.25">
      <c r="E3123" s="17" t="s">
        <v>682</v>
      </c>
      <c r="F3123" s="16"/>
      <c r="G3123" s="16"/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/>
      <c r="W3123" s="16"/>
      <c r="X3123" s="16"/>
      <c r="Y3123" s="16"/>
      <c r="Z3123" s="16"/>
      <c r="AA3123" s="16"/>
      <c r="AB3123" s="16"/>
      <c r="AC3123" s="16"/>
      <c r="AD3123" s="16"/>
      <c r="AE3123" s="16"/>
      <c r="AF3123" s="16"/>
      <c r="AG3123" s="16"/>
      <c r="AH3123" s="16"/>
      <c r="AI3123" s="16"/>
      <c r="AJ3123" s="16"/>
      <c r="AK3123" s="16"/>
      <c r="AL3123" s="16"/>
      <c r="AM3123" s="16"/>
      <c r="AN3123" s="16"/>
      <c r="AO3123" s="16"/>
      <c r="AP3123" s="16"/>
      <c r="AQ3123" s="16"/>
      <c r="AR3123" s="16"/>
      <c r="AS3123" s="16"/>
      <c r="AT3123" s="16"/>
      <c r="AU3123" s="16"/>
      <c r="AV3123" s="16"/>
      <c r="AW3123" s="16"/>
    </row>
    <row r="3124" spans="5:49" s="2" customFormat="1" x14ac:dyDescent="0.25">
      <c r="E3124" s="17" t="s">
        <v>683</v>
      </c>
      <c r="F3124" s="16"/>
      <c r="G3124" s="16"/>
      <c r="H3124" s="16"/>
      <c r="I3124" s="16"/>
      <c r="J3124" s="16"/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  <c r="V3124" s="16"/>
      <c r="W3124" s="16"/>
      <c r="X3124" s="16"/>
      <c r="Y3124" s="16"/>
      <c r="Z3124" s="16"/>
      <c r="AA3124" s="16"/>
      <c r="AB3124" s="16"/>
      <c r="AC3124" s="16"/>
      <c r="AD3124" s="16"/>
      <c r="AE3124" s="16"/>
      <c r="AF3124" s="16"/>
      <c r="AG3124" s="16"/>
      <c r="AH3124" s="16"/>
      <c r="AI3124" s="16"/>
      <c r="AJ3124" s="16"/>
      <c r="AK3124" s="16"/>
      <c r="AL3124" s="16"/>
      <c r="AM3124" s="16"/>
      <c r="AN3124" s="16"/>
      <c r="AO3124" s="16"/>
      <c r="AP3124" s="16"/>
      <c r="AQ3124" s="16"/>
      <c r="AR3124" s="16"/>
      <c r="AS3124" s="16"/>
      <c r="AT3124" s="16"/>
      <c r="AU3124" s="16"/>
      <c r="AV3124" s="16"/>
      <c r="AW3124" s="16"/>
    </row>
    <row r="3125" spans="5:49" s="2" customFormat="1" x14ac:dyDescent="0.25">
      <c r="E3125" s="15"/>
      <c r="F3125" s="16"/>
      <c r="G3125" s="16"/>
      <c r="H3125" s="16"/>
      <c r="I3125" s="16"/>
      <c r="J3125" s="16"/>
      <c r="K3125" s="16"/>
      <c r="L3125" s="16"/>
      <c r="M3125" s="16"/>
      <c r="N3125" s="16"/>
      <c r="O3125" s="16"/>
      <c r="P3125" s="16"/>
      <c r="Q3125" s="16"/>
      <c r="R3125" s="16"/>
      <c r="S3125" s="16"/>
      <c r="T3125" s="16"/>
      <c r="U3125" s="16"/>
      <c r="V3125" s="16"/>
      <c r="W3125" s="16"/>
      <c r="X3125" s="16"/>
      <c r="Y3125" s="16"/>
      <c r="Z3125" s="16"/>
      <c r="AA3125" s="16"/>
      <c r="AB3125" s="16"/>
      <c r="AC3125" s="16"/>
      <c r="AD3125" s="16"/>
      <c r="AE3125" s="16"/>
      <c r="AF3125" s="16"/>
      <c r="AG3125" s="16"/>
      <c r="AH3125" s="16"/>
      <c r="AI3125" s="16"/>
      <c r="AJ3125" s="16"/>
      <c r="AK3125" s="16"/>
      <c r="AL3125" s="16"/>
      <c r="AM3125" s="16"/>
      <c r="AN3125" s="16"/>
      <c r="AO3125" s="16"/>
      <c r="AP3125" s="16"/>
      <c r="AQ3125" s="16"/>
      <c r="AR3125" s="16"/>
      <c r="AS3125" s="16"/>
      <c r="AT3125" s="16"/>
      <c r="AU3125" s="16"/>
      <c r="AV3125" s="16"/>
      <c r="AW3125" s="16"/>
    </row>
    <row r="3126" spans="5:49" s="2" customFormat="1" x14ac:dyDescent="0.25">
      <c r="E3126" s="13" t="s">
        <v>401</v>
      </c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</row>
    <row r="3127" spans="5:49" s="2" customFormat="1" x14ac:dyDescent="0.25">
      <c r="E3127" s="13" t="s">
        <v>376</v>
      </c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</row>
    <row r="3128" spans="5:49" s="2" customFormat="1" x14ac:dyDescent="0.25">
      <c r="E3128" s="13" t="s">
        <v>377</v>
      </c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</row>
    <row r="3129" spans="5:49" s="2" customFormat="1" x14ac:dyDescent="0.25">
      <c r="E3129" s="13" t="s">
        <v>342</v>
      </c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</row>
    <row r="3130" spans="5:49" s="2" customFormat="1" x14ac:dyDescent="0.25">
      <c r="E3130" s="13" t="s">
        <v>65</v>
      </c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</row>
    <row r="3131" spans="5:49" s="2" customFormat="1" x14ac:dyDescent="0.25">
      <c r="E3131" s="13" t="s">
        <v>66</v>
      </c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</row>
    <row r="3132" spans="5:49" s="2" customFormat="1" x14ac:dyDescent="0.25">
      <c r="E3132" s="13" t="str">
        <f>AW3103</f>
        <v>select '0000940/4/08/02/2024' APPLICATION_NO, '2008.OPLAA.2402.000129' ASSET_NO, 48 RV_PERCENTAGE union all</v>
      </c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</row>
    <row r="3133" spans="5:49" s="2" customFormat="1" x14ac:dyDescent="0.25">
      <c r="E3133" s="13" t="s">
        <v>83</v>
      </c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</row>
    <row r="3134" spans="5:49" s="2" customFormat="1" x14ac:dyDescent="0.25">
      <c r="E3134" s="13" t="s">
        <v>678</v>
      </c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</row>
    <row r="3135" spans="5:49" s="2" customFormat="1" x14ac:dyDescent="0.25">
      <c r="E3135" s="13" t="s">
        <v>679</v>
      </c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</row>
    <row r="3136" spans="5:49" s="2" customFormat="1" x14ac:dyDescent="0.25">
      <c r="E3136" s="13" t="s">
        <v>680</v>
      </c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</row>
    <row r="3137" spans="5:49" s="2" customFormat="1" x14ac:dyDescent="0.25">
      <c r="E3137" s="15"/>
      <c r="F3137" s="16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16"/>
      <c r="R3137" s="16"/>
      <c r="S3137" s="16"/>
      <c r="T3137" s="16"/>
      <c r="U3137" s="16"/>
      <c r="V3137" s="16"/>
      <c r="W3137" s="16"/>
      <c r="X3137" s="16"/>
      <c r="Y3137" s="16"/>
      <c r="Z3137" s="16"/>
      <c r="AA3137" s="16"/>
      <c r="AB3137" s="16"/>
      <c r="AC3137" s="16"/>
      <c r="AD3137" s="16"/>
      <c r="AE3137" s="16"/>
      <c r="AF3137" s="16"/>
      <c r="AG3137" s="16"/>
      <c r="AH3137" s="16"/>
      <c r="AI3137" s="16"/>
      <c r="AJ3137" s="16"/>
      <c r="AK3137" s="16"/>
      <c r="AL3137" s="16"/>
      <c r="AM3137" s="16"/>
      <c r="AN3137" s="16"/>
      <c r="AO3137" s="16"/>
      <c r="AP3137" s="16"/>
      <c r="AQ3137" s="16"/>
      <c r="AR3137" s="16"/>
      <c r="AS3137" s="16"/>
      <c r="AT3137" s="16"/>
      <c r="AU3137" s="16"/>
      <c r="AV3137" s="16"/>
      <c r="AW3137" s="16"/>
    </row>
    <row r="3138" spans="5:49" s="2" customFormat="1" x14ac:dyDescent="0.25">
      <c r="E3138" s="15" t="s">
        <v>142</v>
      </c>
      <c r="F3138" s="16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Q3138" s="16"/>
      <c r="R3138" s="16"/>
      <c r="S3138" s="16"/>
      <c r="T3138" s="16"/>
      <c r="U3138" s="16"/>
      <c r="V3138" s="16"/>
      <c r="W3138" s="16"/>
      <c r="X3138" s="16"/>
      <c r="Y3138" s="16"/>
      <c r="Z3138" s="16"/>
      <c r="AA3138" s="16"/>
      <c r="AB3138" s="16"/>
      <c r="AC3138" s="16"/>
      <c r="AD3138" s="16"/>
      <c r="AE3138" s="16"/>
      <c r="AF3138" s="16"/>
      <c r="AG3138" s="16"/>
      <c r="AH3138" s="16"/>
      <c r="AI3138" s="16"/>
      <c r="AJ3138" s="16"/>
      <c r="AK3138" s="16"/>
      <c r="AL3138" s="16"/>
      <c r="AM3138" s="16"/>
      <c r="AN3138" s="16"/>
      <c r="AO3138" s="16"/>
      <c r="AP3138" s="16"/>
      <c r="AQ3138" s="16"/>
      <c r="AR3138" s="16"/>
      <c r="AS3138" s="16"/>
      <c r="AT3138" s="16"/>
      <c r="AU3138" s="16"/>
      <c r="AV3138" s="16"/>
      <c r="AW3138" s="16"/>
    </row>
    <row r="3139" spans="5:49" s="2" customFormat="1" x14ac:dyDescent="0.25">
      <c r="E3139" s="15" t="s">
        <v>387</v>
      </c>
      <c r="F3139" s="16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  <c r="V3139" s="16"/>
      <c r="W3139" s="16"/>
      <c r="X3139" s="16"/>
      <c r="Y3139" s="16"/>
      <c r="Z3139" s="16"/>
      <c r="AA3139" s="16"/>
      <c r="AB3139" s="16"/>
      <c r="AC3139" s="16"/>
      <c r="AD3139" s="16"/>
      <c r="AE3139" s="16"/>
      <c r="AF3139" s="16"/>
      <c r="AG3139" s="16"/>
      <c r="AH3139" s="16"/>
      <c r="AI3139" s="16"/>
      <c r="AJ3139" s="16"/>
      <c r="AK3139" s="16"/>
      <c r="AL3139" s="16"/>
      <c r="AM3139" s="16"/>
      <c r="AN3139" s="16"/>
      <c r="AO3139" s="16"/>
      <c r="AP3139" s="16"/>
      <c r="AQ3139" s="16"/>
      <c r="AR3139" s="16"/>
      <c r="AS3139" s="16"/>
      <c r="AT3139" s="16"/>
      <c r="AU3139" s="16"/>
      <c r="AV3139" s="16"/>
      <c r="AW3139" s="16"/>
    </row>
    <row r="3140" spans="5:49" s="2" customFormat="1" x14ac:dyDescent="0.25"/>
    <row r="3141" spans="5:49" s="2" customFormat="1" x14ac:dyDescent="0.25"/>
    <row r="3142" spans="5:49" s="2" customFormat="1" x14ac:dyDescent="0.25"/>
    <row r="3143" spans="5:49" s="2" customFormat="1" x14ac:dyDescent="0.25"/>
    <row r="3144" spans="5:49" s="2" customFormat="1" x14ac:dyDescent="0.25"/>
    <row r="3145" spans="5:49" s="2" customFormat="1" x14ac:dyDescent="0.25"/>
    <row r="3146" spans="5:49" s="2" customFormat="1" x14ac:dyDescent="0.25"/>
    <row r="3147" spans="5:49" s="2" customFormat="1" x14ac:dyDescent="0.25"/>
    <row r="3148" spans="5:49" s="2" customFormat="1" x14ac:dyDescent="0.25"/>
    <row r="3149" spans="5:49" s="2" customFormat="1" x14ac:dyDescent="0.25"/>
    <row r="3150" spans="5:49" s="2" customFormat="1" x14ac:dyDescent="0.25"/>
    <row r="3151" spans="5:49" s="2" customFormat="1" x14ac:dyDescent="0.25"/>
    <row r="3152" spans="5:49" s="2" customFormat="1" x14ac:dyDescent="0.25"/>
    <row r="3153" spans="3:5" s="2" customFormat="1" x14ac:dyDescent="0.25"/>
    <row r="3154" spans="3:5" s="2" customFormat="1" x14ac:dyDescent="0.25"/>
    <row r="3155" spans="3:5" s="2" customFormat="1" x14ac:dyDescent="0.25"/>
    <row r="3156" spans="3:5" s="2" customFormat="1" x14ac:dyDescent="0.25">
      <c r="C3156" s="3">
        <v>0</v>
      </c>
      <c r="E3156" s="2" t="s">
        <v>684</v>
      </c>
    </row>
    <row r="3157" spans="3:5" s="2" customFormat="1" x14ac:dyDescent="0.25"/>
    <row r="3158" spans="3:5" s="2" customFormat="1" x14ac:dyDescent="0.25"/>
    <row r="3159" spans="3:5" s="2" customFormat="1" x14ac:dyDescent="0.25"/>
    <row r="3160" spans="3:5" s="2" customFormat="1" x14ac:dyDescent="0.25"/>
    <row r="3161" spans="3:5" s="2" customFormat="1" x14ac:dyDescent="0.25"/>
    <row r="3162" spans="3:5" s="2" customFormat="1" x14ac:dyDescent="0.25"/>
    <row r="3163" spans="3:5" s="2" customFormat="1" x14ac:dyDescent="0.25"/>
    <row r="3164" spans="3:5" s="2" customFormat="1" x14ac:dyDescent="0.25"/>
    <row r="3165" spans="3:5" s="2" customFormat="1" x14ac:dyDescent="0.25"/>
    <row r="3166" spans="3:5" s="2" customFormat="1" x14ac:dyDescent="0.25"/>
    <row r="3167" spans="3:5" s="2" customFormat="1" x14ac:dyDescent="0.25"/>
    <row r="3168" spans="3:5" s="2" customFormat="1" x14ac:dyDescent="0.25"/>
    <row r="3169" spans="5:13" s="2" customFormat="1" x14ac:dyDescent="0.25"/>
    <row r="3170" spans="5:13" s="2" customFormat="1" x14ac:dyDescent="0.25"/>
    <row r="3171" spans="5:13" s="2" customFormat="1" x14ac:dyDescent="0.25"/>
    <row r="3172" spans="5:13" s="2" customFormat="1" x14ac:dyDescent="0.25">
      <c r="E3172" s="2" t="s">
        <v>685</v>
      </c>
    </row>
    <row r="3173" spans="5:13" s="2" customFormat="1" x14ac:dyDescent="0.25"/>
    <row r="3174" spans="5:13" s="2" customFormat="1" x14ac:dyDescent="0.25">
      <c r="E3174" s="2" t="s">
        <v>91</v>
      </c>
      <c r="M3174" s="2" t="s">
        <v>170</v>
      </c>
    </row>
    <row r="3175" spans="5:13" s="2" customFormat="1" x14ac:dyDescent="0.25">
      <c r="E3175" s="1" t="s">
        <v>686</v>
      </c>
      <c r="M3175" s="1" t="s">
        <v>687</v>
      </c>
    </row>
    <row r="3176" spans="5:13" s="2" customFormat="1" x14ac:dyDescent="0.25"/>
    <row r="3177" spans="5:13" s="2" customFormat="1" x14ac:dyDescent="0.25"/>
    <row r="3178" spans="5:13" s="2" customFormat="1" x14ac:dyDescent="0.25"/>
    <row r="3179" spans="5:13" s="2" customFormat="1" x14ac:dyDescent="0.25"/>
    <row r="3180" spans="5:13" s="2" customFormat="1" x14ac:dyDescent="0.25"/>
    <row r="3181" spans="5:13" s="2" customFormat="1" x14ac:dyDescent="0.25"/>
    <row r="3182" spans="5:13" s="2" customFormat="1" x14ac:dyDescent="0.25"/>
    <row r="3183" spans="5:13" s="2" customFormat="1" x14ac:dyDescent="0.25"/>
    <row r="3184" spans="5:13" s="2" customFormat="1" x14ac:dyDescent="0.25"/>
    <row r="3185" s="2" customFormat="1" x14ac:dyDescent="0.25"/>
    <row r="3186" s="2" customFormat="1" x14ac:dyDescent="0.25"/>
    <row r="3187" s="2" customFormat="1" x14ac:dyDescent="0.25"/>
    <row r="3188" s="2" customFormat="1" x14ac:dyDescent="0.25"/>
    <row r="3189" s="2" customFormat="1" x14ac:dyDescent="0.25"/>
    <row r="3190" s="2" customFormat="1" x14ac:dyDescent="0.25"/>
    <row r="3191" s="2" customFormat="1" x14ac:dyDescent="0.25"/>
    <row r="3192" s="2" customFormat="1" x14ac:dyDescent="0.25"/>
    <row r="3193" s="2" customFormat="1" x14ac:dyDescent="0.25"/>
    <row r="3194" s="2" customFormat="1" x14ac:dyDescent="0.25"/>
    <row r="3195" s="2" customFormat="1" x14ac:dyDescent="0.25"/>
    <row r="3196" s="2" customFormat="1" x14ac:dyDescent="0.25"/>
    <row r="3197" s="2" customFormat="1" x14ac:dyDescent="0.25"/>
    <row r="3198" s="2" customFormat="1" x14ac:dyDescent="0.25"/>
    <row r="3199" s="2" customFormat="1" x14ac:dyDescent="0.25"/>
    <row r="3200" s="2" customFormat="1" x14ac:dyDescent="0.25"/>
    <row r="3201" spans="5:31" s="2" customFormat="1" x14ac:dyDescent="0.25"/>
    <row r="3202" spans="5:31" s="2" customFormat="1" x14ac:dyDescent="0.25"/>
    <row r="3203" spans="5:31" s="2" customFormat="1" x14ac:dyDescent="0.25"/>
    <row r="3204" spans="5:31" s="2" customFormat="1" x14ac:dyDescent="0.25"/>
    <row r="3205" spans="5:31" s="2" customFormat="1" x14ac:dyDescent="0.25">
      <c r="E3205" s="13" t="s">
        <v>641</v>
      </c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</row>
    <row r="3206" spans="5:31" s="2" customFormat="1" x14ac:dyDescent="0.25">
      <c r="E3206" s="13" t="s">
        <v>642</v>
      </c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</row>
    <row r="3207" spans="5:31" s="2" customFormat="1" x14ac:dyDescent="0.25">
      <c r="E3207" s="13" t="s">
        <v>688</v>
      </c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</row>
    <row r="3208" spans="5:31" s="2" customFormat="1" x14ac:dyDescent="0.25">
      <c r="E3208" s="13" t="s">
        <v>689</v>
      </c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</row>
    <row r="3209" spans="5:31" s="2" customFormat="1" x14ac:dyDescent="0.25"/>
    <row r="3210" spans="5:31" s="2" customFormat="1" x14ac:dyDescent="0.25">
      <c r="E3210" s="2" t="s">
        <v>46</v>
      </c>
    </row>
    <row r="3211" spans="5:31" s="2" customFormat="1" x14ac:dyDescent="0.25"/>
    <row r="3212" spans="5:31" s="2" customFormat="1" x14ac:dyDescent="0.25">
      <c r="E3212" s="13" t="s">
        <v>96</v>
      </c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</row>
    <row r="3213" spans="5:31" s="2" customFormat="1" x14ac:dyDescent="0.25">
      <c r="E3213" s="13" t="s">
        <v>338</v>
      </c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</row>
    <row r="3214" spans="5:31" s="2" customFormat="1" x14ac:dyDescent="0.25">
      <c r="E3214" s="13" t="s">
        <v>339</v>
      </c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</row>
    <row r="3215" spans="5:31" s="2" customFormat="1" x14ac:dyDescent="0.25">
      <c r="E3215" s="13" t="s">
        <v>340</v>
      </c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</row>
    <row r="3216" spans="5:31" s="2" customFormat="1" x14ac:dyDescent="0.25">
      <c r="E3216" s="13" t="s">
        <v>341</v>
      </c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</row>
    <row r="3217" spans="5:72" s="2" customFormat="1" x14ac:dyDescent="0.25">
      <c r="E3217" s="13" t="s">
        <v>342</v>
      </c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</row>
    <row r="3218" spans="5:72" s="2" customFormat="1" x14ac:dyDescent="0.25">
      <c r="E3218" s="13" t="s">
        <v>645</v>
      </c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</row>
    <row r="3219" spans="5:72" s="2" customFormat="1" x14ac:dyDescent="0.25">
      <c r="E3219" s="13" t="s">
        <v>690</v>
      </c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</row>
    <row r="3220" spans="5:72" s="2" customFormat="1" x14ac:dyDescent="0.25"/>
    <row r="3221" spans="5:72" s="2" customFormat="1" x14ac:dyDescent="0.25">
      <c r="E3221" s="15" t="s">
        <v>51</v>
      </c>
      <c r="F3221" s="16"/>
      <c r="G3221" s="16"/>
      <c r="H3221" s="16"/>
      <c r="I3221" s="16"/>
      <c r="J3221" s="16"/>
      <c r="K3221" s="16"/>
      <c r="L3221" s="16"/>
      <c r="M3221" s="16"/>
      <c r="N3221" s="16"/>
      <c r="O3221" s="16"/>
      <c r="P3221" s="16"/>
      <c r="Q3221" s="16"/>
      <c r="R3221" s="16"/>
      <c r="S3221" s="16"/>
      <c r="T3221" s="16"/>
      <c r="U3221" s="16"/>
      <c r="V3221" s="16"/>
      <c r="W3221" s="16"/>
      <c r="X3221" s="16"/>
      <c r="Y3221" s="16"/>
      <c r="Z3221" s="16"/>
      <c r="AA3221" s="16"/>
      <c r="AB3221" s="16"/>
      <c r="AC3221" s="16"/>
      <c r="AD3221" s="16"/>
      <c r="AE3221" s="16"/>
      <c r="AF3221" s="16"/>
      <c r="AG3221" s="16"/>
      <c r="AH3221" s="16"/>
      <c r="AI3221" s="16"/>
      <c r="AJ3221" s="16"/>
      <c r="AK3221" s="16"/>
      <c r="AL3221" s="16"/>
      <c r="AM3221" s="16"/>
      <c r="AN3221" s="16"/>
      <c r="AO3221" s="16"/>
      <c r="AP3221" s="16"/>
      <c r="AQ3221" s="16"/>
      <c r="AR3221" s="16"/>
      <c r="AS3221" s="16"/>
      <c r="AT3221" s="16"/>
      <c r="AU3221" s="16"/>
      <c r="AV3221" s="16"/>
      <c r="AW3221" s="16"/>
      <c r="AX3221" s="16"/>
      <c r="AY3221" s="16"/>
      <c r="AZ3221" s="16"/>
      <c r="BA3221" s="16"/>
      <c r="BB3221" s="16"/>
      <c r="BC3221" s="16"/>
      <c r="BD3221" s="16"/>
      <c r="BE3221" s="16"/>
      <c r="BF3221" s="16"/>
      <c r="BG3221" s="16"/>
      <c r="BH3221" s="16"/>
      <c r="BI3221" s="16"/>
      <c r="BJ3221" s="16"/>
      <c r="BK3221" s="16"/>
      <c r="BL3221" s="16"/>
      <c r="BM3221" s="16"/>
      <c r="BN3221" s="16"/>
      <c r="BO3221" s="16"/>
      <c r="BP3221" s="16"/>
      <c r="BQ3221" s="16"/>
      <c r="BR3221" s="16"/>
      <c r="BS3221" s="16"/>
      <c r="BT3221" s="16"/>
    </row>
    <row r="3222" spans="5:72" s="2" customFormat="1" x14ac:dyDescent="0.25">
      <c r="E3222" s="15" t="s">
        <v>25</v>
      </c>
      <c r="F3222" s="16"/>
      <c r="G3222" s="16"/>
      <c r="H3222" s="16"/>
      <c r="I3222" s="16"/>
      <c r="J3222" s="16"/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16"/>
      <c r="AF3222" s="16"/>
      <c r="AG3222" s="16"/>
      <c r="AH3222" s="16"/>
      <c r="AI3222" s="16"/>
      <c r="AJ3222" s="16"/>
      <c r="AK3222" s="16"/>
      <c r="AL3222" s="16"/>
      <c r="AM3222" s="16"/>
      <c r="AN3222" s="16"/>
      <c r="AO3222" s="16"/>
      <c r="AP3222" s="16"/>
      <c r="AQ3222" s="16"/>
      <c r="AR3222" s="16"/>
      <c r="AS3222" s="16"/>
      <c r="AT3222" s="16"/>
      <c r="AU3222" s="16"/>
      <c r="AV3222" s="16"/>
      <c r="AW3222" s="16"/>
      <c r="AX3222" s="16"/>
      <c r="AY3222" s="16"/>
      <c r="AZ3222" s="16"/>
      <c r="BA3222" s="16"/>
      <c r="BB3222" s="16"/>
      <c r="BC3222" s="16"/>
      <c r="BD3222" s="16"/>
      <c r="BE3222" s="16"/>
      <c r="BF3222" s="16"/>
      <c r="BG3222" s="16"/>
      <c r="BH3222" s="16"/>
      <c r="BI3222" s="16"/>
      <c r="BJ3222" s="16"/>
      <c r="BK3222" s="16"/>
      <c r="BL3222" s="16"/>
      <c r="BM3222" s="16"/>
      <c r="BN3222" s="16"/>
      <c r="BO3222" s="16"/>
      <c r="BP3222" s="16"/>
      <c r="BQ3222" s="16"/>
      <c r="BR3222" s="16"/>
      <c r="BS3222" s="16"/>
      <c r="BT3222" s="16"/>
    </row>
    <row r="3223" spans="5:72" s="2" customFormat="1" x14ac:dyDescent="0.25">
      <c r="E3223" s="17" t="s">
        <v>27</v>
      </c>
      <c r="F3223" s="16"/>
      <c r="G3223" s="16"/>
      <c r="H3223" s="16"/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  <c r="V3223" s="16"/>
      <c r="W3223" s="16"/>
      <c r="X3223" s="16"/>
      <c r="Y3223" s="16"/>
      <c r="Z3223" s="16"/>
      <c r="AA3223" s="16"/>
      <c r="AB3223" s="16"/>
      <c r="AC3223" s="16"/>
      <c r="AD3223" s="16"/>
      <c r="AE3223" s="16"/>
      <c r="AF3223" s="16"/>
      <c r="AG3223" s="16"/>
      <c r="AH3223" s="16"/>
      <c r="AI3223" s="16"/>
      <c r="AJ3223" s="16"/>
      <c r="AK3223" s="16"/>
      <c r="AL3223" s="16"/>
      <c r="AM3223" s="16"/>
      <c r="AN3223" s="16"/>
      <c r="AO3223" s="16"/>
      <c r="AP3223" s="16"/>
      <c r="AQ3223" s="16"/>
      <c r="AR3223" s="16"/>
      <c r="AS3223" s="16"/>
      <c r="AT3223" s="16"/>
      <c r="AU3223" s="16"/>
      <c r="AV3223" s="16"/>
      <c r="AW3223" s="16"/>
      <c r="AX3223" s="16"/>
      <c r="AY3223" s="16"/>
      <c r="AZ3223" s="16"/>
      <c r="BA3223" s="16"/>
      <c r="BB3223" s="16"/>
      <c r="BC3223" s="16"/>
      <c r="BD3223" s="16"/>
      <c r="BE3223" s="16"/>
      <c r="BF3223" s="16"/>
      <c r="BG3223" s="16"/>
      <c r="BH3223" s="16"/>
      <c r="BI3223" s="16"/>
      <c r="BJ3223" s="16"/>
      <c r="BK3223" s="16"/>
      <c r="BL3223" s="16"/>
      <c r="BM3223" s="16"/>
      <c r="BN3223" s="16"/>
      <c r="BO3223" s="16"/>
      <c r="BP3223" s="16"/>
      <c r="BQ3223" s="16"/>
      <c r="BR3223" s="16"/>
      <c r="BS3223" s="16"/>
      <c r="BT3223" s="16"/>
    </row>
    <row r="3224" spans="5:72" s="2" customFormat="1" x14ac:dyDescent="0.25">
      <c r="E3224" s="17" t="s">
        <v>52</v>
      </c>
      <c r="F3224" s="16"/>
      <c r="G3224" s="16"/>
      <c r="H3224" s="16"/>
      <c r="I3224" s="16"/>
      <c r="J3224" s="16"/>
      <c r="K3224" s="16"/>
      <c r="L3224" s="16"/>
      <c r="M3224" s="16"/>
      <c r="N3224" s="16"/>
      <c r="O3224" s="16"/>
      <c r="P3224" s="16"/>
      <c r="Q3224" s="16"/>
      <c r="R3224" s="16"/>
      <c r="S3224" s="16"/>
      <c r="T3224" s="16"/>
      <c r="U3224" s="16"/>
      <c r="V3224" s="16"/>
      <c r="W3224" s="16"/>
      <c r="X3224" s="16"/>
      <c r="Y3224" s="16"/>
      <c r="Z3224" s="16"/>
      <c r="AA3224" s="16"/>
      <c r="AB3224" s="16"/>
      <c r="AC3224" s="16"/>
      <c r="AD3224" s="16"/>
      <c r="AE3224" s="16"/>
      <c r="AF3224" s="16"/>
      <c r="AG3224" s="16"/>
      <c r="AH3224" s="16"/>
      <c r="AI3224" s="16"/>
      <c r="AJ3224" s="16"/>
      <c r="AK3224" s="16"/>
      <c r="AL3224" s="16"/>
      <c r="AM3224" s="16"/>
      <c r="AN3224" s="16"/>
      <c r="AO3224" s="16"/>
      <c r="AP3224" s="16"/>
      <c r="AQ3224" s="16"/>
      <c r="AR3224" s="16"/>
      <c r="AS3224" s="16"/>
      <c r="AT3224" s="16"/>
      <c r="AU3224" s="16"/>
      <c r="AV3224" s="16"/>
      <c r="AW3224" s="16"/>
      <c r="AX3224" s="16"/>
      <c r="AY3224" s="16"/>
      <c r="AZ3224" s="16"/>
      <c r="BA3224" s="16"/>
      <c r="BB3224" s="16"/>
      <c r="BC3224" s="16"/>
      <c r="BD3224" s="16"/>
      <c r="BE3224" s="16"/>
      <c r="BF3224" s="16"/>
      <c r="BG3224" s="16"/>
      <c r="BH3224" s="16"/>
      <c r="BI3224" s="16"/>
      <c r="BJ3224" s="16"/>
      <c r="BK3224" s="16"/>
      <c r="BL3224" s="16"/>
      <c r="BM3224" s="16"/>
      <c r="BN3224" s="16"/>
      <c r="BO3224" s="16"/>
      <c r="BP3224" s="16"/>
      <c r="BQ3224" s="16"/>
      <c r="BR3224" s="16"/>
      <c r="BS3224" s="16"/>
      <c r="BT3224" s="16"/>
    </row>
    <row r="3225" spans="5:72" s="2" customFormat="1" x14ac:dyDescent="0.25">
      <c r="E3225" s="17" t="s">
        <v>53</v>
      </c>
      <c r="F3225" s="16"/>
      <c r="G3225" s="16"/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/>
      <c r="AE3225" s="16"/>
      <c r="AF3225" s="16"/>
      <c r="AG3225" s="16"/>
      <c r="AH3225" s="16"/>
      <c r="AI3225" s="16"/>
      <c r="AJ3225" s="16"/>
      <c r="AK3225" s="16"/>
      <c r="AL3225" s="16"/>
      <c r="AM3225" s="16"/>
      <c r="AN3225" s="16"/>
      <c r="AO3225" s="16"/>
      <c r="AP3225" s="16"/>
      <c r="AQ3225" s="16"/>
      <c r="AR3225" s="16"/>
      <c r="AS3225" s="16"/>
      <c r="AT3225" s="16"/>
      <c r="AU3225" s="16"/>
      <c r="AV3225" s="16"/>
      <c r="AW3225" s="16"/>
      <c r="AX3225" s="16"/>
      <c r="AY3225" s="16"/>
      <c r="AZ3225" s="16"/>
      <c r="BA3225" s="16"/>
      <c r="BB3225" s="16"/>
      <c r="BC3225" s="16"/>
      <c r="BD3225" s="16"/>
      <c r="BE3225" s="16"/>
      <c r="BF3225" s="16"/>
      <c r="BG3225" s="16"/>
      <c r="BH3225" s="16"/>
      <c r="BI3225" s="16"/>
      <c r="BJ3225" s="16"/>
      <c r="BK3225" s="16"/>
      <c r="BL3225" s="16"/>
      <c r="BM3225" s="16"/>
      <c r="BN3225" s="16"/>
      <c r="BO3225" s="16"/>
      <c r="BP3225" s="16"/>
      <c r="BQ3225" s="16"/>
      <c r="BR3225" s="16"/>
      <c r="BS3225" s="16"/>
      <c r="BT3225" s="16"/>
    </row>
    <row r="3226" spans="5:72" s="2" customFormat="1" x14ac:dyDescent="0.25">
      <c r="E3226" s="15"/>
      <c r="F3226" s="16"/>
      <c r="G3226" s="16"/>
      <c r="H3226" s="16"/>
      <c r="I3226" s="16"/>
      <c r="J3226" s="16"/>
      <c r="K3226" s="16"/>
      <c r="L3226" s="16"/>
      <c r="M3226" s="16"/>
      <c r="N3226" s="16"/>
      <c r="O3226" s="16"/>
      <c r="P3226" s="16"/>
      <c r="Q3226" s="16"/>
      <c r="R3226" s="16"/>
      <c r="S3226" s="16"/>
      <c r="T3226" s="16"/>
      <c r="U3226" s="16"/>
      <c r="V3226" s="16"/>
      <c r="W3226" s="16"/>
      <c r="X3226" s="16"/>
      <c r="Y3226" s="16"/>
      <c r="Z3226" s="16"/>
      <c r="AA3226" s="16"/>
      <c r="AB3226" s="16"/>
      <c r="AC3226" s="16"/>
      <c r="AD3226" s="16"/>
      <c r="AE3226" s="16"/>
      <c r="AF3226" s="16"/>
      <c r="AG3226" s="16"/>
      <c r="AH3226" s="16"/>
      <c r="AI3226" s="16"/>
      <c r="AJ3226" s="16"/>
      <c r="AK3226" s="16"/>
      <c r="AL3226" s="16"/>
      <c r="AM3226" s="16"/>
      <c r="AN3226" s="16"/>
      <c r="AO3226" s="16"/>
      <c r="AP3226" s="16"/>
      <c r="AQ3226" s="16"/>
      <c r="AR3226" s="16"/>
      <c r="AS3226" s="16"/>
      <c r="AT3226" s="16"/>
      <c r="AU3226" s="16"/>
      <c r="AV3226" s="16"/>
      <c r="AW3226" s="16"/>
      <c r="AX3226" s="16"/>
      <c r="AY3226" s="16"/>
      <c r="AZ3226" s="16"/>
      <c r="BA3226" s="16"/>
      <c r="BB3226" s="16"/>
      <c r="BC3226" s="16"/>
      <c r="BD3226" s="16"/>
      <c r="BE3226" s="16"/>
      <c r="BF3226" s="16"/>
      <c r="BG3226" s="16"/>
      <c r="BH3226" s="16"/>
      <c r="BI3226" s="16"/>
      <c r="BJ3226" s="16"/>
      <c r="BK3226" s="16"/>
      <c r="BL3226" s="16"/>
      <c r="BM3226" s="16"/>
      <c r="BN3226" s="16"/>
      <c r="BO3226" s="16"/>
      <c r="BP3226" s="16"/>
      <c r="BQ3226" s="16"/>
      <c r="BR3226" s="16"/>
      <c r="BS3226" s="16"/>
      <c r="BT3226" s="16"/>
    </row>
    <row r="3227" spans="5:72" s="2" customFormat="1" x14ac:dyDescent="0.25">
      <c r="E3227" s="15" t="s">
        <v>54</v>
      </c>
      <c r="F3227" s="16"/>
      <c r="G3227" s="16"/>
      <c r="H3227" s="16"/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  <c r="V3227" s="16"/>
      <c r="W3227" s="16"/>
      <c r="X3227" s="16"/>
      <c r="Y3227" s="16"/>
      <c r="Z3227" s="16"/>
      <c r="AA3227" s="16"/>
      <c r="AB3227" s="16"/>
      <c r="AC3227" s="16"/>
      <c r="AD3227" s="16"/>
      <c r="AE3227" s="16"/>
      <c r="AF3227" s="16"/>
      <c r="AG3227" s="16"/>
      <c r="AH3227" s="16"/>
      <c r="AI3227" s="16"/>
      <c r="AJ3227" s="16"/>
      <c r="AK3227" s="16"/>
      <c r="AL3227" s="16"/>
      <c r="AM3227" s="16"/>
      <c r="AN3227" s="16"/>
      <c r="AO3227" s="16"/>
      <c r="AP3227" s="16"/>
      <c r="AQ3227" s="16"/>
      <c r="AR3227" s="16"/>
      <c r="AS3227" s="16"/>
      <c r="AT3227" s="16"/>
      <c r="AU3227" s="16"/>
      <c r="AV3227" s="16"/>
      <c r="AW3227" s="16"/>
      <c r="AX3227" s="16"/>
      <c r="AY3227" s="16"/>
      <c r="AZ3227" s="16"/>
      <c r="BA3227" s="16"/>
      <c r="BB3227" s="16"/>
      <c r="BC3227" s="16"/>
      <c r="BD3227" s="16"/>
      <c r="BE3227" s="16"/>
      <c r="BF3227" s="16"/>
      <c r="BG3227" s="16"/>
      <c r="BH3227" s="16"/>
      <c r="BI3227" s="16"/>
      <c r="BJ3227" s="16"/>
      <c r="BK3227" s="16"/>
      <c r="BL3227" s="16"/>
      <c r="BM3227" s="16"/>
      <c r="BN3227" s="16"/>
      <c r="BO3227" s="16"/>
      <c r="BP3227" s="16"/>
      <c r="BQ3227" s="16"/>
      <c r="BR3227" s="16"/>
      <c r="BS3227" s="16"/>
      <c r="BT3227" s="16"/>
    </row>
    <row r="3228" spans="5:72" s="2" customFormat="1" x14ac:dyDescent="0.25">
      <c r="E3228" s="15" t="s">
        <v>55</v>
      </c>
      <c r="F3228" s="16"/>
      <c r="G3228" s="16"/>
      <c r="H3228" s="16"/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  <c r="V3228" s="16"/>
      <c r="W3228" s="16"/>
      <c r="X3228" s="16"/>
      <c r="Y3228" s="16"/>
      <c r="Z3228" s="16"/>
      <c r="AA3228" s="16"/>
      <c r="AB3228" s="16"/>
      <c r="AC3228" s="16"/>
      <c r="AD3228" s="16"/>
      <c r="AE3228" s="16"/>
      <c r="AF3228" s="16"/>
      <c r="AG3228" s="16"/>
      <c r="AH3228" s="16"/>
      <c r="AI3228" s="16"/>
      <c r="AJ3228" s="16"/>
      <c r="AK3228" s="16"/>
      <c r="AL3228" s="16"/>
      <c r="AM3228" s="16"/>
      <c r="AN3228" s="16"/>
      <c r="AO3228" s="16"/>
      <c r="AP3228" s="16"/>
      <c r="AQ3228" s="16"/>
      <c r="AR3228" s="16"/>
      <c r="AS3228" s="16"/>
      <c r="AT3228" s="16"/>
      <c r="AU3228" s="16"/>
      <c r="AV3228" s="16"/>
      <c r="AW3228" s="16"/>
      <c r="AX3228" s="16"/>
      <c r="AY3228" s="16"/>
      <c r="AZ3228" s="16"/>
      <c r="BA3228" s="16"/>
      <c r="BB3228" s="16"/>
      <c r="BC3228" s="16"/>
      <c r="BD3228" s="16"/>
      <c r="BE3228" s="16"/>
      <c r="BF3228" s="16"/>
      <c r="BG3228" s="16"/>
      <c r="BH3228" s="16"/>
      <c r="BI3228" s="16"/>
      <c r="BJ3228" s="16"/>
      <c r="BK3228" s="16"/>
      <c r="BL3228" s="16"/>
      <c r="BM3228" s="16"/>
      <c r="BN3228" s="16"/>
      <c r="BO3228" s="16"/>
      <c r="BP3228" s="16"/>
      <c r="BQ3228" s="16"/>
      <c r="BR3228" s="16"/>
      <c r="BS3228" s="16"/>
      <c r="BT3228" s="16"/>
    </row>
    <row r="3229" spans="5:72" s="2" customFormat="1" x14ac:dyDescent="0.25">
      <c r="E3229" s="15"/>
      <c r="F3229" s="16"/>
      <c r="G3229" s="16"/>
      <c r="H3229" s="16"/>
      <c r="I3229" s="16"/>
      <c r="J3229" s="16"/>
      <c r="K3229" s="16"/>
      <c r="L3229" s="16"/>
      <c r="M3229" s="16"/>
      <c r="N3229" s="16"/>
      <c r="O3229" s="16"/>
      <c r="P3229" s="16"/>
      <c r="Q3229" s="16"/>
      <c r="R3229" s="16"/>
      <c r="S3229" s="16"/>
      <c r="T3229" s="16"/>
      <c r="U3229" s="16"/>
      <c r="V3229" s="16"/>
      <c r="W3229" s="16"/>
      <c r="X3229" s="16"/>
      <c r="Y3229" s="16"/>
      <c r="Z3229" s="16"/>
      <c r="AA3229" s="16"/>
      <c r="AB3229" s="16"/>
      <c r="AC3229" s="16"/>
      <c r="AD3229" s="16"/>
      <c r="AE3229" s="16"/>
      <c r="AF3229" s="16"/>
      <c r="AG3229" s="16"/>
      <c r="AH3229" s="16"/>
      <c r="AI3229" s="16"/>
      <c r="AJ3229" s="16"/>
      <c r="AK3229" s="16"/>
      <c r="AL3229" s="16"/>
      <c r="AM3229" s="16"/>
      <c r="AN3229" s="16"/>
      <c r="AO3229" s="16"/>
      <c r="AP3229" s="16"/>
      <c r="AQ3229" s="16"/>
      <c r="AR3229" s="16"/>
      <c r="AS3229" s="16"/>
      <c r="AT3229" s="16"/>
      <c r="AU3229" s="16"/>
      <c r="AV3229" s="16"/>
      <c r="AW3229" s="16"/>
      <c r="AX3229" s="16"/>
      <c r="AY3229" s="16"/>
      <c r="AZ3229" s="16"/>
      <c r="BA3229" s="16"/>
      <c r="BB3229" s="16"/>
      <c r="BC3229" s="16"/>
      <c r="BD3229" s="16"/>
      <c r="BE3229" s="16"/>
      <c r="BF3229" s="16"/>
      <c r="BG3229" s="16"/>
      <c r="BH3229" s="16"/>
      <c r="BI3229" s="16"/>
      <c r="BJ3229" s="16"/>
      <c r="BK3229" s="16"/>
      <c r="BL3229" s="16"/>
      <c r="BM3229" s="16"/>
      <c r="BN3229" s="16"/>
      <c r="BO3229" s="16"/>
      <c r="BP3229" s="16"/>
      <c r="BQ3229" s="16"/>
      <c r="BR3229" s="16"/>
      <c r="BS3229" s="16"/>
      <c r="BT3229" s="16"/>
    </row>
    <row r="3230" spans="5:72" s="2" customFormat="1" x14ac:dyDescent="0.25">
      <c r="E3230" s="15" t="s">
        <v>56</v>
      </c>
      <c r="F3230" s="16"/>
      <c r="G3230" s="16"/>
      <c r="H3230" s="16"/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/>
      <c r="W3230" s="16"/>
      <c r="X3230" s="16"/>
      <c r="Y3230" s="16"/>
      <c r="Z3230" s="16"/>
      <c r="AA3230" s="16"/>
      <c r="AB3230" s="16"/>
      <c r="AC3230" s="16"/>
      <c r="AD3230" s="16"/>
      <c r="AE3230" s="16"/>
      <c r="AF3230" s="16"/>
      <c r="AG3230" s="16"/>
      <c r="AH3230" s="16"/>
      <c r="AI3230" s="16"/>
      <c r="AJ3230" s="16"/>
      <c r="AK3230" s="16"/>
      <c r="AL3230" s="16"/>
      <c r="AM3230" s="16"/>
      <c r="AN3230" s="16"/>
      <c r="AO3230" s="16"/>
      <c r="AP3230" s="16"/>
      <c r="AQ3230" s="16"/>
      <c r="AR3230" s="16"/>
      <c r="AS3230" s="16"/>
      <c r="AT3230" s="16"/>
      <c r="AU3230" s="16"/>
      <c r="AV3230" s="16"/>
      <c r="AW3230" s="16"/>
      <c r="AX3230" s="16"/>
      <c r="AY3230" s="16"/>
      <c r="AZ3230" s="16"/>
      <c r="BA3230" s="16"/>
      <c r="BB3230" s="16"/>
      <c r="BC3230" s="16"/>
      <c r="BD3230" s="16"/>
      <c r="BE3230" s="16"/>
      <c r="BF3230" s="16"/>
      <c r="BG3230" s="16"/>
      <c r="BH3230" s="16"/>
      <c r="BI3230" s="16"/>
      <c r="BJ3230" s="16"/>
      <c r="BK3230" s="16"/>
      <c r="BL3230" s="16"/>
      <c r="BM3230" s="16"/>
      <c r="BN3230" s="16"/>
      <c r="BO3230" s="16"/>
      <c r="BP3230" s="16"/>
      <c r="BQ3230" s="16"/>
      <c r="BR3230" s="16"/>
      <c r="BS3230" s="16"/>
      <c r="BT3230" s="16"/>
    </row>
    <row r="3231" spans="5:72" s="2" customFormat="1" x14ac:dyDescent="0.25">
      <c r="E3231" s="15" t="s">
        <v>25</v>
      </c>
      <c r="F3231" s="16"/>
      <c r="G3231" s="16"/>
      <c r="H3231" s="16"/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  <c r="V3231" s="16"/>
      <c r="W3231" s="16"/>
      <c r="X3231" s="16"/>
      <c r="Y3231" s="16"/>
      <c r="Z3231" s="16"/>
      <c r="AA3231" s="16"/>
      <c r="AB3231" s="16"/>
      <c r="AC3231" s="16"/>
      <c r="AD3231" s="16"/>
      <c r="AE3231" s="16"/>
      <c r="AF3231" s="16"/>
      <c r="AG3231" s="16"/>
      <c r="AH3231" s="16"/>
      <c r="AI3231" s="16"/>
      <c r="AJ3231" s="16"/>
      <c r="AK3231" s="16"/>
      <c r="AL3231" s="16"/>
      <c r="AM3231" s="16"/>
      <c r="AN3231" s="16"/>
      <c r="AO3231" s="16"/>
      <c r="AP3231" s="16"/>
      <c r="AQ3231" s="16"/>
      <c r="AR3231" s="16"/>
      <c r="AS3231" s="16"/>
      <c r="AT3231" s="16"/>
      <c r="AU3231" s="16"/>
      <c r="AV3231" s="16"/>
      <c r="AW3231" s="16"/>
      <c r="AX3231" s="16"/>
      <c r="AY3231" s="16"/>
      <c r="AZ3231" s="16"/>
      <c r="BA3231" s="16"/>
      <c r="BB3231" s="16"/>
      <c r="BC3231" s="16"/>
      <c r="BD3231" s="16"/>
      <c r="BE3231" s="16"/>
      <c r="BF3231" s="16"/>
      <c r="BG3231" s="16"/>
      <c r="BH3231" s="16"/>
      <c r="BI3231" s="16"/>
      <c r="BJ3231" s="16"/>
      <c r="BK3231" s="16"/>
      <c r="BL3231" s="16"/>
      <c r="BM3231" s="16"/>
      <c r="BN3231" s="16"/>
      <c r="BO3231" s="16"/>
      <c r="BP3231" s="16"/>
      <c r="BQ3231" s="16"/>
      <c r="BR3231" s="16"/>
      <c r="BS3231" s="16"/>
      <c r="BT3231" s="16"/>
    </row>
    <row r="3232" spans="5:72" s="2" customFormat="1" x14ac:dyDescent="0.25">
      <c r="E3232" s="15" t="s">
        <v>691</v>
      </c>
      <c r="F3232" s="16"/>
      <c r="G3232" s="16"/>
      <c r="H3232" s="16"/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  <c r="V3232" s="16"/>
      <c r="W3232" s="16"/>
      <c r="X3232" s="16"/>
      <c r="Y3232" s="16"/>
      <c r="Z3232" s="16"/>
      <c r="AA3232" s="16"/>
      <c r="AB3232" s="16"/>
      <c r="AC3232" s="16"/>
      <c r="AD3232" s="16"/>
      <c r="AE3232" s="16"/>
      <c r="AF3232" s="16"/>
      <c r="AG3232" s="16"/>
      <c r="AH3232" s="16"/>
      <c r="AI3232" s="16"/>
      <c r="AJ3232" s="16"/>
      <c r="AK3232" s="16"/>
      <c r="AL3232" s="16"/>
      <c r="AM3232" s="16"/>
      <c r="AN3232" s="16"/>
      <c r="AO3232" s="16"/>
      <c r="AP3232" s="16"/>
      <c r="AQ3232" s="16"/>
      <c r="AR3232" s="16"/>
      <c r="AS3232" s="16"/>
      <c r="AT3232" s="16"/>
      <c r="AU3232" s="16"/>
      <c r="AV3232" s="16"/>
      <c r="AW3232" s="16"/>
      <c r="AX3232" s="16"/>
      <c r="AY3232" s="16"/>
      <c r="AZ3232" s="16"/>
      <c r="BA3232" s="16"/>
      <c r="BB3232" s="16"/>
      <c r="BC3232" s="16"/>
      <c r="BD3232" s="16"/>
      <c r="BE3232" s="16"/>
      <c r="BF3232" s="16"/>
      <c r="BG3232" s="16"/>
      <c r="BH3232" s="16"/>
      <c r="BI3232" s="16"/>
      <c r="BJ3232" s="16"/>
      <c r="BK3232" s="16"/>
      <c r="BL3232" s="16"/>
      <c r="BM3232" s="16"/>
      <c r="BN3232" s="16"/>
      <c r="BO3232" s="16"/>
      <c r="BP3232" s="16"/>
      <c r="BQ3232" s="16"/>
      <c r="BR3232" s="16"/>
      <c r="BS3232" s="16"/>
      <c r="BT3232" s="16"/>
    </row>
    <row r="3233" spans="5:72" s="2" customFormat="1" x14ac:dyDescent="0.25">
      <c r="E3233" s="15" t="s">
        <v>667</v>
      </c>
      <c r="F3233" s="16"/>
      <c r="G3233" s="16"/>
      <c r="H3233" s="16"/>
      <c r="I3233" s="16"/>
      <c r="J3233" s="16"/>
      <c r="K3233" s="16"/>
      <c r="L3233" s="16"/>
      <c r="M3233" s="16"/>
      <c r="N3233" s="16"/>
      <c r="O3233" s="16"/>
      <c r="P3233" s="16"/>
      <c r="Q3233" s="16"/>
      <c r="R3233" s="16"/>
      <c r="S3233" s="16"/>
      <c r="T3233" s="16"/>
      <c r="U3233" s="16"/>
      <c r="V3233" s="16"/>
      <c r="W3233" s="16"/>
      <c r="X3233" s="16"/>
      <c r="Y3233" s="16"/>
      <c r="Z3233" s="16"/>
      <c r="AA3233" s="16"/>
      <c r="AB3233" s="16"/>
      <c r="AC3233" s="16"/>
      <c r="AD3233" s="16"/>
      <c r="AE3233" s="16"/>
      <c r="AF3233" s="16"/>
      <c r="AG3233" s="16"/>
      <c r="AH3233" s="16"/>
      <c r="AI3233" s="16"/>
      <c r="AJ3233" s="16"/>
      <c r="AK3233" s="16"/>
      <c r="AL3233" s="16"/>
      <c r="AM3233" s="16"/>
      <c r="AN3233" s="16"/>
      <c r="AO3233" s="16"/>
      <c r="AP3233" s="16"/>
      <c r="AQ3233" s="16"/>
      <c r="AR3233" s="16"/>
      <c r="AS3233" s="16"/>
      <c r="AT3233" s="16"/>
      <c r="AU3233" s="16"/>
      <c r="AV3233" s="16"/>
      <c r="AW3233" s="16"/>
      <c r="AX3233" s="16"/>
      <c r="AY3233" s="16"/>
      <c r="AZ3233" s="16"/>
      <c r="BA3233" s="16"/>
      <c r="BB3233" s="16"/>
      <c r="BC3233" s="16"/>
      <c r="BD3233" s="16"/>
      <c r="BE3233" s="16"/>
      <c r="BF3233" s="16"/>
      <c r="BG3233" s="16"/>
      <c r="BH3233" s="16"/>
      <c r="BI3233" s="16"/>
      <c r="BJ3233" s="16"/>
      <c r="BK3233" s="16"/>
      <c r="BL3233" s="16"/>
      <c r="BM3233" s="16"/>
      <c r="BN3233" s="16"/>
      <c r="BO3233" s="16"/>
      <c r="BP3233" s="16"/>
      <c r="BQ3233" s="16"/>
      <c r="BR3233" s="16"/>
      <c r="BS3233" s="16"/>
      <c r="BT3233" s="16"/>
    </row>
    <row r="3234" spans="5:72" s="2" customFormat="1" x14ac:dyDescent="0.25">
      <c r="E3234" s="15" t="s">
        <v>692</v>
      </c>
      <c r="F3234" s="16"/>
      <c r="G3234" s="16"/>
      <c r="H3234" s="16"/>
      <c r="I3234" s="16"/>
      <c r="J3234" s="16"/>
      <c r="K3234" s="16"/>
      <c r="L3234" s="16"/>
      <c r="M3234" s="16"/>
      <c r="N3234" s="16"/>
      <c r="O3234" s="16"/>
      <c r="P3234" s="16"/>
      <c r="Q3234" s="16"/>
      <c r="R3234" s="16"/>
      <c r="S3234" s="16"/>
      <c r="T3234" s="16"/>
      <c r="U3234" s="16"/>
      <c r="V3234" s="16"/>
      <c r="W3234" s="16"/>
      <c r="X3234" s="16"/>
      <c r="Y3234" s="16"/>
      <c r="Z3234" s="16"/>
      <c r="AA3234" s="16"/>
      <c r="AB3234" s="16"/>
      <c r="AC3234" s="16"/>
      <c r="AD3234" s="16"/>
      <c r="AE3234" s="16"/>
      <c r="AF3234" s="16"/>
      <c r="AG3234" s="16"/>
      <c r="AH3234" s="16"/>
      <c r="AI3234" s="16"/>
      <c r="AJ3234" s="16"/>
      <c r="AK3234" s="16"/>
      <c r="AL3234" s="16"/>
      <c r="AM3234" s="16"/>
      <c r="AN3234" s="16"/>
      <c r="AO3234" s="16"/>
      <c r="AP3234" s="16"/>
      <c r="AQ3234" s="16"/>
      <c r="AR3234" s="16"/>
      <c r="AS3234" s="16"/>
      <c r="AT3234" s="16"/>
      <c r="AU3234" s="16"/>
      <c r="AV3234" s="16"/>
      <c r="AW3234" s="16"/>
      <c r="AX3234" s="16"/>
      <c r="AY3234" s="16"/>
      <c r="AZ3234" s="16"/>
      <c r="BA3234" s="16"/>
      <c r="BB3234" s="16"/>
      <c r="BC3234" s="16"/>
      <c r="BD3234" s="16"/>
      <c r="BE3234" s="16"/>
      <c r="BF3234" s="16"/>
      <c r="BG3234" s="16"/>
      <c r="BH3234" s="16"/>
      <c r="BI3234" s="16"/>
      <c r="BJ3234" s="16"/>
      <c r="BK3234" s="16"/>
      <c r="BL3234" s="16"/>
      <c r="BM3234" s="16"/>
      <c r="BN3234" s="16"/>
      <c r="BO3234" s="16"/>
      <c r="BP3234" s="16"/>
      <c r="BQ3234" s="16"/>
      <c r="BR3234" s="16"/>
      <c r="BS3234" s="16"/>
      <c r="BT3234" s="16"/>
    </row>
    <row r="3235" spans="5:72" s="2" customFormat="1" x14ac:dyDescent="0.25">
      <c r="E3235" s="15" t="s">
        <v>525</v>
      </c>
      <c r="F3235" s="16"/>
      <c r="G3235" s="16"/>
      <c r="H3235" s="16"/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  <c r="V3235" s="16"/>
      <c r="W3235" s="16"/>
      <c r="X3235" s="16"/>
      <c r="Y3235" s="16"/>
      <c r="Z3235" s="16"/>
      <c r="AA3235" s="16"/>
      <c r="AB3235" s="16"/>
      <c r="AC3235" s="16"/>
      <c r="AD3235" s="16"/>
      <c r="AE3235" s="16"/>
      <c r="AF3235" s="16"/>
      <c r="AG3235" s="16"/>
      <c r="AH3235" s="16"/>
      <c r="AI3235" s="16"/>
      <c r="AJ3235" s="16"/>
      <c r="AK3235" s="16"/>
      <c r="AL3235" s="16"/>
      <c r="AM3235" s="16"/>
      <c r="AN3235" s="16"/>
      <c r="AO3235" s="16"/>
      <c r="AP3235" s="16"/>
      <c r="AQ3235" s="16"/>
      <c r="AR3235" s="16"/>
      <c r="AS3235" s="16"/>
      <c r="AT3235" s="16"/>
      <c r="AU3235" s="16"/>
      <c r="AV3235" s="16"/>
      <c r="AW3235" s="16"/>
      <c r="AX3235" s="16"/>
      <c r="AY3235" s="16"/>
      <c r="AZ3235" s="16"/>
      <c r="BA3235" s="16"/>
      <c r="BB3235" s="16"/>
      <c r="BC3235" s="16"/>
      <c r="BD3235" s="16"/>
      <c r="BE3235" s="16"/>
      <c r="BF3235" s="16"/>
      <c r="BG3235" s="16"/>
      <c r="BH3235" s="16"/>
      <c r="BI3235" s="16"/>
      <c r="BJ3235" s="16"/>
      <c r="BK3235" s="16"/>
      <c r="BL3235" s="16"/>
      <c r="BM3235" s="16"/>
      <c r="BN3235" s="16"/>
      <c r="BO3235" s="16"/>
      <c r="BP3235" s="16"/>
      <c r="BQ3235" s="16"/>
      <c r="BR3235" s="16"/>
      <c r="BS3235" s="16"/>
      <c r="BT3235" s="16"/>
    </row>
    <row r="3236" spans="5:72" s="2" customFormat="1" x14ac:dyDescent="0.25">
      <c r="E3236" s="15" t="s">
        <v>25</v>
      </c>
      <c r="F3236" s="16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16"/>
      <c r="AF3236" s="16"/>
      <c r="AG3236" s="16"/>
      <c r="AH3236" s="16"/>
      <c r="AI3236" s="16"/>
      <c r="AJ3236" s="16"/>
      <c r="AK3236" s="16"/>
      <c r="AL3236" s="16"/>
      <c r="AM3236" s="16"/>
      <c r="AN3236" s="16"/>
      <c r="AO3236" s="16"/>
      <c r="AP3236" s="16"/>
      <c r="AQ3236" s="16"/>
      <c r="AR3236" s="16"/>
      <c r="AS3236" s="16"/>
      <c r="AT3236" s="16"/>
      <c r="AU3236" s="16"/>
      <c r="AV3236" s="16"/>
      <c r="AW3236" s="16"/>
      <c r="AX3236" s="16"/>
      <c r="AY3236" s="16"/>
      <c r="AZ3236" s="16"/>
      <c r="BA3236" s="16"/>
      <c r="BB3236" s="16"/>
      <c r="BC3236" s="16"/>
      <c r="BD3236" s="16"/>
      <c r="BE3236" s="16"/>
      <c r="BF3236" s="16"/>
      <c r="BG3236" s="16"/>
      <c r="BH3236" s="16"/>
      <c r="BI3236" s="16"/>
      <c r="BJ3236" s="16"/>
      <c r="BK3236" s="16"/>
      <c r="BL3236" s="16"/>
      <c r="BM3236" s="16"/>
      <c r="BN3236" s="16"/>
      <c r="BO3236" s="16"/>
      <c r="BP3236" s="16"/>
      <c r="BQ3236" s="16"/>
      <c r="BR3236" s="16"/>
      <c r="BS3236" s="16"/>
      <c r="BT3236" s="16"/>
    </row>
    <row r="3237" spans="5:72" s="2" customFormat="1" x14ac:dyDescent="0.25">
      <c r="E3237" s="15" t="s">
        <v>61</v>
      </c>
      <c r="F3237" s="16"/>
      <c r="G3237" s="16"/>
      <c r="H3237" s="16"/>
      <c r="I3237" s="16"/>
      <c r="J3237" s="16"/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  <c r="V3237" s="16"/>
      <c r="W3237" s="16"/>
      <c r="X3237" s="16"/>
      <c r="Y3237" s="16"/>
      <c r="Z3237" s="16"/>
      <c r="AA3237" s="16"/>
      <c r="AB3237" s="16"/>
      <c r="AC3237" s="16"/>
      <c r="AD3237" s="16"/>
      <c r="AE3237" s="16"/>
      <c r="AF3237" s="16"/>
      <c r="AG3237" s="16"/>
      <c r="AH3237" s="16"/>
      <c r="AI3237" s="16"/>
      <c r="AJ3237" s="16"/>
      <c r="AK3237" s="16"/>
      <c r="AL3237" s="16"/>
      <c r="AM3237" s="16"/>
      <c r="AN3237" s="16"/>
      <c r="AO3237" s="16"/>
      <c r="AP3237" s="16"/>
      <c r="AQ3237" s="16"/>
      <c r="AR3237" s="16"/>
      <c r="AS3237" s="16"/>
      <c r="AT3237" s="16"/>
      <c r="AU3237" s="16"/>
      <c r="AV3237" s="16"/>
      <c r="AW3237" s="16"/>
      <c r="AX3237" s="16"/>
      <c r="AY3237" s="16"/>
      <c r="AZ3237" s="16"/>
      <c r="BA3237" s="16"/>
      <c r="BB3237" s="16"/>
      <c r="BC3237" s="16"/>
      <c r="BD3237" s="16"/>
      <c r="BE3237" s="16"/>
      <c r="BF3237" s="16"/>
      <c r="BG3237" s="16"/>
      <c r="BH3237" s="16"/>
      <c r="BI3237" s="16"/>
      <c r="BJ3237" s="16"/>
      <c r="BK3237" s="16"/>
      <c r="BL3237" s="16"/>
      <c r="BM3237" s="16"/>
      <c r="BN3237" s="16"/>
      <c r="BO3237" s="16"/>
      <c r="BP3237" s="16"/>
      <c r="BQ3237" s="16"/>
      <c r="BR3237" s="16"/>
      <c r="BS3237" s="16"/>
      <c r="BT3237" s="16"/>
    </row>
    <row r="3238" spans="5:72" s="2" customFormat="1" x14ac:dyDescent="0.25"/>
    <row r="3239" spans="5:72" s="2" customFormat="1" x14ac:dyDescent="0.25"/>
    <row r="3240" spans="5:72" s="2" customFormat="1" x14ac:dyDescent="0.25"/>
    <row r="3241" spans="5:72" s="2" customFormat="1" x14ac:dyDescent="0.25"/>
    <row r="3242" spans="5:72" s="2" customFormat="1" x14ac:dyDescent="0.25"/>
    <row r="3243" spans="5:72" s="2" customFormat="1" x14ac:dyDescent="0.25"/>
    <row r="3244" spans="5:72" s="2" customFormat="1" x14ac:dyDescent="0.25"/>
    <row r="3245" spans="5:72" s="2" customFormat="1" x14ac:dyDescent="0.25"/>
    <row r="3246" spans="5:72" s="2" customFormat="1" x14ac:dyDescent="0.25"/>
    <row r="3247" spans="5:72" s="2" customFormat="1" x14ac:dyDescent="0.25"/>
    <row r="3248" spans="5:72" s="2" customFormat="1" x14ac:dyDescent="0.25"/>
    <row r="3249" s="2" customFormat="1" x14ac:dyDescent="0.25"/>
    <row r="3250" s="2" customFormat="1" x14ac:dyDescent="0.25"/>
    <row r="3251" s="2" customFormat="1" x14ac:dyDescent="0.25"/>
    <row r="3252" s="2" customFormat="1" x14ac:dyDescent="0.25"/>
    <row r="3253" s="2" customFormat="1" x14ac:dyDescent="0.25"/>
    <row r="3254" s="2" customFormat="1" x14ac:dyDescent="0.25"/>
    <row r="3255" s="2" customFormat="1" x14ac:dyDescent="0.25"/>
    <row r="3256" s="2" customFormat="1" x14ac:dyDescent="0.25"/>
    <row r="3257" s="2" customFormat="1" x14ac:dyDescent="0.25"/>
    <row r="3258" s="2" customFormat="1" x14ac:dyDescent="0.25"/>
    <row r="3259" s="2" customFormat="1" x14ac:dyDescent="0.25"/>
    <row r="3260" s="2" customFormat="1" x14ac:dyDescent="0.25"/>
    <row r="3261" s="2" customFormat="1" x14ac:dyDescent="0.25"/>
    <row r="3262" s="2" customFormat="1" x14ac:dyDescent="0.25"/>
    <row r="3263" s="2" customFormat="1" x14ac:dyDescent="0.25"/>
    <row r="3264" s="2" customFormat="1" x14ac:dyDescent="0.25"/>
    <row r="3265" s="2" customFormat="1" x14ac:dyDescent="0.25"/>
    <row r="3266" s="2" customFormat="1" x14ac:dyDescent="0.25"/>
    <row r="3267" s="2" customFormat="1" x14ac:dyDescent="0.25"/>
    <row r="3268" s="2" customFormat="1" x14ac:dyDescent="0.25"/>
    <row r="3269" s="2" customFormat="1" x14ac:dyDescent="0.25"/>
    <row r="3270" s="2" customFormat="1" x14ac:dyDescent="0.25"/>
    <row r="3271" s="2" customFormat="1" x14ac:dyDescent="0.25"/>
    <row r="3272" s="2" customFormat="1" x14ac:dyDescent="0.25"/>
    <row r="3273" s="2" customFormat="1" x14ac:dyDescent="0.25"/>
    <row r="3274" s="2" customFormat="1" x14ac:dyDescent="0.25"/>
    <row r="3275" s="2" customFormat="1" x14ac:dyDescent="0.25"/>
    <row r="3276" s="2" customFormat="1" x14ac:dyDescent="0.25"/>
    <row r="3277" s="2" customFormat="1" x14ac:dyDescent="0.25"/>
    <row r="3278" s="2" customFormat="1" x14ac:dyDescent="0.25"/>
    <row r="3279" s="2" customFormat="1" x14ac:dyDescent="0.25"/>
    <row r="3280" s="2" customFormat="1" x14ac:dyDescent="0.25"/>
    <row r="3281" s="2" customFormat="1" x14ac:dyDescent="0.25"/>
    <row r="3282" s="2" customFormat="1" x14ac:dyDescent="0.25"/>
    <row r="3283" s="2" customFormat="1" x14ac:dyDescent="0.25"/>
    <row r="3284" s="2" customFormat="1" x14ac:dyDescent="0.25"/>
    <row r="3285" s="2" customFormat="1" x14ac:dyDescent="0.25"/>
    <row r="3286" s="2" customFormat="1" x14ac:dyDescent="0.25"/>
    <row r="3287" s="2" customFormat="1" x14ac:dyDescent="0.25"/>
    <row r="3288" s="2" customFormat="1" x14ac:dyDescent="0.25"/>
    <row r="3289" s="2" customFormat="1" x14ac:dyDescent="0.25"/>
    <row r="3290" s="2" customFormat="1" x14ac:dyDescent="0.25"/>
    <row r="3291" s="2" customFormat="1" x14ac:dyDescent="0.25"/>
    <row r="3292" s="2" customFormat="1" x14ac:dyDescent="0.25"/>
    <row r="3293" s="2" customFormat="1" x14ac:dyDescent="0.25"/>
    <row r="3294" s="2" customFormat="1" x14ac:dyDescent="0.25"/>
    <row r="3295" s="2" customFormat="1" x14ac:dyDescent="0.25"/>
    <row r="3296" s="2" customFormat="1" x14ac:dyDescent="0.25"/>
    <row r="3297" spans="3:5" s="2" customFormat="1" x14ac:dyDescent="0.25"/>
    <row r="3298" spans="3:5" s="2" customFormat="1" x14ac:dyDescent="0.25"/>
    <row r="3299" spans="3:5" s="2" customFormat="1" x14ac:dyDescent="0.25"/>
    <row r="3300" spans="3:5" s="2" customFormat="1" x14ac:dyDescent="0.25"/>
    <row r="3301" spans="3:5" s="2" customFormat="1" x14ac:dyDescent="0.25"/>
    <row r="3302" spans="3:5" s="2" customFormat="1" x14ac:dyDescent="0.25"/>
    <row r="3303" spans="3:5" s="2" customFormat="1" x14ac:dyDescent="0.25"/>
    <row r="3304" spans="3:5" s="2" customFormat="1" x14ac:dyDescent="0.25"/>
    <row r="3305" spans="3:5" s="2" customFormat="1" x14ac:dyDescent="0.25"/>
    <row r="3306" spans="3:5" s="2" customFormat="1" x14ac:dyDescent="0.25"/>
    <row r="3307" spans="3:5" s="2" customFormat="1" x14ac:dyDescent="0.25"/>
    <row r="3308" spans="3:5" s="2" customFormat="1" x14ac:dyDescent="0.25"/>
    <row r="3309" spans="3:5" s="2" customFormat="1" x14ac:dyDescent="0.25"/>
    <row r="3310" spans="3:5" s="2" customFormat="1" x14ac:dyDescent="0.25"/>
    <row r="3311" spans="3:5" s="2" customFormat="1" x14ac:dyDescent="0.25"/>
    <row r="3312" spans="3:5" s="2" customFormat="1" x14ac:dyDescent="0.25">
      <c r="C3312" s="3">
        <v>0</v>
      </c>
      <c r="E3312" s="2" t="s">
        <v>693</v>
      </c>
    </row>
    <row r="3313" s="2" customFormat="1" x14ac:dyDescent="0.25"/>
    <row r="3314" s="2" customFormat="1" x14ac:dyDescent="0.25"/>
    <row r="3315" s="2" customFormat="1" x14ac:dyDescent="0.25"/>
    <row r="3316" s="2" customFormat="1" x14ac:dyDescent="0.25"/>
    <row r="3317" s="2" customFormat="1" x14ac:dyDescent="0.25"/>
    <row r="3318" s="2" customFormat="1" x14ac:dyDescent="0.25"/>
    <row r="3319" s="2" customFormat="1" x14ac:dyDescent="0.25"/>
    <row r="3320" s="2" customFormat="1" x14ac:dyDescent="0.25"/>
    <row r="3321" s="2" customFormat="1" x14ac:dyDescent="0.25"/>
    <row r="3322" s="2" customFormat="1" x14ac:dyDescent="0.25"/>
    <row r="3323" s="2" customFormat="1" x14ac:dyDescent="0.25"/>
    <row r="3324" s="2" customFormat="1" x14ac:dyDescent="0.25"/>
    <row r="3325" s="2" customFormat="1" x14ac:dyDescent="0.25"/>
    <row r="3326" s="2" customFormat="1" x14ac:dyDescent="0.25"/>
    <row r="3327" s="2" customFormat="1" x14ac:dyDescent="0.25"/>
    <row r="3328" s="2" customFormat="1" x14ac:dyDescent="0.25"/>
    <row r="3329" spans="38:64" s="2" customFormat="1" x14ac:dyDescent="0.25"/>
    <row r="3330" spans="38:64" s="2" customFormat="1" x14ac:dyDescent="0.25"/>
    <row r="3331" spans="38:64" s="2" customFormat="1" x14ac:dyDescent="0.25">
      <c r="AL3331" s="2" t="s">
        <v>91</v>
      </c>
      <c r="AU3331" s="2" t="s">
        <v>170</v>
      </c>
      <c r="BL3331"/>
    </row>
    <row r="3332" spans="38:64" s="2" customFormat="1" x14ac:dyDescent="0.25">
      <c r="AL3332" s="1" t="s">
        <v>323</v>
      </c>
      <c r="AU3332" s="1" t="s">
        <v>694</v>
      </c>
      <c r="BD3332" s="4" t="s">
        <v>5</v>
      </c>
      <c r="BF3332" s="1" t="s">
        <v>482</v>
      </c>
    </row>
    <row r="3333" spans="38:64" s="2" customFormat="1" x14ac:dyDescent="0.25"/>
    <row r="3334" spans="38:64" s="2" customFormat="1" x14ac:dyDescent="0.25"/>
    <row r="3335" spans="38:64" s="2" customFormat="1" x14ac:dyDescent="0.25"/>
    <row r="3336" spans="38:64" s="2" customFormat="1" x14ac:dyDescent="0.25"/>
    <row r="3337" spans="38:64" s="2" customFormat="1" x14ac:dyDescent="0.25"/>
    <row r="3338" spans="38:64" s="2" customFormat="1" x14ac:dyDescent="0.25"/>
    <row r="3339" spans="38:64" s="2" customFormat="1" x14ac:dyDescent="0.25"/>
    <row r="3340" spans="38:64" s="2" customFormat="1" x14ac:dyDescent="0.25"/>
    <row r="3341" spans="38:64" s="2" customFormat="1" x14ac:dyDescent="0.25"/>
    <row r="3342" spans="38:64" s="2" customFormat="1" x14ac:dyDescent="0.25"/>
    <row r="3343" spans="38:64" s="2" customFormat="1" x14ac:dyDescent="0.25"/>
    <row r="3344" spans="38:64" s="2" customFormat="1" x14ac:dyDescent="0.25"/>
    <row r="3345" s="2" customFormat="1" x14ac:dyDescent="0.25"/>
    <row r="3346" s="2" customFormat="1" x14ac:dyDescent="0.25"/>
    <row r="3347" s="2" customFormat="1" x14ac:dyDescent="0.25"/>
    <row r="3348" s="2" customFormat="1" x14ac:dyDescent="0.25"/>
    <row r="3349" s="2" customFormat="1" x14ac:dyDescent="0.25"/>
    <row r="3350" s="2" customFormat="1" x14ac:dyDescent="0.25"/>
    <row r="3351" s="2" customFormat="1" x14ac:dyDescent="0.25"/>
    <row r="3352" s="2" customFormat="1" x14ac:dyDescent="0.25"/>
    <row r="3353" s="2" customFormat="1" x14ac:dyDescent="0.25"/>
    <row r="3354" s="2" customFormat="1" x14ac:dyDescent="0.25"/>
    <row r="3355" s="2" customFormat="1" x14ac:dyDescent="0.25"/>
    <row r="3356" s="2" customFormat="1" x14ac:dyDescent="0.25"/>
    <row r="3357" s="2" customFormat="1" x14ac:dyDescent="0.25"/>
    <row r="3358" s="2" customFormat="1" x14ac:dyDescent="0.25"/>
    <row r="3359" s="2" customFormat="1" x14ac:dyDescent="0.25"/>
    <row r="3360" s="2" customFormat="1" x14ac:dyDescent="0.25"/>
    <row r="3361" s="2" customFormat="1" x14ac:dyDescent="0.25"/>
    <row r="3362" s="2" customFormat="1" x14ac:dyDescent="0.25"/>
    <row r="3363" s="2" customFormat="1" x14ac:dyDescent="0.25"/>
    <row r="3364" s="2" customFormat="1" x14ac:dyDescent="0.25"/>
    <row r="3365" s="2" customFormat="1" x14ac:dyDescent="0.25"/>
    <row r="3366" s="2" customFormat="1" x14ac:dyDescent="0.25"/>
    <row r="3367" s="2" customFormat="1" x14ac:dyDescent="0.25"/>
    <row r="3368" s="2" customFormat="1" x14ac:dyDescent="0.25"/>
    <row r="3369" s="2" customFormat="1" x14ac:dyDescent="0.25"/>
    <row r="3370" s="2" customFormat="1" x14ac:dyDescent="0.25"/>
    <row r="3371" s="2" customFormat="1" x14ac:dyDescent="0.25"/>
    <row r="3372" s="2" customFormat="1" x14ac:dyDescent="0.25"/>
    <row r="3373" s="2" customFormat="1" x14ac:dyDescent="0.25"/>
    <row r="3374" s="2" customFormat="1" x14ac:dyDescent="0.25"/>
    <row r="3375" s="2" customFormat="1" x14ac:dyDescent="0.25"/>
    <row r="3376" s="2" customFormat="1" x14ac:dyDescent="0.25"/>
    <row r="3377" s="2" customFormat="1" x14ac:dyDescent="0.25"/>
    <row r="3378" s="2" customFormat="1" x14ac:dyDescent="0.25"/>
    <row r="3379" s="2" customFormat="1" x14ac:dyDescent="0.25"/>
    <row r="3380" s="2" customFormat="1" x14ac:dyDescent="0.25"/>
    <row r="3381" s="2" customFormat="1" x14ac:dyDescent="0.25"/>
    <row r="3382" s="2" customFormat="1" x14ac:dyDescent="0.25"/>
    <row r="3383" s="2" customFormat="1" x14ac:dyDescent="0.25"/>
    <row r="3384" s="2" customFormat="1" x14ac:dyDescent="0.25"/>
    <row r="3385" s="2" customFormat="1" x14ac:dyDescent="0.25"/>
    <row r="3386" s="2" customFormat="1" x14ac:dyDescent="0.25"/>
    <row r="3387" s="2" customFormat="1" x14ac:dyDescent="0.25"/>
    <row r="3388" s="2" customFormat="1" x14ac:dyDescent="0.25"/>
    <row r="3389" s="2" customFormat="1" x14ac:dyDescent="0.25"/>
    <row r="3390" s="2" customFormat="1" x14ac:dyDescent="0.25"/>
    <row r="3391" s="2" customFormat="1" x14ac:dyDescent="0.25"/>
    <row r="3392" s="2" customFormat="1" x14ac:dyDescent="0.25"/>
    <row r="3393" spans="5:31" s="2" customFormat="1" x14ac:dyDescent="0.25"/>
    <row r="3394" spans="5:31" s="2" customFormat="1" x14ac:dyDescent="0.25"/>
    <row r="3395" spans="5:31" s="2" customFormat="1" x14ac:dyDescent="0.25">
      <c r="E3395" s="2" t="s">
        <v>91</v>
      </c>
      <c r="N3395" s="2" t="s">
        <v>170</v>
      </c>
    </row>
    <row r="3396" spans="5:31" s="2" customFormat="1" x14ac:dyDescent="0.25">
      <c r="E3396" s="1" t="s">
        <v>323</v>
      </c>
      <c r="N3396" s="1" t="s">
        <v>694</v>
      </c>
      <c r="W3396" s="4" t="s">
        <v>5</v>
      </c>
      <c r="Y3396" s="1" t="s">
        <v>482</v>
      </c>
    </row>
    <row r="3397" spans="5:31" s="2" customFormat="1" x14ac:dyDescent="0.25"/>
    <row r="3398" spans="5:31" s="2" customFormat="1" x14ac:dyDescent="0.25">
      <c r="E3398" s="13" t="s">
        <v>641</v>
      </c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</row>
    <row r="3399" spans="5:31" s="2" customFormat="1" x14ac:dyDescent="0.25">
      <c r="E3399" s="13" t="s">
        <v>642</v>
      </c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</row>
    <row r="3400" spans="5:31" s="2" customFormat="1" x14ac:dyDescent="0.25">
      <c r="E3400" s="13" t="s">
        <v>695</v>
      </c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</row>
    <row r="3401" spans="5:31" s="2" customFormat="1" x14ac:dyDescent="0.25">
      <c r="E3401" s="13" t="s">
        <v>696</v>
      </c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</row>
    <row r="3402" spans="5:31" s="2" customFormat="1" x14ac:dyDescent="0.25"/>
    <row r="3403" spans="5:31" s="2" customFormat="1" x14ac:dyDescent="0.25">
      <c r="E3403" s="2" t="s">
        <v>46</v>
      </c>
    </row>
    <row r="3404" spans="5:31" s="2" customFormat="1" x14ac:dyDescent="0.25"/>
    <row r="3405" spans="5:31" s="2" customFormat="1" x14ac:dyDescent="0.25">
      <c r="E3405" s="13" t="s">
        <v>96</v>
      </c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</row>
    <row r="3406" spans="5:31" s="2" customFormat="1" x14ac:dyDescent="0.25">
      <c r="E3406" s="13" t="s">
        <v>338</v>
      </c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</row>
    <row r="3407" spans="5:31" s="2" customFormat="1" x14ac:dyDescent="0.25">
      <c r="E3407" s="13" t="s">
        <v>339</v>
      </c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</row>
    <row r="3408" spans="5:31" s="2" customFormat="1" x14ac:dyDescent="0.25">
      <c r="E3408" s="13" t="s">
        <v>340</v>
      </c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</row>
    <row r="3409" spans="5:72" s="2" customFormat="1" x14ac:dyDescent="0.25">
      <c r="E3409" s="13" t="s">
        <v>341</v>
      </c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</row>
    <row r="3410" spans="5:72" s="2" customFormat="1" x14ac:dyDescent="0.25">
      <c r="E3410" s="13" t="s">
        <v>342</v>
      </c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</row>
    <row r="3411" spans="5:72" s="2" customFormat="1" x14ac:dyDescent="0.25">
      <c r="E3411" s="13" t="s">
        <v>645</v>
      </c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</row>
    <row r="3412" spans="5:72" s="2" customFormat="1" x14ac:dyDescent="0.25">
      <c r="E3412" s="13" t="s">
        <v>697</v>
      </c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</row>
    <row r="3413" spans="5:72" s="2" customFormat="1" x14ac:dyDescent="0.25"/>
    <row r="3414" spans="5:72" s="2" customFormat="1" x14ac:dyDescent="0.25">
      <c r="E3414" s="15" t="s">
        <v>51</v>
      </c>
      <c r="F3414" s="16"/>
      <c r="G3414" s="16"/>
      <c r="H3414" s="16"/>
      <c r="I3414" s="16"/>
      <c r="J3414" s="16"/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16"/>
      <c r="W3414" s="16"/>
      <c r="X3414" s="16"/>
      <c r="Y3414" s="16"/>
      <c r="Z3414" s="16"/>
      <c r="AA3414" s="16"/>
      <c r="AB3414" s="16"/>
      <c r="AC3414" s="16"/>
      <c r="AD3414" s="16"/>
      <c r="AE3414" s="16"/>
      <c r="AF3414" s="16"/>
      <c r="AG3414" s="16"/>
      <c r="AH3414" s="16"/>
      <c r="AI3414" s="16"/>
      <c r="AJ3414" s="16"/>
      <c r="AK3414" s="16"/>
      <c r="AL3414" s="16"/>
      <c r="AM3414" s="16"/>
      <c r="AN3414" s="16"/>
      <c r="AO3414" s="16"/>
      <c r="AP3414" s="16"/>
      <c r="AQ3414" s="16"/>
      <c r="AR3414" s="16"/>
      <c r="AS3414" s="16"/>
      <c r="AT3414" s="16"/>
      <c r="AU3414" s="16"/>
      <c r="AV3414" s="16"/>
      <c r="AW3414" s="16"/>
      <c r="AX3414" s="16"/>
      <c r="AY3414" s="16"/>
      <c r="AZ3414" s="16"/>
      <c r="BA3414" s="16"/>
      <c r="BB3414" s="16"/>
      <c r="BC3414" s="16"/>
      <c r="BD3414" s="16"/>
      <c r="BE3414" s="16"/>
      <c r="BF3414" s="16"/>
      <c r="BG3414" s="16"/>
      <c r="BH3414" s="16"/>
      <c r="BI3414" s="16"/>
      <c r="BJ3414" s="16"/>
      <c r="BK3414" s="16"/>
      <c r="BL3414" s="16"/>
      <c r="BM3414" s="16"/>
      <c r="BN3414" s="16"/>
      <c r="BO3414" s="16"/>
      <c r="BP3414" s="16"/>
      <c r="BQ3414" s="16"/>
      <c r="BR3414" s="16"/>
      <c r="BS3414" s="16"/>
      <c r="BT3414" s="16"/>
    </row>
    <row r="3415" spans="5:72" s="2" customFormat="1" x14ac:dyDescent="0.25">
      <c r="E3415" s="15" t="s">
        <v>25</v>
      </c>
      <c r="F3415" s="16"/>
      <c r="G3415" s="16"/>
      <c r="H3415" s="16"/>
      <c r="I3415" s="16"/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6"/>
      <c r="W3415" s="16"/>
      <c r="X3415" s="16"/>
      <c r="Y3415" s="16"/>
      <c r="Z3415" s="16"/>
      <c r="AA3415" s="16"/>
      <c r="AB3415" s="16"/>
      <c r="AC3415" s="16"/>
      <c r="AD3415" s="16"/>
      <c r="AE3415" s="16"/>
      <c r="AF3415" s="16"/>
      <c r="AG3415" s="16"/>
      <c r="AH3415" s="16"/>
      <c r="AI3415" s="16"/>
      <c r="AJ3415" s="16"/>
      <c r="AK3415" s="16"/>
      <c r="AL3415" s="16"/>
      <c r="AM3415" s="16"/>
      <c r="AN3415" s="16"/>
      <c r="AO3415" s="16"/>
      <c r="AP3415" s="16"/>
      <c r="AQ3415" s="16"/>
      <c r="AR3415" s="16"/>
      <c r="AS3415" s="16"/>
      <c r="AT3415" s="16"/>
      <c r="AU3415" s="16"/>
      <c r="AV3415" s="16"/>
      <c r="AW3415" s="16"/>
      <c r="AX3415" s="16"/>
      <c r="AY3415" s="16"/>
      <c r="AZ3415" s="16"/>
      <c r="BA3415" s="16"/>
      <c r="BB3415" s="16"/>
      <c r="BC3415" s="16"/>
      <c r="BD3415" s="16"/>
      <c r="BE3415" s="16"/>
      <c r="BF3415" s="16"/>
      <c r="BG3415" s="16"/>
      <c r="BH3415" s="16"/>
      <c r="BI3415" s="16"/>
      <c r="BJ3415" s="16"/>
      <c r="BK3415" s="16"/>
      <c r="BL3415" s="16"/>
      <c r="BM3415" s="16"/>
      <c r="BN3415" s="16"/>
      <c r="BO3415" s="16"/>
      <c r="BP3415" s="16"/>
      <c r="BQ3415" s="16"/>
      <c r="BR3415" s="16"/>
      <c r="BS3415" s="16"/>
      <c r="BT3415" s="16"/>
    </row>
    <row r="3416" spans="5:72" s="2" customFormat="1" x14ac:dyDescent="0.25">
      <c r="E3416" s="17" t="s">
        <v>27</v>
      </c>
      <c r="F3416" s="16"/>
      <c r="G3416" s="16"/>
      <c r="H3416" s="16"/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6"/>
      <c r="W3416" s="16"/>
      <c r="X3416" s="16"/>
      <c r="Y3416" s="16"/>
      <c r="Z3416" s="16"/>
      <c r="AA3416" s="16"/>
      <c r="AB3416" s="16"/>
      <c r="AC3416" s="16"/>
      <c r="AD3416" s="16"/>
      <c r="AE3416" s="16"/>
      <c r="AF3416" s="16"/>
      <c r="AG3416" s="16"/>
      <c r="AH3416" s="16"/>
      <c r="AI3416" s="16"/>
      <c r="AJ3416" s="16"/>
      <c r="AK3416" s="16"/>
      <c r="AL3416" s="16"/>
      <c r="AM3416" s="16"/>
      <c r="AN3416" s="16"/>
      <c r="AO3416" s="16"/>
      <c r="AP3416" s="16"/>
      <c r="AQ3416" s="16"/>
      <c r="AR3416" s="16"/>
      <c r="AS3416" s="16"/>
      <c r="AT3416" s="16"/>
      <c r="AU3416" s="16"/>
      <c r="AV3416" s="16"/>
      <c r="AW3416" s="16"/>
      <c r="AX3416" s="16"/>
      <c r="AY3416" s="16"/>
      <c r="AZ3416" s="16"/>
      <c r="BA3416" s="16"/>
      <c r="BB3416" s="16"/>
      <c r="BC3416" s="16"/>
      <c r="BD3416" s="16"/>
      <c r="BE3416" s="16"/>
      <c r="BF3416" s="16"/>
      <c r="BG3416" s="16"/>
      <c r="BH3416" s="16"/>
      <c r="BI3416" s="16"/>
      <c r="BJ3416" s="16"/>
      <c r="BK3416" s="16"/>
      <c r="BL3416" s="16"/>
      <c r="BM3416" s="16"/>
      <c r="BN3416" s="16"/>
      <c r="BO3416" s="16"/>
      <c r="BP3416" s="16"/>
      <c r="BQ3416" s="16"/>
      <c r="BR3416" s="16"/>
      <c r="BS3416" s="16"/>
      <c r="BT3416" s="16"/>
    </row>
    <row r="3417" spans="5:72" s="2" customFormat="1" x14ac:dyDescent="0.25">
      <c r="E3417" s="17" t="s">
        <v>52</v>
      </c>
      <c r="F3417" s="16"/>
      <c r="G3417" s="16"/>
      <c r="H3417" s="16"/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6"/>
      <c r="W3417" s="16"/>
      <c r="X3417" s="16"/>
      <c r="Y3417" s="16"/>
      <c r="Z3417" s="16"/>
      <c r="AA3417" s="16"/>
      <c r="AB3417" s="16"/>
      <c r="AC3417" s="16"/>
      <c r="AD3417" s="16"/>
      <c r="AE3417" s="16"/>
      <c r="AF3417" s="16"/>
      <c r="AG3417" s="16"/>
      <c r="AH3417" s="16"/>
      <c r="AI3417" s="16"/>
      <c r="AJ3417" s="16"/>
      <c r="AK3417" s="16"/>
      <c r="AL3417" s="16"/>
      <c r="AM3417" s="16"/>
      <c r="AN3417" s="16"/>
      <c r="AO3417" s="16"/>
      <c r="AP3417" s="16"/>
      <c r="AQ3417" s="16"/>
      <c r="AR3417" s="16"/>
      <c r="AS3417" s="16"/>
      <c r="AT3417" s="16"/>
      <c r="AU3417" s="16"/>
      <c r="AV3417" s="16"/>
      <c r="AW3417" s="16"/>
      <c r="AX3417" s="16"/>
      <c r="AY3417" s="16"/>
      <c r="AZ3417" s="16"/>
      <c r="BA3417" s="16"/>
      <c r="BB3417" s="16"/>
      <c r="BC3417" s="16"/>
      <c r="BD3417" s="16"/>
      <c r="BE3417" s="16"/>
      <c r="BF3417" s="16"/>
      <c r="BG3417" s="16"/>
      <c r="BH3417" s="16"/>
      <c r="BI3417" s="16"/>
      <c r="BJ3417" s="16"/>
      <c r="BK3417" s="16"/>
      <c r="BL3417" s="16"/>
      <c r="BM3417" s="16"/>
      <c r="BN3417" s="16"/>
      <c r="BO3417" s="16"/>
      <c r="BP3417" s="16"/>
      <c r="BQ3417" s="16"/>
      <c r="BR3417" s="16"/>
      <c r="BS3417" s="16"/>
      <c r="BT3417" s="16"/>
    </row>
    <row r="3418" spans="5:72" s="2" customFormat="1" x14ac:dyDescent="0.25">
      <c r="E3418" s="17" t="s">
        <v>53</v>
      </c>
      <c r="F3418" s="16"/>
      <c r="G3418" s="16"/>
      <c r="H3418" s="16"/>
      <c r="I3418" s="16"/>
      <c r="J3418" s="16"/>
      <c r="K3418" s="16"/>
      <c r="L3418" s="16"/>
      <c r="M3418" s="16"/>
      <c r="N3418" s="16"/>
      <c r="O3418" s="16"/>
      <c r="P3418" s="16"/>
      <c r="Q3418" s="16"/>
      <c r="R3418" s="16"/>
      <c r="S3418" s="16"/>
      <c r="T3418" s="16"/>
      <c r="U3418" s="16"/>
      <c r="V3418" s="16"/>
      <c r="W3418" s="16"/>
      <c r="X3418" s="16"/>
      <c r="Y3418" s="16"/>
      <c r="Z3418" s="16"/>
      <c r="AA3418" s="16"/>
      <c r="AB3418" s="16"/>
      <c r="AC3418" s="16"/>
      <c r="AD3418" s="16"/>
      <c r="AE3418" s="16"/>
      <c r="AF3418" s="16"/>
      <c r="AG3418" s="16"/>
      <c r="AH3418" s="16"/>
      <c r="AI3418" s="16"/>
      <c r="AJ3418" s="16"/>
      <c r="AK3418" s="16"/>
      <c r="AL3418" s="16"/>
      <c r="AM3418" s="16"/>
      <c r="AN3418" s="16"/>
      <c r="AO3418" s="16"/>
      <c r="AP3418" s="16"/>
      <c r="AQ3418" s="16"/>
      <c r="AR3418" s="16"/>
      <c r="AS3418" s="16"/>
      <c r="AT3418" s="16"/>
      <c r="AU3418" s="16"/>
      <c r="AV3418" s="16"/>
      <c r="AW3418" s="16"/>
      <c r="AX3418" s="16"/>
      <c r="AY3418" s="16"/>
      <c r="AZ3418" s="16"/>
      <c r="BA3418" s="16"/>
      <c r="BB3418" s="16"/>
      <c r="BC3418" s="16"/>
      <c r="BD3418" s="16"/>
      <c r="BE3418" s="16"/>
      <c r="BF3418" s="16"/>
      <c r="BG3418" s="16"/>
      <c r="BH3418" s="16"/>
      <c r="BI3418" s="16"/>
      <c r="BJ3418" s="16"/>
      <c r="BK3418" s="16"/>
      <c r="BL3418" s="16"/>
      <c r="BM3418" s="16"/>
      <c r="BN3418" s="16"/>
      <c r="BO3418" s="16"/>
      <c r="BP3418" s="16"/>
      <c r="BQ3418" s="16"/>
      <c r="BR3418" s="16"/>
      <c r="BS3418" s="16"/>
      <c r="BT3418" s="16"/>
    </row>
    <row r="3419" spans="5:72" s="2" customFormat="1" x14ac:dyDescent="0.25">
      <c r="E3419" s="15"/>
      <c r="F3419" s="16"/>
      <c r="G3419" s="16"/>
      <c r="H3419" s="16"/>
      <c r="I3419" s="16"/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6"/>
      <c r="W3419" s="16"/>
      <c r="X3419" s="16"/>
      <c r="Y3419" s="16"/>
      <c r="Z3419" s="16"/>
      <c r="AA3419" s="16"/>
      <c r="AB3419" s="16"/>
      <c r="AC3419" s="16"/>
      <c r="AD3419" s="16"/>
      <c r="AE3419" s="16"/>
      <c r="AF3419" s="16"/>
      <c r="AG3419" s="16"/>
      <c r="AH3419" s="16"/>
      <c r="AI3419" s="16"/>
      <c r="AJ3419" s="16"/>
      <c r="AK3419" s="16"/>
      <c r="AL3419" s="16"/>
      <c r="AM3419" s="16"/>
      <c r="AN3419" s="16"/>
      <c r="AO3419" s="16"/>
      <c r="AP3419" s="16"/>
      <c r="AQ3419" s="16"/>
      <c r="AR3419" s="16"/>
      <c r="AS3419" s="16"/>
      <c r="AT3419" s="16"/>
      <c r="AU3419" s="16"/>
      <c r="AV3419" s="16"/>
      <c r="AW3419" s="16"/>
      <c r="AX3419" s="16"/>
      <c r="AY3419" s="16"/>
      <c r="AZ3419" s="16"/>
      <c r="BA3419" s="16"/>
      <c r="BB3419" s="16"/>
      <c r="BC3419" s="16"/>
      <c r="BD3419" s="16"/>
      <c r="BE3419" s="16"/>
      <c r="BF3419" s="16"/>
      <c r="BG3419" s="16"/>
      <c r="BH3419" s="16"/>
      <c r="BI3419" s="16"/>
      <c r="BJ3419" s="16"/>
      <c r="BK3419" s="16"/>
      <c r="BL3419" s="16"/>
      <c r="BM3419" s="16"/>
      <c r="BN3419" s="16"/>
      <c r="BO3419" s="16"/>
      <c r="BP3419" s="16"/>
      <c r="BQ3419" s="16"/>
      <c r="BR3419" s="16"/>
      <c r="BS3419" s="16"/>
      <c r="BT3419" s="16"/>
    </row>
    <row r="3420" spans="5:72" s="2" customFormat="1" x14ac:dyDescent="0.25">
      <c r="E3420" s="15" t="s">
        <v>54</v>
      </c>
      <c r="F3420" s="16"/>
      <c r="G3420" s="16"/>
      <c r="H3420" s="16"/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6"/>
      <c r="W3420" s="16"/>
      <c r="X3420" s="16"/>
      <c r="Y3420" s="16"/>
      <c r="Z3420" s="16"/>
      <c r="AA3420" s="16"/>
      <c r="AB3420" s="16"/>
      <c r="AC3420" s="16"/>
      <c r="AD3420" s="16"/>
      <c r="AE3420" s="16"/>
      <c r="AF3420" s="16"/>
      <c r="AG3420" s="16"/>
      <c r="AH3420" s="16"/>
      <c r="AI3420" s="16"/>
      <c r="AJ3420" s="16"/>
      <c r="AK3420" s="16"/>
      <c r="AL3420" s="16"/>
      <c r="AM3420" s="16"/>
      <c r="AN3420" s="16"/>
      <c r="AO3420" s="16"/>
      <c r="AP3420" s="16"/>
      <c r="AQ3420" s="16"/>
      <c r="AR3420" s="16"/>
      <c r="AS3420" s="16"/>
      <c r="AT3420" s="16"/>
      <c r="AU3420" s="16"/>
      <c r="AV3420" s="16"/>
      <c r="AW3420" s="16"/>
      <c r="AX3420" s="16"/>
      <c r="AY3420" s="16"/>
      <c r="AZ3420" s="16"/>
      <c r="BA3420" s="16"/>
      <c r="BB3420" s="16"/>
      <c r="BC3420" s="16"/>
      <c r="BD3420" s="16"/>
      <c r="BE3420" s="16"/>
      <c r="BF3420" s="16"/>
      <c r="BG3420" s="16"/>
      <c r="BH3420" s="16"/>
      <c r="BI3420" s="16"/>
      <c r="BJ3420" s="16"/>
      <c r="BK3420" s="16"/>
      <c r="BL3420" s="16"/>
      <c r="BM3420" s="16"/>
      <c r="BN3420" s="16"/>
      <c r="BO3420" s="16"/>
      <c r="BP3420" s="16"/>
      <c r="BQ3420" s="16"/>
      <c r="BR3420" s="16"/>
      <c r="BS3420" s="16"/>
      <c r="BT3420" s="16"/>
    </row>
    <row r="3421" spans="5:72" s="2" customFormat="1" x14ac:dyDescent="0.25">
      <c r="E3421" s="15" t="s">
        <v>55</v>
      </c>
      <c r="F3421" s="16"/>
      <c r="G3421" s="16"/>
      <c r="H3421" s="16"/>
      <c r="I3421" s="16"/>
      <c r="J3421" s="16"/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16"/>
      <c r="W3421" s="16"/>
      <c r="X3421" s="16"/>
      <c r="Y3421" s="16"/>
      <c r="Z3421" s="16"/>
      <c r="AA3421" s="16"/>
      <c r="AB3421" s="16"/>
      <c r="AC3421" s="16"/>
      <c r="AD3421" s="16"/>
      <c r="AE3421" s="16"/>
      <c r="AF3421" s="16"/>
      <c r="AG3421" s="16"/>
      <c r="AH3421" s="16"/>
      <c r="AI3421" s="16"/>
      <c r="AJ3421" s="16"/>
      <c r="AK3421" s="16"/>
      <c r="AL3421" s="16"/>
      <c r="AM3421" s="16"/>
      <c r="AN3421" s="16"/>
      <c r="AO3421" s="16"/>
      <c r="AP3421" s="16"/>
      <c r="AQ3421" s="16"/>
      <c r="AR3421" s="16"/>
      <c r="AS3421" s="16"/>
      <c r="AT3421" s="16"/>
      <c r="AU3421" s="16"/>
      <c r="AV3421" s="16"/>
      <c r="AW3421" s="16"/>
      <c r="AX3421" s="16"/>
      <c r="AY3421" s="16"/>
      <c r="AZ3421" s="16"/>
      <c r="BA3421" s="16"/>
      <c r="BB3421" s="16"/>
      <c r="BC3421" s="16"/>
      <c r="BD3421" s="16"/>
      <c r="BE3421" s="16"/>
      <c r="BF3421" s="16"/>
      <c r="BG3421" s="16"/>
      <c r="BH3421" s="16"/>
      <c r="BI3421" s="16"/>
      <c r="BJ3421" s="16"/>
      <c r="BK3421" s="16"/>
      <c r="BL3421" s="16"/>
      <c r="BM3421" s="16"/>
      <c r="BN3421" s="16"/>
      <c r="BO3421" s="16"/>
      <c r="BP3421" s="16"/>
      <c r="BQ3421" s="16"/>
      <c r="BR3421" s="16"/>
      <c r="BS3421" s="16"/>
      <c r="BT3421" s="16"/>
    </row>
    <row r="3422" spans="5:72" s="2" customFormat="1" x14ac:dyDescent="0.25">
      <c r="E3422" s="15"/>
      <c r="F3422" s="16"/>
      <c r="G3422" s="16"/>
      <c r="H3422" s="16"/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6"/>
      <c r="W3422" s="16"/>
      <c r="X3422" s="16"/>
      <c r="Y3422" s="16"/>
      <c r="Z3422" s="16"/>
      <c r="AA3422" s="16"/>
      <c r="AB3422" s="16"/>
      <c r="AC3422" s="16"/>
      <c r="AD3422" s="16"/>
      <c r="AE3422" s="16"/>
      <c r="AF3422" s="16"/>
      <c r="AG3422" s="16"/>
      <c r="AH3422" s="16"/>
      <c r="AI3422" s="16"/>
      <c r="AJ3422" s="16"/>
      <c r="AK3422" s="16"/>
      <c r="AL3422" s="16"/>
      <c r="AM3422" s="16"/>
      <c r="AN3422" s="16"/>
      <c r="AO3422" s="16"/>
      <c r="AP3422" s="16"/>
      <c r="AQ3422" s="16"/>
      <c r="AR3422" s="16"/>
      <c r="AS3422" s="16"/>
      <c r="AT3422" s="16"/>
      <c r="AU3422" s="16"/>
      <c r="AV3422" s="16"/>
      <c r="AW3422" s="16"/>
      <c r="AX3422" s="16"/>
      <c r="AY3422" s="16"/>
      <c r="AZ3422" s="16"/>
      <c r="BA3422" s="16"/>
      <c r="BB3422" s="16"/>
      <c r="BC3422" s="16"/>
      <c r="BD3422" s="16"/>
      <c r="BE3422" s="16"/>
      <c r="BF3422" s="16"/>
      <c r="BG3422" s="16"/>
      <c r="BH3422" s="16"/>
      <c r="BI3422" s="16"/>
      <c r="BJ3422" s="16"/>
      <c r="BK3422" s="16"/>
      <c r="BL3422" s="16"/>
      <c r="BM3422" s="16"/>
      <c r="BN3422" s="16"/>
      <c r="BO3422" s="16"/>
      <c r="BP3422" s="16"/>
      <c r="BQ3422" s="16"/>
      <c r="BR3422" s="16"/>
      <c r="BS3422" s="16"/>
      <c r="BT3422" s="16"/>
    </row>
    <row r="3423" spans="5:72" s="2" customFormat="1" x14ac:dyDescent="0.25">
      <c r="E3423" s="15" t="s">
        <v>56</v>
      </c>
      <c r="F3423" s="16"/>
      <c r="G3423" s="16"/>
      <c r="H3423" s="16"/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6"/>
      <c r="W3423" s="16"/>
      <c r="X3423" s="16"/>
      <c r="Y3423" s="16"/>
      <c r="Z3423" s="16"/>
      <c r="AA3423" s="16"/>
      <c r="AB3423" s="16"/>
      <c r="AC3423" s="16"/>
      <c r="AD3423" s="16"/>
      <c r="AE3423" s="16"/>
      <c r="AF3423" s="16"/>
      <c r="AG3423" s="16"/>
      <c r="AH3423" s="16"/>
      <c r="AI3423" s="16"/>
      <c r="AJ3423" s="16"/>
      <c r="AK3423" s="16"/>
      <c r="AL3423" s="16"/>
      <c r="AM3423" s="16"/>
      <c r="AN3423" s="16"/>
      <c r="AO3423" s="16"/>
      <c r="AP3423" s="16"/>
      <c r="AQ3423" s="16"/>
      <c r="AR3423" s="16"/>
      <c r="AS3423" s="16"/>
      <c r="AT3423" s="16"/>
      <c r="AU3423" s="16"/>
      <c r="AV3423" s="16"/>
      <c r="AW3423" s="16"/>
      <c r="AX3423" s="16"/>
      <c r="AY3423" s="16"/>
      <c r="AZ3423" s="16"/>
      <c r="BA3423" s="16"/>
      <c r="BB3423" s="16"/>
      <c r="BC3423" s="16"/>
      <c r="BD3423" s="16"/>
      <c r="BE3423" s="16"/>
      <c r="BF3423" s="16"/>
      <c r="BG3423" s="16"/>
      <c r="BH3423" s="16"/>
      <c r="BI3423" s="16"/>
      <c r="BJ3423" s="16"/>
      <c r="BK3423" s="16"/>
      <c r="BL3423" s="16"/>
      <c r="BM3423" s="16"/>
      <c r="BN3423" s="16"/>
      <c r="BO3423" s="16"/>
      <c r="BP3423" s="16"/>
      <c r="BQ3423" s="16"/>
      <c r="BR3423" s="16"/>
      <c r="BS3423" s="16"/>
      <c r="BT3423" s="16"/>
    </row>
    <row r="3424" spans="5:72" s="2" customFormat="1" x14ac:dyDescent="0.25">
      <c r="E3424" s="15" t="s">
        <v>25</v>
      </c>
      <c r="F3424" s="16"/>
      <c r="G3424" s="16"/>
      <c r="H3424" s="16"/>
      <c r="I3424" s="16"/>
      <c r="J3424" s="16"/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16"/>
      <c r="W3424" s="16"/>
      <c r="X3424" s="16"/>
      <c r="Y3424" s="16"/>
      <c r="Z3424" s="16"/>
      <c r="AA3424" s="16"/>
      <c r="AB3424" s="16"/>
      <c r="AC3424" s="16"/>
      <c r="AD3424" s="16"/>
      <c r="AE3424" s="16"/>
      <c r="AF3424" s="16"/>
      <c r="AG3424" s="16"/>
      <c r="AH3424" s="16"/>
      <c r="AI3424" s="16"/>
      <c r="AJ3424" s="16"/>
      <c r="AK3424" s="16"/>
      <c r="AL3424" s="16"/>
      <c r="AM3424" s="16"/>
      <c r="AN3424" s="16"/>
      <c r="AO3424" s="16"/>
      <c r="AP3424" s="16"/>
      <c r="AQ3424" s="16"/>
      <c r="AR3424" s="16"/>
      <c r="AS3424" s="16"/>
      <c r="AT3424" s="16"/>
      <c r="AU3424" s="16"/>
      <c r="AV3424" s="16"/>
      <c r="AW3424" s="16"/>
      <c r="AX3424" s="16"/>
      <c r="AY3424" s="16"/>
      <c r="AZ3424" s="16"/>
      <c r="BA3424" s="16"/>
      <c r="BB3424" s="16"/>
      <c r="BC3424" s="16"/>
      <c r="BD3424" s="16"/>
      <c r="BE3424" s="16"/>
      <c r="BF3424" s="16"/>
      <c r="BG3424" s="16"/>
      <c r="BH3424" s="16"/>
      <c r="BI3424" s="16"/>
      <c r="BJ3424" s="16"/>
      <c r="BK3424" s="16"/>
      <c r="BL3424" s="16"/>
      <c r="BM3424" s="16"/>
      <c r="BN3424" s="16"/>
      <c r="BO3424" s="16"/>
      <c r="BP3424" s="16"/>
      <c r="BQ3424" s="16"/>
      <c r="BR3424" s="16"/>
      <c r="BS3424" s="16"/>
      <c r="BT3424" s="16"/>
    </row>
    <row r="3425" spans="5:72" s="2" customFormat="1" x14ac:dyDescent="0.25">
      <c r="E3425" s="15" t="s">
        <v>698</v>
      </c>
      <c r="F3425" s="16"/>
      <c r="G3425" s="16"/>
      <c r="H3425" s="16"/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6"/>
      <c r="W3425" s="16"/>
      <c r="X3425" s="16"/>
      <c r="Y3425" s="16"/>
      <c r="Z3425" s="16"/>
      <c r="AA3425" s="16"/>
      <c r="AB3425" s="16"/>
      <c r="AC3425" s="16"/>
      <c r="AD3425" s="16"/>
      <c r="AE3425" s="16"/>
      <c r="AF3425" s="16"/>
      <c r="AG3425" s="16"/>
      <c r="AH3425" s="16"/>
      <c r="AI3425" s="16"/>
      <c r="AJ3425" s="16"/>
      <c r="AK3425" s="16"/>
      <c r="AL3425" s="16"/>
      <c r="AM3425" s="16"/>
      <c r="AN3425" s="16"/>
      <c r="AO3425" s="16"/>
      <c r="AP3425" s="16"/>
      <c r="AQ3425" s="16"/>
      <c r="AR3425" s="16"/>
      <c r="AS3425" s="16"/>
      <c r="AT3425" s="16"/>
      <c r="AU3425" s="16"/>
      <c r="AV3425" s="16"/>
      <c r="AW3425" s="16"/>
      <c r="AX3425" s="16"/>
      <c r="AY3425" s="16"/>
      <c r="AZ3425" s="16"/>
      <c r="BA3425" s="16"/>
      <c r="BB3425" s="16"/>
      <c r="BC3425" s="16"/>
      <c r="BD3425" s="16"/>
      <c r="BE3425" s="16"/>
      <c r="BF3425" s="16"/>
      <c r="BG3425" s="16"/>
      <c r="BH3425" s="16"/>
      <c r="BI3425" s="16"/>
      <c r="BJ3425" s="16"/>
      <c r="BK3425" s="16"/>
      <c r="BL3425" s="16"/>
      <c r="BM3425" s="16"/>
      <c r="BN3425" s="16"/>
      <c r="BO3425" s="16"/>
      <c r="BP3425" s="16"/>
      <c r="BQ3425" s="16"/>
      <c r="BR3425" s="16"/>
      <c r="BS3425" s="16"/>
      <c r="BT3425" s="16"/>
    </row>
    <row r="3426" spans="5:72" s="2" customFormat="1" x14ac:dyDescent="0.25">
      <c r="E3426" s="15" t="s">
        <v>523</v>
      </c>
      <c r="F3426" s="16"/>
      <c r="G3426" s="16"/>
      <c r="H3426" s="16"/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16"/>
      <c r="AF3426" s="16"/>
      <c r="AG3426" s="16"/>
      <c r="AH3426" s="16"/>
      <c r="AI3426" s="16"/>
      <c r="AJ3426" s="16"/>
      <c r="AK3426" s="16"/>
      <c r="AL3426" s="16"/>
      <c r="AM3426" s="16"/>
      <c r="AN3426" s="16"/>
      <c r="AO3426" s="16"/>
      <c r="AP3426" s="16"/>
      <c r="AQ3426" s="16"/>
      <c r="AR3426" s="16"/>
      <c r="AS3426" s="16"/>
      <c r="AT3426" s="16"/>
      <c r="AU3426" s="16"/>
      <c r="AV3426" s="16"/>
      <c r="AW3426" s="16"/>
      <c r="AX3426" s="16"/>
      <c r="AY3426" s="16"/>
      <c r="AZ3426" s="16"/>
      <c r="BA3426" s="16"/>
      <c r="BB3426" s="16"/>
      <c r="BC3426" s="16"/>
      <c r="BD3426" s="16"/>
      <c r="BE3426" s="16"/>
      <c r="BF3426" s="16"/>
      <c r="BG3426" s="16"/>
      <c r="BH3426" s="16"/>
      <c r="BI3426" s="16"/>
      <c r="BJ3426" s="16"/>
      <c r="BK3426" s="16"/>
      <c r="BL3426" s="16"/>
      <c r="BM3426" s="16"/>
      <c r="BN3426" s="16"/>
      <c r="BO3426" s="16"/>
      <c r="BP3426" s="16"/>
      <c r="BQ3426" s="16"/>
      <c r="BR3426" s="16"/>
      <c r="BS3426" s="16"/>
      <c r="BT3426" s="16"/>
    </row>
    <row r="3427" spans="5:72" s="2" customFormat="1" x14ac:dyDescent="0.25">
      <c r="E3427" s="15" t="s">
        <v>699</v>
      </c>
      <c r="F3427" s="16"/>
      <c r="G3427" s="16"/>
      <c r="H3427" s="16"/>
      <c r="I3427" s="16"/>
      <c r="J3427" s="16"/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16"/>
      <c r="W3427" s="16"/>
      <c r="X3427" s="16"/>
      <c r="Y3427" s="16"/>
      <c r="Z3427" s="16"/>
      <c r="AA3427" s="16"/>
      <c r="AB3427" s="16"/>
      <c r="AC3427" s="16"/>
      <c r="AD3427" s="16"/>
      <c r="AE3427" s="16"/>
      <c r="AF3427" s="16"/>
      <c r="AG3427" s="16"/>
      <c r="AH3427" s="16"/>
      <c r="AI3427" s="16"/>
      <c r="AJ3427" s="16"/>
      <c r="AK3427" s="16"/>
      <c r="AL3427" s="16"/>
      <c r="AM3427" s="16"/>
      <c r="AN3427" s="16"/>
      <c r="AO3427" s="16"/>
      <c r="AP3427" s="16"/>
      <c r="AQ3427" s="16"/>
      <c r="AR3427" s="16"/>
      <c r="AS3427" s="16"/>
      <c r="AT3427" s="16"/>
      <c r="AU3427" s="16"/>
      <c r="AV3427" s="16"/>
      <c r="AW3427" s="16"/>
      <c r="AX3427" s="16"/>
      <c r="AY3427" s="16"/>
      <c r="AZ3427" s="16"/>
      <c r="BA3427" s="16"/>
      <c r="BB3427" s="16"/>
      <c r="BC3427" s="16"/>
      <c r="BD3427" s="16"/>
      <c r="BE3427" s="16"/>
      <c r="BF3427" s="16"/>
      <c r="BG3427" s="16"/>
      <c r="BH3427" s="16"/>
      <c r="BI3427" s="16"/>
      <c r="BJ3427" s="16"/>
      <c r="BK3427" s="16"/>
      <c r="BL3427" s="16"/>
      <c r="BM3427" s="16"/>
      <c r="BN3427" s="16"/>
      <c r="BO3427" s="16"/>
      <c r="BP3427" s="16"/>
      <c r="BQ3427" s="16"/>
      <c r="BR3427" s="16"/>
      <c r="BS3427" s="16"/>
      <c r="BT3427" s="16"/>
    </row>
    <row r="3428" spans="5:72" s="2" customFormat="1" x14ac:dyDescent="0.25">
      <c r="E3428" s="15" t="s">
        <v>525</v>
      </c>
      <c r="F3428" s="16"/>
      <c r="G3428" s="16"/>
      <c r="H3428" s="16"/>
      <c r="I3428" s="16"/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6"/>
      <c r="W3428" s="16"/>
      <c r="X3428" s="16"/>
      <c r="Y3428" s="16"/>
      <c r="Z3428" s="16"/>
      <c r="AA3428" s="16"/>
      <c r="AB3428" s="16"/>
      <c r="AC3428" s="16"/>
      <c r="AD3428" s="16"/>
      <c r="AE3428" s="16"/>
      <c r="AF3428" s="16"/>
      <c r="AG3428" s="16"/>
      <c r="AH3428" s="16"/>
      <c r="AI3428" s="16"/>
      <c r="AJ3428" s="16"/>
      <c r="AK3428" s="16"/>
      <c r="AL3428" s="16"/>
      <c r="AM3428" s="16"/>
      <c r="AN3428" s="16"/>
      <c r="AO3428" s="16"/>
      <c r="AP3428" s="16"/>
      <c r="AQ3428" s="16"/>
      <c r="AR3428" s="16"/>
      <c r="AS3428" s="16"/>
      <c r="AT3428" s="16"/>
      <c r="AU3428" s="16"/>
      <c r="AV3428" s="16"/>
      <c r="AW3428" s="16"/>
      <c r="AX3428" s="16"/>
      <c r="AY3428" s="16"/>
      <c r="AZ3428" s="16"/>
      <c r="BA3428" s="16"/>
      <c r="BB3428" s="16"/>
      <c r="BC3428" s="16"/>
      <c r="BD3428" s="16"/>
      <c r="BE3428" s="16"/>
      <c r="BF3428" s="16"/>
      <c r="BG3428" s="16"/>
      <c r="BH3428" s="16"/>
      <c r="BI3428" s="16"/>
      <c r="BJ3428" s="16"/>
      <c r="BK3428" s="16"/>
      <c r="BL3428" s="16"/>
      <c r="BM3428" s="16"/>
      <c r="BN3428" s="16"/>
      <c r="BO3428" s="16"/>
      <c r="BP3428" s="16"/>
      <c r="BQ3428" s="16"/>
      <c r="BR3428" s="16"/>
      <c r="BS3428" s="16"/>
      <c r="BT3428" s="16"/>
    </row>
    <row r="3429" spans="5:72" s="2" customFormat="1" x14ac:dyDescent="0.25">
      <c r="E3429" s="15" t="s">
        <v>25</v>
      </c>
      <c r="F3429" s="16"/>
      <c r="G3429" s="16"/>
      <c r="H3429" s="16"/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6"/>
      <c r="W3429" s="16"/>
      <c r="X3429" s="16"/>
      <c r="Y3429" s="16"/>
      <c r="Z3429" s="16"/>
      <c r="AA3429" s="16"/>
      <c r="AB3429" s="16"/>
      <c r="AC3429" s="16"/>
      <c r="AD3429" s="16"/>
      <c r="AE3429" s="16"/>
      <c r="AF3429" s="16"/>
      <c r="AG3429" s="16"/>
      <c r="AH3429" s="16"/>
      <c r="AI3429" s="16"/>
      <c r="AJ3429" s="16"/>
      <c r="AK3429" s="16"/>
      <c r="AL3429" s="16"/>
      <c r="AM3429" s="16"/>
      <c r="AN3429" s="16"/>
      <c r="AO3429" s="16"/>
      <c r="AP3429" s="16"/>
      <c r="AQ3429" s="16"/>
      <c r="AR3429" s="16"/>
      <c r="AS3429" s="16"/>
      <c r="AT3429" s="16"/>
      <c r="AU3429" s="16"/>
      <c r="AV3429" s="16"/>
      <c r="AW3429" s="16"/>
      <c r="AX3429" s="16"/>
      <c r="AY3429" s="16"/>
      <c r="AZ3429" s="16"/>
      <c r="BA3429" s="16"/>
      <c r="BB3429" s="16"/>
      <c r="BC3429" s="16"/>
      <c r="BD3429" s="16"/>
      <c r="BE3429" s="16"/>
      <c r="BF3429" s="16"/>
      <c r="BG3429" s="16"/>
      <c r="BH3429" s="16"/>
      <c r="BI3429" s="16"/>
      <c r="BJ3429" s="16"/>
      <c r="BK3429" s="16"/>
      <c r="BL3429" s="16"/>
      <c r="BM3429" s="16"/>
      <c r="BN3429" s="16"/>
      <c r="BO3429" s="16"/>
      <c r="BP3429" s="16"/>
      <c r="BQ3429" s="16"/>
      <c r="BR3429" s="16"/>
      <c r="BS3429" s="16"/>
      <c r="BT3429" s="16"/>
    </row>
    <row r="3430" spans="5:72" s="2" customFormat="1" x14ac:dyDescent="0.25">
      <c r="E3430" s="15" t="s">
        <v>61</v>
      </c>
      <c r="F3430" s="16"/>
      <c r="G3430" s="16"/>
      <c r="H3430" s="16"/>
      <c r="I3430" s="16"/>
      <c r="J3430" s="16"/>
      <c r="K3430" s="16"/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16"/>
      <c r="W3430" s="16"/>
      <c r="X3430" s="16"/>
      <c r="Y3430" s="16"/>
      <c r="Z3430" s="16"/>
      <c r="AA3430" s="16"/>
      <c r="AB3430" s="16"/>
      <c r="AC3430" s="16"/>
      <c r="AD3430" s="16"/>
      <c r="AE3430" s="16"/>
      <c r="AF3430" s="16"/>
      <c r="AG3430" s="16"/>
      <c r="AH3430" s="16"/>
      <c r="AI3430" s="16"/>
      <c r="AJ3430" s="16"/>
      <c r="AK3430" s="16"/>
      <c r="AL3430" s="16"/>
      <c r="AM3430" s="16"/>
      <c r="AN3430" s="16"/>
      <c r="AO3430" s="16"/>
      <c r="AP3430" s="16"/>
      <c r="AQ3430" s="16"/>
      <c r="AR3430" s="16"/>
      <c r="AS3430" s="16"/>
      <c r="AT3430" s="16"/>
      <c r="AU3430" s="16"/>
      <c r="AV3430" s="16"/>
      <c r="AW3430" s="16"/>
      <c r="AX3430" s="16"/>
      <c r="AY3430" s="16"/>
      <c r="AZ3430" s="16"/>
      <c r="BA3430" s="16"/>
      <c r="BB3430" s="16"/>
      <c r="BC3430" s="16"/>
      <c r="BD3430" s="16"/>
      <c r="BE3430" s="16"/>
      <c r="BF3430" s="16"/>
      <c r="BG3430" s="16"/>
      <c r="BH3430" s="16"/>
      <c r="BI3430" s="16"/>
      <c r="BJ3430" s="16"/>
      <c r="BK3430" s="16"/>
      <c r="BL3430" s="16"/>
      <c r="BM3430" s="16"/>
      <c r="BN3430" s="16"/>
      <c r="BO3430" s="16"/>
      <c r="BP3430" s="16"/>
      <c r="BQ3430" s="16"/>
      <c r="BR3430" s="16"/>
      <c r="BS3430" s="16"/>
      <c r="BT3430" s="16"/>
    </row>
    <row r="3431" spans="5:72" s="2" customFormat="1" x14ac:dyDescent="0.25"/>
    <row r="3432" spans="5:72" s="2" customFormat="1" x14ac:dyDescent="0.25"/>
    <row r="3433" spans="5:72" s="2" customFormat="1" x14ac:dyDescent="0.25"/>
    <row r="3434" spans="5:72" s="2" customFormat="1" x14ac:dyDescent="0.25"/>
    <row r="3435" spans="5:72" s="2" customFormat="1" x14ac:dyDescent="0.25"/>
    <row r="3436" spans="5:72" s="2" customFormat="1" x14ac:dyDescent="0.25"/>
    <row r="3437" spans="5:72" s="2" customFormat="1" x14ac:dyDescent="0.25"/>
    <row r="3438" spans="5:72" s="2" customFormat="1" x14ac:dyDescent="0.25"/>
    <row r="3439" spans="5:72" s="2" customFormat="1" x14ac:dyDescent="0.25"/>
    <row r="3440" spans="5:72" s="2" customFormat="1" x14ac:dyDescent="0.25"/>
    <row r="3441" spans="2:43" s="2" customFormat="1" x14ac:dyDescent="0.25"/>
    <row r="3442" spans="2:43" s="2" customFormat="1" x14ac:dyDescent="0.25"/>
    <row r="3443" spans="2:43" s="2" customFormat="1" x14ac:dyDescent="0.25"/>
    <row r="3444" spans="2:43" s="2" customFormat="1" x14ac:dyDescent="0.25"/>
    <row r="3445" spans="2:43" s="2" customFormat="1" x14ac:dyDescent="0.25"/>
    <row r="3446" spans="2:43" s="2" customFormat="1" x14ac:dyDescent="0.25"/>
    <row r="3447" spans="2:43" s="2" customFormat="1" x14ac:dyDescent="0.25"/>
    <row r="3448" spans="2:43" s="2" customFormat="1" x14ac:dyDescent="0.25"/>
    <row r="3449" spans="2:43" s="2" customFormat="1" x14ac:dyDescent="0.25">
      <c r="B3449" s="1" t="s">
        <v>700</v>
      </c>
    </row>
    <row r="3450" spans="2:43" s="2" customFormat="1" x14ac:dyDescent="0.25"/>
    <row r="3451" spans="2:43" s="2" customFormat="1" x14ac:dyDescent="0.25">
      <c r="C3451" s="3">
        <v>0</v>
      </c>
      <c r="E3451" s="2" t="s">
        <v>701</v>
      </c>
    </row>
    <row r="3452" spans="2:43" s="2" customFormat="1" x14ac:dyDescent="0.25"/>
    <row r="3453" spans="2:43" s="2" customFormat="1" x14ac:dyDescent="0.25">
      <c r="AQ3453"/>
    </row>
    <row r="3454" spans="2:43" s="2" customFormat="1" x14ac:dyDescent="0.25"/>
    <row r="3455" spans="2:43" s="2" customFormat="1" x14ac:dyDescent="0.25"/>
    <row r="3456" spans="2:43" s="2" customFormat="1" x14ac:dyDescent="0.25"/>
    <row r="3457" s="2" customFormat="1" x14ac:dyDescent="0.25"/>
    <row r="3458" s="2" customFormat="1" x14ac:dyDescent="0.25"/>
    <row r="3459" s="2" customFormat="1" x14ac:dyDescent="0.25"/>
    <row r="3460" s="2" customFormat="1" x14ac:dyDescent="0.25"/>
    <row r="3461" s="2" customFormat="1" x14ac:dyDescent="0.25"/>
    <row r="3462" s="2" customFormat="1" x14ac:dyDescent="0.25"/>
    <row r="3463" s="2" customFormat="1" x14ac:dyDescent="0.25"/>
    <row r="3464" s="2" customFormat="1" x14ac:dyDescent="0.25"/>
    <row r="3465" s="2" customFormat="1" x14ac:dyDescent="0.25"/>
    <row r="3466" s="2" customFormat="1" x14ac:dyDescent="0.25"/>
    <row r="3467" s="2" customFormat="1" x14ac:dyDescent="0.25"/>
    <row r="3468" s="2" customFormat="1" x14ac:dyDescent="0.25"/>
    <row r="3469" s="2" customFormat="1" x14ac:dyDescent="0.25"/>
    <row r="3470" s="2" customFormat="1" x14ac:dyDescent="0.25"/>
    <row r="3471" s="2" customFormat="1" x14ac:dyDescent="0.25"/>
    <row r="3472" s="2" customFormat="1" x14ac:dyDescent="0.25"/>
    <row r="3473" spans="43:60" s="2" customFormat="1" x14ac:dyDescent="0.25"/>
    <row r="3474" spans="43:60" s="2" customFormat="1" x14ac:dyDescent="0.25"/>
    <row r="3475" spans="43:60" s="2" customFormat="1" x14ac:dyDescent="0.25"/>
    <row r="3476" spans="43:60" s="2" customFormat="1" x14ac:dyDescent="0.25"/>
    <row r="3477" spans="43:60" s="2" customFormat="1" x14ac:dyDescent="0.25"/>
    <row r="3478" spans="43:60" s="2" customFormat="1" x14ac:dyDescent="0.25"/>
    <row r="3479" spans="43:60" s="2" customFormat="1" x14ac:dyDescent="0.25"/>
    <row r="3480" spans="43:60" s="2" customFormat="1" x14ac:dyDescent="0.25">
      <c r="AQ3480" s="2" t="s">
        <v>702</v>
      </c>
    </row>
    <row r="3481" spans="43:60" s="2" customFormat="1" x14ac:dyDescent="0.25">
      <c r="AQ3481" s="2" t="s">
        <v>703</v>
      </c>
    </row>
    <row r="3482" spans="43:60" s="2" customFormat="1" x14ac:dyDescent="0.25"/>
    <row r="3483" spans="43:60" s="2" customFormat="1" x14ac:dyDescent="0.25">
      <c r="AQ3483" s="1" t="s">
        <v>704</v>
      </c>
    </row>
    <row r="3484" spans="43:60" s="2" customFormat="1" x14ac:dyDescent="0.25"/>
    <row r="3485" spans="43:60" s="2" customFormat="1" x14ac:dyDescent="0.25">
      <c r="AQ3485" s="1" t="s">
        <v>705</v>
      </c>
      <c r="AY3485" s="2" t="str">
        <f>SUBSTITUTE(AQ3485, ".", "/")</f>
        <v>00555/INV/2001/11/2023</v>
      </c>
      <c r="BH3485" s="2" t="s">
        <v>706</v>
      </c>
    </row>
    <row r="3486" spans="43:60" s="2" customFormat="1" x14ac:dyDescent="0.25">
      <c r="AQ3486" s="1" t="s">
        <v>707</v>
      </c>
      <c r="AY3486" s="2" t="str">
        <f>SUBSTITUTE(AQ3486, ".", "/")</f>
        <v>02617/INV/2001/12/2023</v>
      </c>
      <c r="BH3486" s="2" t="s">
        <v>708</v>
      </c>
    </row>
    <row r="3487" spans="43:60" s="2" customFormat="1" x14ac:dyDescent="0.25">
      <c r="AQ3487" s="1" t="s">
        <v>709</v>
      </c>
      <c r="AY3487" s="2" t="str">
        <f>SUBSTITUTE(AQ3487, ".", "/")</f>
        <v>00449/INV/2001/01/2024</v>
      </c>
      <c r="BH3487" s="2" t="s">
        <v>710</v>
      </c>
    </row>
    <row r="3488" spans="43:60" s="2" customFormat="1" x14ac:dyDescent="0.25"/>
    <row r="3489" spans="5:31" s="2" customFormat="1" x14ac:dyDescent="0.25"/>
    <row r="3490" spans="5:31" s="2" customFormat="1" x14ac:dyDescent="0.25"/>
    <row r="3491" spans="5:31" s="2" customFormat="1" x14ac:dyDescent="0.25"/>
    <row r="3492" spans="5:31" s="2" customFormat="1" x14ac:dyDescent="0.25"/>
    <row r="3493" spans="5:31" s="2" customFormat="1" x14ac:dyDescent="0.25"/>
    <row r="3494" spans="5:31" s="2" customFormat="1" x14ac:dyDescent="0.25"/>
    <row r="3495" spans="5:31" s="2" customFormat="1" x14ac:dyDescent="0.25"/>
    <row r="3496" spans="5:31" s="2" customFormat="1" x14ac:dyDescent="0.25"/>
    <row r="3497" spans="5:31" s="2" customFormat="1" x14ac:dyDescent="0.25"/>
    <row r="3498" spans="5:31" s="2" customFormat="1" x14ac:dyDescent="0.25">
      <c r="E3498" s="13" t="s">
        <v>641</v>
      </c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</row>
    <row r="3499" spans="5:31" s="2" customFormat="1" x14ac:dyDescent="0.25">
      <c r="E3499" s="13" t="s">
        <v>642</v>
      </c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</row>
    <row r="3500" spans="5:31" s="2" customFormat="1" x14ac:dyDescent="0.25">
      <c r="E3500" s="13" t="s">
        <v>695</v>
      </c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</row>
    <row r="3501" spans="5:31" s="2" customFormat="1" x14ac:dyDescent="0.25">
      <c r="E3501" s="14" t="s">
        <v>711</v>
      </c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</row>
    <row r="3502" spans="5:31" s="2" customFormat="1" x14ac:dyDescent="0.25"/>
    <row r="3503" spans="5:31" s="2" customFormat="1" x14ac:dyDescent="0.25">
      <c r="E3503" s="2" t="s">
        <v>46</v>
      </c>
    </row>
    <row r="3504" spans="5:31" s="2" customFormat="1" x14ac:dyDescent="0.25"/>
    <row r="3505" spans="5:72" s="2" customFormat="1" x14ac:dyDescent="0.25">
      <c r="E3505" s="13" t="s">
        <v>96</v>
      </c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</row>
    <row r="3506" spans="5:72" s="2" customFormat="1" x14ac:dyDescent="0.25">
      <c r="E3506" s="13" t="s">
        <v>338</v>
      </c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</row>
    <row r="3507" spans="5:72" s="2" customFormat="1" x14ac:dyDescent="0.25">
      <c r="E3507" s="13" t="s">
        <v>712</v>
      </c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</row>
    <row r="3508" spans="5:72" s="2" customFormat="1" x14ac:dyDescent="0.25">
      <c r="E3508" s="13" t="s">
        <v>339</v>
      </c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</row>
    <row r="3509" spans="5:72" s="2" customFormat="1" x14ac:dyDescent="0.25">
      <c r="E3509" s="13" t="s">
        <v>340</v>
      </c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</row>
    <row r="3510" spans="5:72" s="2" customFormat="1" x14ac:dyDescent="0.25">
      <c r="E3510" s="13" t="s">
        <v>341</v>
      </c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</row>
    <row r="3511" spans="5:72" s="2" customFormat="1" x14ac:dyDescent="0.25">
      <c r="E3511" s="13" t="s">
        <v>342</v>
      </c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</row>
    <row r="3512" spans="5:72" s="2" customFormat="1" x14ac:dyDescent="0.25">
      <c r="E3512" s="13" t="s">
        <v>645</v>
      </c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</row>
    <row r="3513" spans="5:72" s="2" customFormat="1" x14ac:dyDescent="0.25">
      <c r="E3513" s="13" t="s">
        <v>713</v>
      </c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</row>
    <row r="3514" spans="5:72" s="2" customFormat="1" x14ac:dyDescent="0.25">
      <c r="E3514" s="13" t="s">
        <v>714</v>
      </c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</row>
    <row r="3515" spans="5:72" s="2" customFormat="1" x14ac:dyDescent="0.25">
      <c r="E3515" s="13" t="s">
        <v>715</v>
      </c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</row>
    <row r="3516" spans="5:72" s="2" customFormat="1" x14ac:dyDescent="0.25">
      <c r="E3516" s="13" t="s">
        <v>716</v>
      </c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</row>
    <row r="3517" spans="5:72" s="2" customFormat="1" x14ac:dyDescent="0.25">
      <c r="E3517" s="13" t="s">
        <v>717</v>
      </c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</row>
    <row r="3518" spans="5:72" s="2" customFormat="1" x14ac:dyDescent="0.25"/>
    <row r="3519" spans="5:72" s="2" customFormat="1" x14ac:dyDescent="0.25">
      <c r="E3519" s="15" t="s">
        <v>51</v>
      </c>
      <c r="F3519" s="16"/>
      <c r="G3519" s="16"/>
      <c r="H3519" s="16"/>
      <c r="I3519" s="16"/>
      <c r="J3519" s="16"/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  <c r="V3519" s="16"/>
      <c r="W3519" s="16"/>
      <c r="X3519" s="16"/>
      <c r="Y3519" s="16"/>
      <c r="Z3519" s="16"/>
      <c r="AA3519" s="16"/>
      <c r="AB3519" s="16"/>
      <c r="AC3519" s="16"/>
      <c r="AD3519" s="16"/>
      <c r="AE3519" s="16"/>
      <c r="AF3519" s="16"/>
      <c r="AG3519" s="16"/>
      <c r="AH3519" s="16"/>
      <c r="AI3519" s="16"/>
      <c r="AJ3519" s="16"/>
      <c r="AK3519" s="16"/>
      <c r="AL3519" s="16"/>
      <c r="AM3519" s="16"/>
      <c r="AN3519" s="16"/>
      <c r="AO3519" s="16"/>
      <c r="AP3519" s="16"/>
      <c r="AQ3519" s="16"/>
      <c r="AR3519" s="16"/>
      <c r="AS3519" s="16"/>
      <c r="AT3519" s="16"/>
      <c r="AU3519" s="16"/>
      <c r="AV3519" s="16"/>
      <c r="AW3519" s="16"/>
      <c r="AX3519" s="16"/>
      <c r="AY3519" s="16"/>
      <c r="AZ3519" s="16"/>
      <c r="BA3519" s="16"/>
      <c r="BB3519" s="16"/>
      <c r="BC3519" s="16"/>
      <c r="BD3519" s="16"/>
      <c r="BE3519" s="16"/>
      <c r="BF3519" s="16"/>
      <c r="BG3519" s="16"/>
      <c r="BH3519" s="16"/>
      <c r="BI3519" s="16"/>
      <c r="BJ3519" s="16"/>
      <c r="BK3519" s="16"/>
      <c r="BL3519" s="16"/>
      <c r="BM3519" s="16"/>
      <c r="BN3519" s="16"/>
      <c r="BO3519" s="16"/>
      <c r="BP3519" s="16"/>
      <c r="BQ3519" s="16"/>
      <c r="BR3519" s="16"/>
      <c r="BS3519" s="16"/>
      <c r="BT3519" s="16"/>
    </row>
    <row r="3520" spans="5:72" s="2" customFormat="1" x14ac:dyDescent="0.25">
      <c r="E3520" s="15" t="s">
        <v>25</v>
      </c>
      <c r="F3520" s="16"/>
      <c r="G3520" s="16"/>
      <c r="H3520" s="16"/>
      <c r="I3520" s="16"/>
      <c r="J3520" s="16"/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  <c r="V3520" s="16"/>
      <c r="W3520" s="16"/>
      <c r="X3520" s="16"/>
      <c r="Y3520" s="16"/>
      <c r="Z3520" s="16"/>
      <c r="AA3520" s="16"/>
      <c r="AB3520" s="16"/>
      <c r="AC3520" s="16"/>
      <c r="AD3520" s="16"/>
      <c r="AE3520" s="16"/>
      <c r="AF3520" s="16"/>
      <c r="AG3520" s="16"/>
      <c r="AH3520" s="16"/>
      <c r="AI3520" s="16"/>
      <c r="AJ3520" s="16"/>
      <c r="AK3520" s="16"/>
      <c r="AL3520" s="16"/>
      <c r="AM3520" s="16"/>
      <c r="AN3520" s="16"/>
      <c r="AO3520" s="16"/>
      <c r="AP3520" s="16"/>
      <c r="AQ3520" s="16"/>
      <c r="AR3520" s="16"/>
      <c r="AS3520" s="16"/>
      <c r="AT3520" s="16"/>
      <c r="AU3520" s="16"/>
      <c r="AV3520" s="16"/>
      <c r="AW3520" s="16"/>
      <c r="AX3520" s="16"/>
      <c r="AY3520" s="16"/>
      <c r="AZ3520" s="16"/>
      <c r="BA3520" s="16"/>
      <c r="BB3520" s="16"/>
      <c r="BC3520" s="16"/>
      <c r="BD3520" s="16"/>
      <c r="BE3520" s="16"/>
      <c r="BF3520" s="16"/>
      <c r="BG3520" s="16"/>
      <c r="BH3520" s="16"/>
      <c r="BI3520" s="16"/>
      <c r="BJ3520" s="16"/>
      <c r="BK3520" s="16"/>
      <c r="BL3520" s="16"/>
      <c r="BM3520" s="16"/>
      <c r="BN3520" s="16"/>
      <c r="BO3520" s="16"/>
      <c r="BP3520" s="16"/>
      <c r="BQ3520" s="16"/>
      <c r="BR3520" s="16"/>
      <c r="BS3520" s="16"/>
      <c r="BT3520" s="16"/>
    </row>
    <row r="3521" spans="5:72" s="2" customFormat="1" x14ac:dyDescent="0.25">
      <c r="E3521" s="17" t="s">
        <v>27</v>
      </c>
      <c r="F3521" s="16"/>
      <c r="G3521" s="16"/>
      <c r="H3521" s="16"/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16"/>
      <c r="W3521" s="16"/>
      <c r="X3521" s="16"/>
      <c r="Y3521" s="16"/>
      <c r="Z3521" s="16"/>
      <c r="AA3521" s="16"/>
      <c r="AB3521" s="16"/>
      <c r="AC3521" s="16"/>
      <c r="AD3521" s="16"/>
      <c r="AE3521" s="16"/>
      <c r="AF3521" s="16"/>
      <c r="AG3521" s="16"/>
      <c r="AH3521" s="16"/>
      <c r="AI3521" s="16"/>
      <c r="AJ3521" s="16"/>
      <c r="AK3521" s="16"/>
      <c r="AL3521" s="16"/>
      <c r="AM3521" s="16"/>
      <c r="AN3521" s="16"/>
      <c r="AO3521" s="16"/>
      <c r="AP3521" s="16"/>
      <c r="AQ3521" s="16"/>
      <c r="AR3521" s="16"/>
      <c r="AS3521" s="16"/>
      <c r="AT3521" s="16"/>
      <c r="AU3521" s="16"/>
      <c r="AV3521" s="16"/>
      <c r="AW3521" s="16"/>
      <c r="AX3521" s="16"/>
      <c r="AY3521" s="16"/>
      <c r="AZ3521" s="16"/>
      <c r="BA3521" s="16"/>
      <c r="BB3521" s="16"/>
      <c r="BC3521" s="16"/>
      <c r="BD3521" s="16"/>
      <c r="BE3521" s="16"/>
      <c r="BF3521" s="16"/>
      <c r="BG3521" s="16"/>
      <c r="BH3521" s="16"/>
      <c r="BI3521" s="16"/>
      <c r="BJ3521" s="16"/>
      <c r="BK3521" s="16"/>
      <c r="BL3521" s="16"/>
      <c r="BM3521" s="16"/>
      <c r="BN3521" s="16"/>
      <c r="BO3521" s="16"/>
      <c r="BP3521" s="16"/>
      <c r="BQ3521" s="16"/>
      <c r="BR3521" s="16"/>
      <c r="BS3521" s="16"/>
      <c r="BT3521" s="16"/>
    </row>
    <row r="3522" spans="5:72" s="2" customFormat="1" x14ac:dyDescent="0.25">
      <c r="E3522" s="17" t="s">
        <v>52</v>
      </c>
      <c r="F3522" s="16"/>
      <c r="G3522" s="16"/>
      <c r="H3522" s="16"/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16"/>
      <c r="W3522" s="16"/>
      <c r="X3522" s="16"/>
      <c r="Y3522" s="16"/>
      <c r="Z3522" s="16"/>
      <c r="AA3522" s="16"/>
      <c r="AB3522" s="16"/>
      <c r="AC3522" s="16"/>
      <c r="AD3522" s="16"/>
      <c r="AE3522" s="16"/>
      <c r="AF3522" s="16"/>
      <c r="AG3522" s="16"/>
      <c r="AH3522" s="16"/>
      <c r="AI3522" s="16"/>
      <c r="AJ3522" s="16"/>
      <c r="AK3522" s="16"/>
      <c r="AL3522" s="16"/>
      <c r="AM3522" s="16"/>
      <c r="AN3522" s="16"/>
      <c r="AO3522" s="16"/>
      <c r="AP3522" s="16"/>
      <c r="AQ3522" s="16"/>
      <c r="AR3522" s="16"/>
      <c r="AS3522" s="16"/>
      <c r="AT3522" s="16"/>
      <c r="AU3522" s="16"/>
      <c r="AV3522" s="16"/>
      <c r="AW3522" s="16"/>
      <c r="AX3522" s="16"/>
      <c r="AY3522" s="16"/>
      <c r="AZ3522" s="16"/>
      <c r="BA3522" s="16"/>
      <c r="BB3522" s="16"/>
      <c r="BC3522" s="16"/>
      <c r="BD3522" s="16"/>
      <c r="BE3522" s="16"/>
      <c r="BF3522" s="16"/>
      <c r="BG3522" s="16"/>
      <c r="BH3522" s="16"/>
      <c r="BI3522" s="16"/>
      <c r="BJ3522" s="16"/>
      <c r="BK3522" s="16"/>
      <c r="BL3522" s="16"/>
      <c r="BM3522" s="16"/>
      <c r="BN3522" s="16"/>
      <c r="BO3522" s="16"/>
      <c r="BP3522" s="16"/>
      <c r="BQ3522" s="16"/>
      <c r="BR3522" s="16"/>
      <c r="BS3522" s="16"/>
      <c r="BT3522" s="16"/>
    </row>
    <row r="3523" spans="5:72" s="2" customFormat="1" x14ac:dyDescent="0.25">
      <c r="E3523" s="17" t="s">
        <v>53</v>
      </c>
      <c r="F3523" s="16"/>
      <c r="G3523" s="16"/>
      <c r="H3523" s="16"/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16"/>
      <c r="W3523" s="16"/>
      <c r="X3523" s="16"/>
      <c r="Y3523" s="16"/>
      <c r="Z3523" s="16"/>
      <c r="AA3523" s="16"/>
      <c r="AB3523" s="16"/>
      <c r="AC3523" s="16"/>
      <c r="AD3523" s="16"/>
      <c r="AE3523" s="16"/>
      <c r="AF3523" s="16"/>
      <c r="AG3523" s="16"/>
      <c r="AH3523" s="16"/>
      <c r="AI3523" s="16"/>
      <c r="AJ3523" s="16"/>
      <c r="AK3523" s="16"/>
      <c r="AL3523" s="16"/>
      <c r="AM3523" s="16"/>
      <c r="AN3523" s="16"/>
      <c r="AO3523" s="16"/>
      <c r="AP3523" s="16"/>
      <c r="AQ3523" s="16"/>
      <c r="AR3523" s="16"/>
      <c r="AS3523" s="16"/>
      <c r="AT3523" s="16"/>
      <c r="AU3523" s="16"/>
      <c r="AV3523" s="16"/>
      <c r="AW3523" s="16"/>
      <c r="AX3523" s="16"/>
      <c r="AY3523" s="16"/>
      <c r="AZ3523" s="16"/>
      <c r="BA3523" s="16"/>
      <c r="BB3523" s="16"/>
      <c r="BC3523" s="16"/>
      <c r="BD3523" s="16"/>
      <c r="BE3523" s="16"/>
      <c r="BF3523" s="16"/>
      <c r="BG3523" s="16"/>
      <c r="BH3523" s="16"/>
      <c r="BI3523" s="16"/>
      <c r="BJ3523" s="16"/>
      <c r="BK3523" s="16"/>
      <c r="BL3523" s="16"/>
      <c r="BM3523" s="16"/>
      <c r="BN3523" s="16"/>
      <c r="BO3523" s="16"/>
      <c r="BP3523" s="16"/>
      <c r="BQ3523" s="16"/>
      <c r="BR3523" s="16"/>
      <c r="BS3523" s="16"/>
      <c r="BT3523" s="16"/>
    </row>
    <row r="3524" spans="5:72" s="2" customFormat="1" x14ac:dyDescent="0.25">
      <c r="E3524" s="15"/>
      <c r="F3524" s="16"/>
      <c r="G3524" s="16"/>
      <c r="H3524" s="16"/>
      <c r="I3524" s="16"/>
      <c r="J3524" s="16"/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  <c r="V3524" s="16"/>
      <c r="W3524" s="16"/>
      <c r="X3524" s="16"/>
      <c r="Y3524" s="16"/>
      <c r="Z3524" s="16"/>
      <c r="AA3524" s="16"/>
      <c r="AB3524" s="16"/>
      <c r="AC3524" s="16"/>
      <c r="AD3524" s="16"/>
      <c r="AE3524" s="16"/>
      <c r="AF3524" s="16"/>
      <c r="AG3524" s="16"/>
      <c r="AH3524" s="16"/>
      <c r="AI3524" s="16"/>
      <c r="AJ3524" s="16"/>
      <c r="AK3524" s="16"/>
      <c r="AL3524" s="16"/>
      <c r="AM3524" s="16"/>
      <c r="AN3524" s="16"/>
      <c r="AO3524" s="16"/>
      <c r="AP3524" s="16"/>
      <c r="AQ3524" s="16"/>
      <c r="AR3524" s="16"/>
      <c r="AS3524" s="16"/>
      <c r="AT3524" s="16"/>
      <c r="AU3524" s="16"/>
      <c r="AV3524" s="16"/>
      <c r="AW3524" s="16"/>
      <c r="AX3524" s="16"/>
      <c r="AY3524" s="16"/>
      <c r="AZ3524" s="16"/>
      <c r="BA3524" s="16"/>
      <c r="BB3524" s="16"/>
      <c r="BC3524" s="16"/>
      <c r="BD3524" s="16"/>
      <c r="BE3524" s="16"/>
      <c r="BF3524" s="16"/>
      <c r="BG3524" s="16"/>
      <c r="BH3524" s="16"/>
      <c r="BI3524" s="16"/>
      <c r="BJ3524" s="16"/>
      <c r="BK3524" s="16"/>
      <c r="BL3524" s="16"/>
      <c r="BM3524" s="16"/>
      <c r="BN3524" s="16"/>
      <c r="BO3524" s="16"/>
      <c r="BP3524" s="16"/>
      <c r="BQ3524" s="16"/>
      <c r="BR3524" s="16"/>
      <c r="BS3524" s="16"/>
      <c r="BT3524" s="16"/>
    </row>
    <row r="3525" spans="5:72" s="2" customFormat="1" x14ac:dyDescent="0.25">
      <c r="E3525" s="15" t="s">
        <v>54</v>
      </c>
      <c r="F3525" s="16"/>
      <c r="G3525" s="16"/>
      <c r="H3525" s="16"/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16"/>
      <c r="W3525" s="16"/>
      <c r="X3525" s="16"/>
      <c r="Y3525" s="16"/>
      <c r="Z3525" s="16"/>
      <c r="AA3525" s="16"/>
      <c r="AB3525" s="16"/>
      <c r="AC3525" s="16"/>
      <c r="AD3525" s="16"/>
      <c r="AE3525" s="16"/>
      <c r="AF3525" s="16"/>
      <c r="AG3525" s="16"/>
      <c r="AH3525" s="16"/>
      <c r="AI3525" s="16"/>
      <c r="AJ3525" s="16"/>
      <c r="AK3525" s="16"/>
      <c r="AL3525" s="16"/>
      <c r="AM3525" s="16"/>
      <c r="AN3525" s="16"/>
      <c r="AO3525" s="16"/>
      <c r="AP3525" s="16"/>
      <c r="AQ3525" s="16"/>
      <c r="AR3525" s="16"/>
      <c r="AS3525" s="16"/>
      <c r="AT3525" s="16"/>
      <c r="AU3525" s="16"/>
      <c r="AV3525" s="16"/>
      <c r="AW3525" s="16"/>
      <c r="AX3525" s="16"/>
      <c r="AY3525" s="16"/>
      <c r="AZ3525" s="16"/>
      <c r="BA3525" s="16"/>
      <c r="BB3525" s="16"/>
      <c r="BC3525" s="16"/>
      <c r="BD3525" s="16"/>
      <c r="BE3525" s="16"/>
      <c r="BF3525" s="16"/>
      <c r="BG3525" s="16"/>
      <c r="BH3525" s="16"/>
      <c r="BI3525" s="16"/>
      <c r="BJ3525" s="16"/>
      <c r="BK3525" s="16"/>
      <c r="BL3525" s="16"/>
      <c r="BM3525" s="16"/>
      <c r="BN3525" s="16"/>
      <c r="BO3525" s="16"/>
      <c r="BP3525" s="16"/>
      <c r="BQ3525" s="16"/>
      <c r="BR3525" s="16"/>
      <c r="BS3525" s="16"/>
      <c r="BT3525" s="16"/>
    </row>
    <row r="3526" spans="5:72" s="2" customFormat="1" x14ac:dyDescent="0.25">
      <c r="E3526" s="15" t="s">
        <v>55</v>
      </c>
      <c r="F3526" s="16"/>
      <c r="G3526" s="16"/>
      <c r="H3526" s="16"/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6"/>
      <c r="Y3526" s="16"/>
      <c r="Z3526" s="16"/>
      <c r="AA3526" s="16"/>
      <c r="AB3526" s="16"/>
      <c r="AC3526" s="16"/>
      <c r="AD3526" s="16"/>
      <c r="AE3526" s="16"/>
      <c r="AF3526" s="16"/>
      <c r="AG3526" s="16"/>
      <c r="AH3526" s="16"/>
      <c r="AI3526" s="16"/>
      <c r="AJ3526" s="16"/>
      <c r="AK3526" s="16"/>
      <c r="AL3526" s="16"/>
      <c r="AM3526" s="16"/>
      <c r="AN3526" s="16"/>
      <c r="AO3526" s="16"/>
      <c r="AP3526" s="16"/>
      <c r="AQ3526" s="16"/>
      <c r="AR3526" s="16"/>
      <c r="AS3526" s="16"/>
      <c r="AT3526" s="16"/>
      <c r="AU3526" s="16"/>
      <c r="AV3526" s="16"/>
      <c r="AW3526" s="16"/>
      <c r="AX3526" s="16"/>
      <c r="AY3526" s="16"/>
      <c r="AZ3526" s="16"/>
      <c r="BA3526" s="16"/>
      <c r="BB3526" s="16"/>
      <c r="BC3526" s="16"/>
      <c r="BD3526" s="16"/>
      <c r="BE3526" s="16"/>
      <c r="BF3526" s="16"/>
      <c r="BG3526" s="16"/>
      <c r="BH3526" s="16"/>
      <c r="BI3526" s="16"/>
      <c r="BJ3526" s="16"/>
      <c r="BK3526" s="16"/>
      <c r="BL3526" s="16"/>
      <c r="BM3526" s="16"/>
      <c r="BN3526" s="16"/>
      <c r="BO3526" s="16"/>
      <c r="BP3526" s="16"/>
      <c r="BQ3526" s="16"/>
      <c r="BR3526" s="16"/>
      <c r="BS3526" s="16"/>
      <c r="BT3526" s="16"/>
    </row>
    <row r="3527" spans="5:72" s="2" customFormat="1" x14ac:dyDescent="0.25">
      <c r="E3527" s="15"/>
      <c r="F3527" s="16"/>
      <c r="G3527" s="16"/>
      <c r="H3527" s="16"/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6"/>
      <c r="Y3527" s="16"/>
      <c r="Z3527" s="16"/>
      <c r="AA3527" s="16"/>
      <c r="AB3527" s="16"/>
      <c r="AC3527" s="16"/>
      <c r="AD3527" s="16"/>
      <c r="AE3527" s="16"/>
      <c r="AF3527" s="16"/>
      <c r="AG3527" s="16"/>
      <c r="AH3527" s="16"/>
      <c r="AI3527" s="16"/>
      <c r="AJ3527" s="16"/>
      <c r="AK3527" s="16"/>
      <c r="AL3527" s="16"/>
      <c r="AM3527" s="16"/>
      <c r="AN3527" s="16"/>
      <c r="AO3527" s="16"/>
      <c r="AP3527" s="16"/>
      <c r="AQ3527" s="16"/>
      <c r="AR3527" s="16"/>
      <c r="AS3527" s="16"/>
      <c r="AT3527" s="16"/>
      <c r="AU3527" s="16"/>
      <c r="AV3527" s="16"/>
      <c r="AW3527" s="16"/>
      <c r="AX3527" s="16"/>
      <c r="AY3527" s="16"/>
      <c r="AZ3527" s="16"/>
      <c r="BA3527" s="16"/>
      <c r="BB3527" s="16"/>
      <c r="BC3527" s="16"/>
      <c r="BD3527" s="16"/>
      <c r="BE3527" s="16"/>
      <c r="BF3527" s="16"/>
      <c r="BG3527" s="16"/>
      <c r="BH3527" s="16"/>
      <c r="BI3527" s="16"/>
      <c r="BJ3527" s="16"/>
      <c r="BK3527" s="16"/>
      <c r="BL3527" s="16"/>
      <c r="BM3527" s="16"/>
      <c r="BN3527" s="16"/>
      <c r="BO3527" s="16"/>
      <c r="BP3527" s="16"/>
      <c r="BQ3527" s="16"/>
      <c r="BR3527" s="16"/>
      <c r="BS3527" s="16"/>
      <c r="BT3527" s="16"/>
    </row>
    <row r="3528" spans="5:72" s="2" customFormat="1" x14ac:dyDescent="0.25">
      <c r="E3528" s="15" t="s">
        <v>56</v>
      </c>
      <c r="F3528" s="16"/>
      <c r="G3528" s="16"/>
      <c r="H3528" s="16"/>
      <c r="I3528" s="16"/>
      <c r="J3528" s="16"/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  <c r="AA3528" s="16"/>
      <c r="AB3528" s="16"/>
      <c r="AC3528" s="16"/>
      <c r="AD3528" s="16"/>
      <c r="AE3528" s="16"/>
      <c r="AF3528" s="16"/>
      <c r="AG3528" s="16"/>
      <c r="AH3528" s="16"/>
      <c r="AI3528" s="16"/>
      <c r="AJ3528" s="16"/>
      <c r="AK3528" s="16"/>
      <c r="AL3528" s="16"/>
      <c r="AM3528" s="16"/>
      <c r="AN3528" s="16"/>
      <c r="AO3528" s="16"/>
      <c r="AP3528" s="16"/>
      <c r="AQ3528" s="16"/>
      <c r="AR3528" s="16"/>
      <c r="AS3528" s="16"/>
      <c r="AT3528" s="16"/>
      <c r="AU3528" s="16"/>
      <c r="AV3528" s="16"/>
      <c r="AW3528" s="16"/>
      <c r="AX3528" s="16"/>
      <c r="AY3528" s="16"/>
      <c r="AZ3528" s="16"/>
      <c r="BA3528" s="16"/>
      <c r="BB3528" s="16"/>
      <c r="BC3528" s="16"/>
      <c r="BD3528" s="16"/>
      <c r="BE3528" s="16"/>
      <c r="BF3528" s="16"/>
      <c r="BG3528" s="16"/>
      <c r="BH3528" s="16"/>
      <c r="BI3528" s="16"/>
      <c r="BJ3528" s="16"/>
      <c r="BK3528" s="16"/>
      <c r="BL3528" s="16"/>
      <c r="BM3528" s="16"/>
      <c r="BN3528" s="16"/>
      <c r="BO3528" s="16"/>
      <c r="BP3528" s="16"/>
      <c r="BQ3528" s="16"/>
      <c r="BR3528" s="16"/>
      <c r="BS3528" s="16"/>
      <c r="BT3528" s="16"/>
    </row>
    <row r="3529" spans="5:72" s="2" customFormat="1" x14ac:dyDescent="0.25">
      <c r="E3529" s="15" t="s">
        <v>25</v>
      </c>
      <c r="F3529" s="16"/>
      <c r="G3529" s="16"/>
      <c r="H3529" s="16"/>
      <c r="I3529" s="16"/>
      <c r="J3529" s="16"/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  <c r="V3529" s="16"/>
      <c r="W3529" s="16"/>
      <c r="X3529" s="16"/>
      <c r="Y3529" s="16"/>
      <c r="Z3529" s="16"/>
      <c r="AA3529" s="16"/>
      <c r="AB3529" s="16"/>
      <c r="AC3529" s="16"/>
      <c r="AD3529" s="16"/>
      <c r="AE3529" s="16"/>
      <c r="AF3529" s="16"/>
      <c r="AG3529" s="16"/>
      <c r="AH3529" s="16"/>
      <c r="AI3529" s="16"/>
      <c r="AJ3529" s="16"/>
      <c r="AK3529" s="16"/>
      <c r="AL3529" s="16"/>
      <c r="AM3529" s="16"/>
      <c r="AN3529" s="16"/>
      <c r="AO3529" s="16"/>
      <c r="AP3529" s="16"/>
      <c r="AQ3529" s="16"/>
      <c r="AR3529" s="16"/>
      <c r="AS3529" s="16"/>
      <c r="AT3529" s="16"/>
      <c r="AU3529" s="16"/>
      <c r="AV3529" s="16"/>
      <c r="AW3529" s="16"/>
      <c r="AX3529" s="16"/>
      <c r="AY3529" s="16"/>
      <c r="AZ3529" s="16"/>
      <c r="BA3529" s="16"/>
      <c r="BB3529" s="16"/>
      <c r="BC3529" s="16"/>
      <c r="BD3529" s="16"/>
      <c r="BE3529" s="16"/>
      <c r="BF3529" s="16"/>
      <c r="BG3529" s="16"/>
      <c r="BH3529" s="16"/>
      <c r="BI3529" s="16"/>
      <c r="BJ3529" s="16"/>
      <c r="BK3529" s="16"/>
      <c r="BL3529" s="16"/>
      <c r="BM3529" s="16"/>
      <c r="BN3529" s="16"/>
      <c r="BO3529" s="16"/>
      <c r="BP3529" s="16"/>
      <c r="BQ3529" s="16"/>
      <c r="BR3529" s="16"/>
      <c r="BS3529" s="16"/>
      <c r="BT3529" s="16"/>
    </row>
    <row r="3530" spans="5:72" s="2" customFormat="1" x14ac:dyDescent="0.25">
      <c r="E3530" s="15" t="s">
        <v>718</v>
      </c>
      <c r="F3530" s="16"/>
      <c r="G3530" s="16"/>
      <c r="H3530" s="16"/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  <c r="AA3530" s="16"/>
      <c r="AB3530" s="16"/>
      <c r="AC3530" s="16"/>
      <c r="AD3530" s="16"/>
      <c r="AE3530" s="16"/>
      <c r="AF3530" s="16"/>
      <c r="AG3530" s="16"/>
      <c r="AH3530" s="16"/>
      <c r="AI3530" s="16"/>
      <c r="AJ3530" s="16"/>
      <c r="AK3530" s="16"/>
      <c r="AL3530" s="16"/>
      <c r="AM3530" s="16"/>
      <c r="AN3530" s="16"/>
      <c r="AO3530" s="16"/>
      <c r="AP3530" s="16"/>
      <c r="AQ3530" s="16"/>
      <c r="AR3530" s="16"/>
      <c r="AS3530" s="16"/>
      <c r="AT3530" s="16"/>
      <c r="AU3530" s="16"/>
      <c r="AV3530" s="16"/>
      <c r="AW3530" s="16"/>
      <c r="AX3530" s="16"/>
      <c r="AY3530" s="16"/>
      <c r="AZ3530" s="16"/>
      <c r="BA3530" s="16"/>
      <c r="BB3530" s="16"/>
      <c r="BC3530" s="16"/>
      <c r="BD3530" s="16"/>
      <c r="BE3530" s="16"/>
      <c r="BF3530" s="16"/>
      <c r="BG3530" s="16"/>
      <c r="BH3530" s="16"/>
      <c r="BI3530" s="16"/>
      <c r="BJ3530" s="16"/>
      <c r="BK3530" s="16"/>
      <c r="BL3530" s="16"/>
      <c r="BM3530" s="16"/>
      <c r="BN3530" s="16"/>
      <c r="BO3530" s="16"/>
      <c r="BP3530" s="16"/>
      <c r="BQ3530" s="16"/>
      <c r="BR3530" s="16"/>
      <c r="BS3530" s="16"/>
      <c r="BT3530" s="16"/>
    </row>
    <row r="3531" spans="5:72" s="2" customFormat="1" x14ac:dyDescent="0.25">
      <c r="E3531" s="15" t="s">
        <v>667</v>
      </c>
      <c r="F3531" s="16"/>
      <c r="G3531" s="16"/>
      <c r="H3531" s="16"/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  <c r="AA3531" s="16"/>
      <c r="AB3531" s="16"/>
      <c r="AC3531" s="16"/>
      <c r="AD3531" s="16"/>
      <c r="AE3531" s="16"/>
      <c r="AF3531" s="16"/>
      <c r="AG3531" s="16"/>
      <c r="AH3531" s="16"/>
      <c r="AI3531" s="16"/>
      <c r="AJ3531" s="16"/>
      <c r="AK3531" s="16"/>
      <c r="AL3531" s="16"/>
      <c r="AM3531" s="16"/>
      <c r="AN3531" s="16"/>
      <c r="AO3531" s="16"/>
      <c r="AP3531" s="16"/>
      <c r="AQ3531" s="16"/>
      <c r="AR3531" s="16"/>
      <c r="AS3531" s="16"/>
      <c r="AT3531" s="16"/>
      <c r="AU3531" s="16"/>
      <c r="AV3531" s="16"/>
      <c r="AW3531" s="16"/>
      <c r="AX3531" s="16"/>
      <c r="AY3531" s="16"/>
      <c r="AZ3531" s="16"/>
      <c r="BA3531" s="16"/>
      <c r="BB3531" s="16"/>
      <c r="BC3531" s="16"/>
      <c r="BD3531" s="16"/>
      <c r="BE3531" s="16"/>
      <c r="BF3531" s="16"/>
      <c r="BG3531" s="16"/>
      <c r="BH3531" s="16"/>
      <c r="BI3531" s="16"/>
      <c r="BJ3531" s="16"/>
      <c r="BK3531" s="16"/>
      <c r="BL3531" s="16"/>
      <c r="BM3531" s="16"/>
      <c r="BN3531" s="16"/>
      <c r="BO3531" s="16"/>
      <c r="BP3531" s="16"/>
      <c r="BQ3531" s="16"/>
      <c r="BR3531" s="16"/>
      <c r="BS3531" s="16"/>
      <c r="BT3531" s="16"/>
    </row>
    <row r="3532" spans="5:72" s="2" customFormat="1" x14ac:dyDescent="0.25">
      <c r="E3532" s="15" t="s">
        <v>719</v>
      </c>
      <c r="F3532" s="16"/>
      <c r="G3532" s="16"/>
      <c r="H3532" s="16"/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16"/>
      <c r="AF3532" s="16"/>
      <c r="AG3532" s="16"/>
      <c r="AH3532" s="16"/>
      <c r="AI3532" s="16"/>
      <c r="AJ3532" s="16"/>
      <c r="AK3532" s="16"/>
      <c r="AL3532" s="16"/>
      <c r="AM3532" s="16"/>
      <c r="AN3532" s="16"/>
      <c r="AO3532" s="16"/>
      <c r="AP3532" s="16"/>
      <c r="AQ3532" s="16"/>
      <c r="AR3532" s="16"/>
      <c r="AS3532" s="16"/>
      <c r="AT3532" s="16"/>
      <c r="AU3532" s="16"/>
      <c r="AV3532" s="16"/>
      <c r="AW3532" s="16"/>
      <c r="AX3532" s="16"/>
      <c r="AY3532" s="16"/>
      <c r="AZ3532" s="16"/>
      <c r="BA3532" s="16"/>
      <c r="BB3532" s="16"/>
      <c r="BC3532" s="16"/>
      <c r="BD3532" s="16"/>
      <c r="BE3532" s="16"/>
      <c r="BF3532" s="16"/>
      <c r="BG3532" s="16"/>
      <c r="BH3532" s="16"/>
      <c r="BI3532" s="16"/>
      <c r="BJ3532" s="16"/>
      <c r="BK3532" s="16"/>
      <c r="BL3532" s="16"/>
      <c r="BM3532" s="16"/>
      <c r="BN3532" s="16"/>
      <c r="BO3532" s="16"/>
      <c r="BP3532" s="16"/>
      <c r="BQ3532" s="16"/>
      <c r="BR3532" s="16"/>
      <c r="BS3532" s="16"/>
      <c r="BT3532" s="16"/>
    </row>
    <row r="3533" spans="5:72" s="2" customFormat="1" x14ac:dyDescent="0.25">
      <c r="E3533" s="15" t="s">
        <v>525</v>
      </c>
      <c r="F3533" s="16"/>
      <c r="G3533" s="16"/>
      <c r="H3533" s="16"/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6"/>
      <c r="AD3533" s="16"/>
      <c r="AE3533" s="16"/>
      <c r="AF3533" s="16"/>
      <c r="AG3533" s="16"/>
      <c r="AH3533" s="16"/>
      <c r="AI3533" s="16"/>
      <c r="AJ3533" s="16"/>
      <c r="AK3533" s="16"/>
      <c r="AL3533" s="16"/>
      <c r="AM3533" s="16"/>
      <c r="AN3533" s="16"/>
      <c r="AO3533" s="16"/>
      <c r="AP3533" s="16"/>
      <c r="AQ3533" s="16"/>
      <c r="AR3533" s="16"/>
      <c r="AS3533" s="16"/>
      <c r="AT3533" s="16"/>
      <c r="AU3533" s="16"/>
      <c r="AV3533" s="16"/>
      <c r="AW3533" s="16"/>
      <c r="AX3533" s="16"/>
      <c r="AY3533" s="16"/>
      <c r="AZ3533" s="16"/>
      <c r="BA3533" s="16"/>
      <c r="BB3533" s="16"/>
      <c r="BC3533" s="16"/>
      <c r="BD3533" s="16"/>
      <c r="BE3533" s="16"/>
      <c r="BF3533" s="16"/>
      <c r="BG3533" s="16"/>
      <c r="BH3533" s="16"/>
      <c r="BI3533" s="16"/>
      <c r="BJ3533" s="16"/>
      <c r="BK3533" s="16"/>
      <c r="BL3533" s="16"/>
      <c r="BM3533" s="16"/>
      <c r="BN3533" s="16"/>
      <c r="BO3533" s="16"/>
      <c r="BP3533" s="16"/>
      <c r="BQ3533" s="16"/>
      <c r="BR3533" s="16"/>
      <c r="BS3533" s="16"/>
      <c r="BT3533" s="16"/>
    </row>
    <row r="3534" spans="5:72" s="2" customFormat="1" x14ac:dyDescent="0.25">
      <c r="E3534" s="15" t="s">
        <v>25</v>
      </c>
      <c r="F3534" s="16"/>
      <c r="G3534" s="16"/>
      <c r="H3534" s="16"/>
      <c r="I3534" s="16"/>
      <c r="J3534" s="16"/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  <c r="V3534" s="16"/>
      <c r="W3534" s="16"/>
      <c r="X3534" s="16"/>
      <c r="Y3534" s="16"/>
      <c r="Z3534" s="16"/>
      <c r="AA3534" s="16"/>
      <c r="AB3534" s="16"/>
      <c r="AC3534" s="16"/>
      <c r="AD3534" s="16"/>
      <c r="AE3534" s="16"/>
      <c r="AF3534" s="16"/>
      <c r="AG3534" s="16"/>
      <c r="AH3534" s="16"/>
      <c r="AI3534" s="16"/>
      <c r="AJ3534" s="16"/>
      <c r="AK3534" s="16"/>
      <c r="AL3534" s="16"/>
      <c r="AM3534" s="16"/>
      <c r="AN3534" s="16"/>
      <c r="AO3534" s="16"/>
      <c r="AP3534" s="16"/>
      <c r="AQ3534" s="16"/>
      <c r="AR3534" s="16"/>
      <c r="AS3534" s="16"/>
      <c r="AT3534" s="16"/>
      <c r="AU3534" s="16"/>
      <c r="AV3534" s="16"/>
      <c r="AW3534" s="16"/>
      <c r="AX3534" s="16"/>
      <c r="AY3534" s="16"/>
      <c r="AZ3534" s="16"/>
      <c r="BA3534" s="16"/>
      <c r="BB3534" s="16"/>
      <c r="BC3534" s="16"/>
      <c r="BD3534" s="16"/>
      <c r="BE3534" s="16"/>
      <c r="BF3534" s="16"/>
      <c r="BG3534" s="16"/>
      <c r="BH3534" s="16"/>
      <c r="BI3534" s="16"/>
      <c r="BJ3534" s="16"/>
      <c r="BK3534" s="16"/>
      <c r="BL3534" s="16"/>
      <c r="BM3534" s="16"/>
      <c r="BN3534" s="16"/>
      <c r="BO3534" s="16"/>
      <c r="BP3534" s="16"/>
      <c r="BQ3534" s="16"/>
      <c r="BR3534" s="16"/>
      <c r="BS3534" s="16"/>
      <c r="BT3534" s="16"/>
    </row>
    <row r="3535" spans="5:72" s="2" customFormat="1" x14ac:dyDescent="0.25">
      <c r="E3535" s="15" t="s">
        <v>720</v>
      </c>
      <c r="F3535" s="16"/>
      <c r="G3535" s="16"/>
      <c r="H3535" s="16"/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16"/>
      <c r="W3535" s="16"/>
      <c r="X3535" s="16"/>
      <c r="Y3535" s="16"/>
      <c r="Z3535" s="16"/>
      <c r="AA3535" s="16"/>
      <c r="AB3535" s="16"/>
      <c r="AC3535" s="16"/>
      <c r="AD3535" s="16"/>
      <c r="AE3535" s="16"/>
      <c r="AF3535" s="16"/>
      <c r="AG3535" s="16"/>
      <c r="AH3535" s="16"/>
      <c r="AI3535" s="16"/>
      <c r="AJ3535" s="16"/>
      <c r="AK3535" s="16"/>
      <c r="AL3535" s="16"/>
      <c r="AM3535" s="16"/>
      <c r="AN3535" s="16"/>
      <c r="AO3535" s="16"/>
      <c r="AP3535" s="16"/>
      <c r="AQ3535" s="16"/>
      <c r="AR3535" s="16"/>
      <c r="AS3535" s="16"/>
      <c r="AT3535" s="16"/>
      <c r="AU3535" s="16"/>
      <c r="AV3535" s="16"/>
      <c r="AW3535" s="16"/>
      <c r="AX3535" s="16"/>
      <c r="AY3535" s="16"/>
      <c r="AZ3535" s="16"/>
      <c r="BA3535" s="16"/>
      <c r="BB3535" s="16"/>
      <c r="BC3535" s="16"/>
      <c r="BD3535" s="16"/>
      <c r="BE3535" s="16"/>
      <c r="BF3535" s="16"/>
      <c r="BG3535" s="16"/>
      <c r="BH3535" s="16"/>
      <c r="BI3535" s="16"/>
      <c r="BJ3535" s="16"/>
      <c r="BK3535" s="16"/>
      <c r="BL3535" s="16"/>
      <c r="BM3535" s="16"/>
      <c r="BN3535" s="16"/>
      <c r="BO3535" s="16"/>
      <c r="BP3535" s="16"/>
      <c r="BQ3535" s="16"/>
      <c r="BR3535" s="16"/>
      <c r="BS3535" s="16"/>
      <c r="BT3535" s="16"/>
    </row>
    <row r="3536" spans="5:72" s="2" customFormat="1" x14ac:dyDescent="0.25">
      <c r="E3536" s="15" t="s">
        <v>667</v>
      </c>
      <c r="F3536" s="16"/>
      <c r="G3536" s="16"/>
      <c r="H3536" s="16"/>
      <c r="I3536" s="16"/>
      <c r="J3536" s="16"/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16"/>
      <c r="W3536" s="16"/>
      <c r="X3536" s="16"/>
      <c r="Y3536" s="16"/>
      <c r="Z3536" s="16"/>
      <c r="AA3536" s="16"/>
      <c r="AB3536" s="16"/>
      <c r="AC3536" s="16"/>
      <c r="AD3536" s="16"/>
      <c r="AE3536" s="16"/>
      <c r="AF3536" s="16"/>
      <c r="AG3536" s="16"/>
      <c r="AH3536" s="16"/>
      <c r="AI3536" s="16"/>
      <c r="AJ3536" s="16"/>
      <c r="AK3536" s="16"/>
      <c r="AL3536" s="16"/>
      <c r="AM3536" s="16"/>
      <c r="AN3536" s="16"/>
      <c r="AO3536" s="16"/>
      <c r="AP3536" s="16"/>
      <c r="AQ3536" s="16"/>
      <c r="AR3536" s="16"/>
      <c r="AS3536" s="16"/>
      <c r="AT3536" s="16"/>
      <c r="AU3536" s="16"/>
      <c r="AV3536" s="16"/>
      <c r="AW3536" s="16"/>
      <c r="AX3536" s="16"/>
      <c r="AY3536" s="16"/>
      <c r="AZ3536" s="16"/>
      <c r="BA3536" s="16"/>
      <c r="BB3536" s="16"/>
      <c r="BC3536" s="16"/>
      <c r="BD3536" s="16"/>
      <c r="BE3536" s="16"/>
      <c r="BF3536" s="16"/>
      <c r="BG3536" s="16"/>
      <c r="BH3536" s="16"/>
      <c r="BI3536" s="16"/>
      <c r="BJ3536" s="16"/>
      <c r="BK3536" s="16"/>
      <c r="BL3536" s="16"/>
      <c r="BM3536" s="16"/>
      <c r="BN3536" s="16"/>
      <c r="BO3536" s="16"/>
      <c r="BP3536" s="16"/>
      <c r="BQ3536" s="16"/>
      <c r="BR3536" s="16"/>
      <c r="BS3536" s="16"/>
      <c r="BT3536" s="16"/>
    </row>
    <row r="3537" spans="5:72" s="2" customFormat="1" x14ac:dyDescent="0.25">
      <c r="E3537" s="15" t="s">
        <v>719</v>
      </c>
      <c r="F3537" s="16"/>
      <c r="G3537" s="16"/>
      <c r="H3537" s="16"/>
      <c r="I3537" s="16"/>
      <c r="J3537" s="16"/>
      <c r="K3537" s="16"/>
      <c r="L3537" s="16"/>
      <c r="M3537" s="16"/>
      <c r="N3537" s="16"/>
      <c r="O3537" s="16"/>
      <c r="P3537" s="16"/>
      <c r="Q3537" s="16"/>
      <c r="R3537" s="16"/>
      <c r="S3537" s="16"/>
      <c r="T3537" s="16"/>
      <c r="U3537" s="16"/>
      <c r="V3537" s="16"/>
      <c r="W3537" s="16"/>
      <c r="X3537" s="16"/>
      <c r="Y3537" s="16"/>
      <c r="Z3537" s="16"/>
      <c r="AA3537" s="16"/>
      <c r="AB3537" s="16"/>
      <c r="AC3537" s="16"/>
      <c r="AD3537" s="16"/>
      <c r="AE3537" s="16"/>
      <c r="AF3537" s="16"/>
      <c r="AG3537" s="16"/>
      <c r="AH3537" s="16"/>
      <c r="AI3537" s="16"/>
      <c r="AJ3537" s="16"/>
      <c r="AK3537" s="16"/>
      <c r="AL3537" s="16"/>
      <c r="AM3537" s="16"/>
      <c r="AN3537" s="16"/>
      <c r="AO3537" s="16"/>
      <c r="AP3537" s="16"/>
      <c r="AQ3537" s="16"/>
      <c r="AR3537" s="16"/>
      <c r="AS3537" s="16"/>
      <c r="AT3537" s="16"/>
      <c r="AU3537" s="16"/>
      <c r="AV3537" s="16"/>
      <c r="AW3537" s="16"/>
      <c r="AX3537" s="16"/>
      <c r="AY3537" s="16"/>
      <c r="AZ3537" s="16"/>
      <c r="BA3537" s="16"/>
      <c r="BB3537" s="16"/>
      <c r="BC3537" s="16"/>
      <c r="BD3537" s="16"/>
      <c r="BE3537" s="16"/>
      <c r="BF3537" s="16"/>
      <c r="BG3537" s="16"/>
      <c r="BH3537" s="16"/>
      <c r="BI3537" s="16"/>
      <c r="BJ3537" s="16"/>
      <c r="BK3537" s="16"/>
      <c r="BL3537" s="16"/>
      <c r="BM3537" s="16"/>
      <c r="BN3537" s="16"/>
      <c r="BO3537" s="16"/>
      <c r="BP3537" s="16"/>
      <c r="BQ3537" s="16"/>
      <c r="BR3537" s="16"/>
      <c r="BS3537" s="16"/>
      <c r="BT3537" s="16"/>
    </row>
    <row r="3538" spans="5:72" s="2" customFormat="1" x14ac:dyDescent="0.25">
      <c r="E3538" s="15" t="s">
        <v>525</v>
      </c>
      <c r="F3538" s="16"/>
      <c r="G3538" s="16"/>
      <c r="H3538" s="16"/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6"/>
      <c r="Y3538" s="16"/>
      <c r="Z3538" s="16"/>
      <c r="AA3538" s="16"/>
      <c r="AB3538" s="16"/>
      <c r="AC3538" s="16"/>
      <c r="AD3538" s="16"/>
      <c r="AE3538" s="16"/>
      <c r="AF3538" s="16"/>
      <c r="AG3538" s="16"/>
      <c r="AH3538" s="16"/>
      <c r="AI3538" s="16"/>
      <c r="AJ3538" s="16"/>
      <c r="AK3538" s="16"/>
      <c r="AL3538" s="16"/>
      <c r="AM3538" s="16"/>
      <c r="AN3538" s="16"/>
      <c r="AO3538" s="16"/>
      <c r="AP3538" s="16"/>
      <c r="AQ3538" s="16"/>
      <c r="AR3538" s="16"/>
      <c r="AS3538" s="16"/>
      <c r="AT3538" s="16"/>
      <c r="AU3538" s="16"/>
      <c r="AV3538" s="16"/>
      <c r="AW3538" s="16"/>
      <c r="AX3538" s="16"/>
      <c r="AY3538" s="16"/>
      <c r="AZ3538" s="16"/>
      <c r="BA3538" s="16"/>
      <c r="BB3538" s="16"/>
      <c r="BC3538" s="16"/>
      <c r="BD3538" s="16"/>
      <c r="BE3538" s="16"/>
      <c r="BF3538" s="16"/>
      <c r="BG3538" s="16"/>
      <c r="BH3538" s="16"/>
      <c r="BI3538" s="16"/>
      <c r="BJ3538" s="16"/>
      <c r="BK3538" s="16"/>
      <c r="BL3538" s="16"/>
      <c r="BM3538" s="16"/>
      <c r="BN3538" s="16"/>
      <c r="BO3538" s="16"/>
      <c r="BP3538" s="16"/>
      <c r="BQ3538" s="16"/>
      <c r="BR3538" s="16"/>
      <c r="BS3538" s="16"/>
      <c r="BT3538" s="16"/>
    </row>
    <row r="3539" spans="5:72" s="2" customFormat="1" x14ac:dyDescent="0.25">
      <c r="E3539" s="15" t="s">
        <v>25</v>
      </c>
      <c r="F3539" s="16"/>
      <c r="G3539" s="16"/>
      <c r="H3539" s="16"/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  <c r="AA3539" s="16"/>
      <c r="AB3539" s="16"/>
      <c r="AC3539" s="16"/>
      <c r="AD3539" s="16"/>
      <c r="AE3539" s="16"/>
      <c r="AF3539" s="16"/>
      <c r="AG3539" s="16"/>
      <c r="AH3539" s="16"/>
      <c r="AI3539" s="16"/>
      <c r="AJ3539" s="16"/>
      <c r="AK3539" s="16"/>
      <c r="AL3539" s="16"/>
      <c r="AM3539" s="16"/>
      <c r="AN3539" s="16"/>
      <c r="AO3539" s="16"/>
      <c r="AP3539" s="16"/>
      <c r="AQ3539" s="16"/>
      <c r="AR3539" s="16"/>
      <c r="AS3539" s="16"/>
      <c r="AT3539" s="16"/>
      <c r="AU3539" s="16"/>
      <c r="AV3539" s="16"/>
      <c r="AW3539" s="16"/>
      <c r="AX3539" s="16"/>
      <c r="AY3539" s="16"/>
      <c r="AZ3539" s="16"/>
      <c r="BA3539" s="16"/>
      <c r="BB3539" s="16"/>
      <c r="BC3539" s="16"/>
      <c r="BD3539" s="16"/>
      <c r="BE3539" s="16"/>
      <c r="BF3539" s="16"/>
      <c r="BG3539" s="16"/>
      <c r="BH3539" s="16"/>
      <c r="BI3539" s="16"/>
      <c r="BJ3539" s="16"/>
      <c r="BK3539" s="16"/>
      <c r="BL3539" s="16"/>
      <c r="BM3539" s="16"/>
      <c r="BN3539" s="16"/>
      <c r="BO3539" s="16"/>
      <c r="BP3539" s="16"/>
      <c r="BQ3539" s="16"/>
      <c r="BR3539" s="16"/>
      <c r="BS3539" s="16"/>
      <c r="BT3539" s="16"/>
    </row>
    <row r="3540" spans="5:72" s="2" customFormat="1" x14ac:dyDescent="0.25">
      <c r="E3540" s="15" t="s">
        <v>721</v>
      </c>
      <c r="F3540" s="16"/>
      <c r="G3540" s="16"/>
      <c r="H3540" s="16"/>
      <c r="I3540" s="16"/>
      <c r="J3540" s="16"/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  <c r="AA3540" s="16"/>
      <c r="AB3540" s="16"/>
      <c r="AC3540" s="16"/>
      <c r="AD3540" s="16"/>
      <c r="AE3540" s="16"/>
      <c r="AF3540" s="16"/>
      <c r="AG3540" s="16"/>
      <c r="AH3540" s="16"/>
      <c r="AI3540" s="16"/>
      <c r="AJ3540" s="16"/>
      <c r="AK3540" s="16"/>
      <c r="AL3540" s="16"/>
      <c r="AM3540" s="16"/>
      <c r="AN3540" s="16"/>
      <c r="AO3540" s="16"/>
      <c r="AP3540" s="16"/>
      <c r="AQ3540" s="16"/>
      <c r="AR3540" s="16"/>
      <c r="AS3540" s="16"/>
      <c r="AT3540" s="16"/>
      <c r="AU3540" s="16"/>
      <c r="AV3540" s="16"/>
      <c r="AW3540" s="16"/>
      <c r="AX3540" s="16"/>
      <c r="AY3540" s="16"/>
      <c r="AZ3540" s="16"/>
      <c r="BA3540" s="16"/>
      <c r="BB3540" s="16"/>
      <c r="BC3540" s="16"/>
      <c r="BD3540" s="16"/>
      <c r="BE3540" s="16"/>
      <c r="BF3540" s="16"/>
      <c r="BG3540" s="16"/>
      <c r="BH3540" s="16"/>
      <c r="BI3540" s="16"/>
      <c r="BJ3540" s="16"/>
      <c r="BK3540" s="16"/>
      <c r="BL3540" s="16"/>
      <c r="BM3540" s="16"/>
      <c r="BN3540" s="16"/>
      <c r="BO3540" s="16"/>
      <c r="BP3540" s="16"/>
      <c r="BQ3540" s="16"/>
      <c r="BR3540" s="16"/>
      <c r="BS3540" s="16"/>
      <c r="BT3540" s="16"/>
    </row>
    <row r="3541" spans="5:72" s="2" customFormat="1" x14ac:dyDescent="0.25">
      <c r="E3541" s="15" t="s">
        <v>667</v>
      </c>
      <c r="F3541" s="16"/>
      <c r="G3541" s="16"/>
      <c r="H3541" s="16"/>
      <c r="I3541" s="16"/>
      <c r="J3541" s="16"/>
      <c r="K3541" s="16"/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  <c r="AA3541" s="16"/>
      <c r="AB3541" s="16"/>
      <c r="AC3541" s="16"/>
      <c r="AD3541" s="16"/>
      <c r="AE3541" s="16"/>
      <c r="AF3541" s="16"/>
      <c r="AG3541" s="16"/>
      <c r="AH3541" s="16"/>
      <c r="AI3541" s="16"/>
      <c r="AJ3541" s="16"/>
      <c r="AK3541" s="16"/>
      <c r="AL3541" s="16"/>
      <c r="AM3541" s="16"/>
      <c r="AN3541" s="16"/>
      <c r="AO3541" s="16"/>
      <c r="AP3541" s="16"/>
      <c r="AQ3541" s="16"/>
      <c r="AR3541" s="16"/>
      <c r="AS3541" s="16"/>
      <c r="AT3541" s="16"/>
      <c r="AU3541" s="16"/>
      <c r="AV3541" s="16"/>
      <c r="AW3541" s="16"/>
      <c r="AX3541" s="16"/>
      <c r="AY3541" s="16"/>
      <c r="AZ3541" s="16"/>
      <c r="BA3541" s="16"/>
      <c r="BB3541" s="16"/>
      <c r="BC3541" s="16"/>
      <c r="BD3541" s="16"/>
      <c r="BE3541" s="16"/>
      <c r="BF3541" s="16"/>
      <c r="BG3541" s="16"/>
      <c r="BH3541" s="16"/>
      <c r="BI3541" s="16"/>
      <c r="BJ3541" s="16"/>
      <c r="BK3541" s="16"/>
      <c r="BL3541" s="16"/>
      <c r="BM3541" s="16"/>
      <c r="BN3541" s="16"/>
      <c r="BO3541" s="16"/>
      <c r="BP3541" s="16"/>
      <c r="BQ3541" s="16"/>
      <c r="BR3541" s="16"/>
      <c r="BS3541" s="16"/>
      <c r="BT3541" s="16"/>
    </row>
    <row r="3542" spans="5:72" s="2" customFormat="1" x14ac:dyDescent="0.25">
      <c r="E3542" s="15" t="s">
        <v>719</v>
      </c>
      <c r="F3542" s="16"/>
      <c r="G3542" s="16"/>
      <c r="H3542" s="16"/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16"/>
      <c r="AF3542" s="16"/>
      <c r="AG3542" s="16"/>
      <c r="AH3542" s="16"/>
      <c r="AI3542" s="16"/>
      <c r="AJ3542" s="16"/>
      <c r="AK3542" s="16"/>
      <c r="AL3542" s="16"/>
      <c r="AM3542" s="16"/>
      <c r="AN3542" s="16"/>
      <c r="AO3542" s="16"/>
      <c r="AP3542" s="16"/>
      <c r="AQ3542" s="16"/>
      <c r="AR3542" s="16"/>
      <c r="AS3542" s="16"/>
      <c r="AT3542" s="16"/>
      <c r="AU3542" s="16"/>
      <c r="AV3542" s="16"/>
      <c r="AW3542" s="16"/>
      <c r="AX3542" s="16"/>
      <c r="AY3542" s="16"/>
      <c r="AZ3542" s="16"/>
      <c r="BA3542" s="16"/>
      <c r="BB3542" s="16"/>
      <c r="BC3542" s="16"/>
      <c r="BD3542" s="16"/>
      <c r="BE3542" s="16"/>
      <c r="BF3542" s="16"/>
      <c r="BG3542" s="16"/>
      <c r="BH3542" s="16"/>
      <c r="BI3542" s="16"/>
      <c r="BJ3542" s="16"/>
      <c r="BK3542" s="16"/>
      <c r="BL3542" s="16"/>
      <c r="BM3542" s="16"/>
      <c r="BN3542" s="16"/>
      <c r="BO3542" s="16"/>
      <c r="BP3542" s="16"/>
      <c r="BQ3542" s="16"/>
      <c r="BR3542" s="16"/>
      <c r="BS3542" s="16"/>
      <c r="BT3542" s="16"/>
    </row>
    <row r="3543" spans="5:72" s="2" customFormat="1" x14ac:dyDescent="0.25">
      <c r="E3543" s="15" t="s">
        <v>525</v>
      </c>
      <c r="F3543" s="16"/>
      <c r="G3543" s="16"/>
      <c r="H3543" s="16"/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6"/>
      <c r="Y3543" s="16"/>
      <c r="Z3543" s="16"/>
      <c r="AA3543" s="16"/>
      <c r="AB3543" s="16"/>
      <c r="AC3543" s="16"/>
      <c r="AD3543" s="16"/>
      <c r="AE3543" s="16"/>
      <c r="AF3543" s="16"/>
      <c r="AG3543" s="16"/>
      <c r="AH3543" s="16"/>
      <c r="AI3543" s="16"/>
      <c r="AJ3543" s="16"/>
      <c r="AK3543" s="16"/>
      <c r="AL3543" s="16"/>
      <c r="AM3543" s="16"/>
      <c r="AN3543" s="16"/>
      <c r="AO3543" s="16"/>
      <c r="AP3543" s="16"/>
      <c r="AQ3543" s="16"/>
      <c r="AR3543" s="16"/>
      <c r="AS3543" s="16"/>
      <c r="AT3543" s="16"/>
      <c r="AU3543" s="16"/>
      <c r="AV3543" s="16"/>
      <c r="AW3543" s="16"/>
      <c r="AX3543" s="16"/>
      <c r="AY3543" s="16"/>
      <c r="AZ3543" s="16"/>
      <c r="BA3543" s="16"/>
      <c r="BB3543" s="16"/>
      <c r="BC3543" s="16"/>
      <c r="BD3543" s="16"/>
      <c r="BE3543" s="16"/>
      <c r="BF3543" s="16"/>
      <c r="BG3543" s="16"/>
      <c r="BH3543" s="16"/>
      <c r="BI3543" s="16"/>
      <c r="BJ3543" s="16"/>
      <c r="BK3543" s="16"/>
      <c r="BL3543" s="16"/>
      <c r="BM3543" s="16"/>
      <c r="BN3543" s="16"/>
      <c r="BO3543" s="16"/>
      <c r="BP3543" s="16"/>
      <c r="BQ3543" s="16"/>
      <c r="BR3543" s="16"/>
      <c r="BS3543" s="16"/>
      <c r="BT3543" s="16"/>
    </row>
    <row r="3544" spans="5:72" s="2" customFormat="1" x14ac:dyDescent="0.25">
      <c r="E3544" s="15" t="s">
        <v>25</v>
      </c>
      <c r="F3544" s="16"/>
      <c r="G3544" s="16"/>
      <c r="H3544" s="16"/>
      <c r="I3544" s="16"/>
      <c r="J3544" s="16"/>
      <c r="K3544" s="16"/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6"/>
      <c r="Y3544" s="16"/>
      <c r="Z3544" s="16"/>
      <c r="AA3544" s="16"/>
      <c r="AB3544" s="16"/>
      <c r="AC3544" s="16"/>
      <c r="AD3544" s="16"/>
      <c r="AE3544" s="16"/>
      <c r="AF3544" s="16"/>
      <c r="AG3544" s="16"/>
      <c r="AH3544" s="16"/>
      <c r="AI3544" s="16"/>
      <c r="AJ3544" s="16"/>
      <c r="AK3544" s="16"/>
      <c r="AL3544" s="16"/>
      <c r="AM3544" s="16"/>
      <c r="AN3544" s="16"/>
      <c r="AO3544" s="16"/>
      <c r="AP3544" s="16"/>
      <c r="AQ3544" s="16"/>
      <c r="AR3544" s="16"/>
      <c r="AS3544" s="16"/>
      <c r="AT3544" s="16"/>
      <c r="AU3544" s="16"/>
      <c r="AV3544" s="16"/>
      <c r="AW3544" s="16"/>
      <c r="AX3544" s="16"/>
      <c r="AY3544" s="16"/>
      <c r="AZ3544" s="16"/>
      <c r="BA3544" s="16"/>
      <c r="BB3544" s="16"/>
      <c r="BC3544" s="16"/>
      <c r="BD3544" s="16"/>
      <c r="BE3544" s="16"/>
      <c r="BF3544" s="16"/>
      <c r="BG3544" s="16"/>
      <c r="BH3544" s="16"/>
      <c r="BI3544" s="16"/>
      <c r="BJ3544" s="16"/>
      <c r="BK3544" s="16"/>
      <c r="BL3544" s="16"/>
      <c r="BM3544" s="16"/>
      <c r="BN3544" s="16"/>
      <c r="BO3544" s="16"/>
      <c r="BP3544" s="16"/>
      <c r="BQ3544" s="16"/>
      <c r="BR3544" s="16"/>
      <c r="BS3544" s="16"/>
      <c r="BT3544" s="16"/>
    </row>
    <row r="3545" spans="5:72" s="2" customFormat="1" x14ac:dyDescent="0.25">
      <c r="E3545" s="15" t="s">
        <v>61</v>
      </c>
      <c r="F3545" s="16"/>
      <c r="G3545" s="16"/>
      <c r="H3545" s="16"/>
      <c r="I3545" s="16"/>
      <c r="J3545" s="16"/>
      <c r="K3545" s="16"/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  <c r="AA3545" s="16"/>
      <c r="AB3545" s="16"/>
      <c r="AC3545" s="16"/>
      <c r="AD3545" s="16"/>
      <c r="AE3545" s="16"/>
      <c r="AF3545" s="16"/>
      <c r="AG3545" s="16"/>
      <c r="AH3545" s="16"/>
      <c r="AI3545" s="16"/>
      <c r="AJ3545" s="16"/>
      <c r="AK3545" s="16"/>
      <c r="AL3545" s="16"/>
      <c r="AM3545" s="16"/>
      <c r="AN3545" s="16"/>
      <c r="AO3545" s="16"/>
      <c r="AP3545" s="16"/>
      <c r="AQ3545" s="16"/>
      <c r="AR3545" s="16"/>
      <c r="AS3545" s="16"/>
      <c r="AT3545" s="16"/>
      <c r="AU3545" s="16"/>
      <c r="AV3545" s="16"/>
      <c r="AW3545" s="16"/>
      <c r="AX3545" s="16"/>
      <c r="AY3545" s="16"/>
      <c r="AZ3545" s="16"/>
      <c r="BA3545" s="16"/>
      <c r="BB3545" s="16"/>
      <c r="BC3545" s="16"/>
      <c r="BD3545" s="16"/>
      <c r="BE3545" s="16"/>
      <c r="BF3545" s="16"/>
      <c r="BG3545" s="16"/>
      <c r="BH3545" s="16"/>
      <c r="BI3545" s="16"/>
      <c r="BJ3545" s="16"/>
      <c r="BK3545" s="16"/>
      <c r="BL3545" s="16"/>
      <c r="BM3545" s="16"/>
      <c r="BN3545" s="16"/>
      <c r="BO3545" s="16"/>
      <c r="BP3545" s="16"/>
      <c r="BQ3545" s="16"/>
      <c r="BR3545" s="16"/>
      <c r="BS3545" s="16"/>
      <c r="BT3545" s="16"/>
    </row>
    <row r="3546" spans="5:72" s="2" customFormat="1" x14ac:dyDescent="0.25"/>
    <row r="3547" spans="5:72" s="2" customFormat="1" x14ac:dyDescent="0.25">
      <c r="AW3547" s="2" t="s">
        <v>722</v>
      </c>
    </row>
    <row r="3548" spans="5:72" s="2" customFormat="1" x14ac:dyDescent="0.25"/>
    <row r="3549" spans="5:72" s="2" customFormat="1" x14ac:dyDescent="0.25">
      <c r="AW3549" s="2" t="s">
        <v>722</v>
      </c>
    </row>
    <row r="3550" spans="5:72" s="2" customFormat="1" x14ac:dyDescent="0.25"/>
    <row r="3551" spans="5:72" s="2" customFormat="1" x14ac:dyDescent="0.25">
      <c r="AW3551" s="2" t="s">
        <v>723</v>
      </c>
    </row>
    <row r="3552" spans="5:72" s="2" customFormat="1" x14ac:dyDescent="0.25"/>
    <row r="3553" spans="5:49" s="2" customFormat="1" x14ac:dyDescent="0.25">
      <c r="AW3553" s="2" t="s">
        <v>722</v>
      </c>
    </row>
    <row r="3554" spans="5:49" s="2" customFormat="1" x14ac:dyDescent="0.25">
      <c r="AW3554" s="2" t="s">
        <v>724</v>
      </c>
    </row>
    <row r="3555" spans="5:49" s="2" customFormat="1" x14ac:dyDescent="0.25">
      <c r="AW3555" s="2" t="s">
        <v>725</v>
      </c>
    </row>
    <row r="3556" spans="5:49" s="2" customFormat="1" x14ac:dyDescent="0.25">
      <c r="AW3556" s="2" t="s">
        <v>726</v>
      </c>
    </row>
    <row r="3557" spans="5:49" s="2" customFormat="1" x14ac:dyDescent="0.25">
      <c r="AW3557" s="2" t="s">
        <v>727</v>
      </c>
    </row>
    <row r="3558" spans="5:49" s="2" customFormat="1" x14ac:dyDescent="0.25"/>
    <row r="3559" spans="5:49" s="2" customFormat="1" x14ac:dyDescent="0.25">
      <c r="AW3559" s="2" t="s">
        <v>728</v>
      </c>
    </row>
    <row r="3560" spans="5:49" s="2" customFormat="1" x14ac:dyDescent="0.25"/>
    <row r="3561" spans="5:49" s="2" customFormat="1" x14ac:dyDescent="0.25"/>
    <row r="3562" spans="5:49" s="2" customFormat="1" x14ac:dyDescent="0.25"/>
    <row r="3563" spans="5:49" s="2" customFormat="1" x14ac:dyDescent="0.25"/>
    <row r="3564" spans="5:49" s="2" customFormat="1" x14ac:dyDescent="0.25"/>
    <row r="3565" spans="5:49" s="2" customFormat="1" x14ac:dyDescent="0.25"/>
    <row r="3566" spans="5:49" s="2" customFormat="1" x14ac:dyDescent="0.25"/>
    <row r="3567" spans="5:49" s="2" customFormat="1" x14ac:dyDescent="0.25"/>
    <row r="3568" spans="5:49" s="2" customFormat="1" x14ac:dyDescent="0.25">
      <c r="E3568" s="1" t="s">
        <v>700</v>
      </c>
    </row>
    <row r="3569" s="2" customFormat="1" x14ac:dyDescent="0.25"/>
    <row r="3570" s="2" customFormat="1" x14ac:dyDescent="0.25"/>
    <row r="3571" s="2" customFormat="1" x14ac:dyDescent="0.25"/>
    <row r="3572" s="2" customFormat="1" x14ac:dyDescent="0.25"/>
    <row r="3573" s="2" customFormat="1" x14ac:dyDescent="0.25"/>
    <row r="3574" s="2" customFormat="1" x14ac:dyDescent="0.25"/>
    <row r="3575" s="2" customFormat="1" x14ac:dyDescent="0.25"/>
    <row r="3576" s="2" customFormat="1" x14ac:dyDescent="0.25"/>
    <row r="3577" s="2" customFormat="1" x14ac:dyDescent="0.25"/>
    <row r="3578" s="2" customFormat="1" x14ac:dyDescent="0.25"/>
    <row r="3579" s="2" customFormat="1" x14ac:dyDescent="0.25"/>
    <row r="3580" s="2" customFormat="1" x14ac:dyDescent="0.25"/>
    <row r="3581" s="2" customFormat="1" x14ac:dyDescent="0.25"/>
    <row r="3582" s="2" customFormat="1" x14ac:dyDescent="0.25"/>
    <row r="3583" s="2" customFormat="1" x14ac:dyDescent="0.25"/>
    <row r="3584" s="2" customFormat="1" x14ac:dyDescent="0.25"/>
    <row r="3585" s="2" customFormat="1" x14ac:dyDescent="0.25"/>
    <row r="3586" s="2" customFormat="1" x14ac:dyDescent="0.25"/>
    <row r="3587" s="2" customFormat="1" x14ac:dyDescent="0.25"/>
    <row r="3588" s="2" customFormat="1" x14ac:dyDescent="0.25"/>
    <row r="3589" s="2" customFormat="1" x14ac:dyDescent="0.25"/>
    <row r="3590" s="2" customFormat="1" x14ac:dyDescent="0.25"/>
    <row r="3591" s="2" customFormat="1" x14ac:dyDescent="0.25"/>
    <row r="3592" s="2" customFormat="1" x14ac:dyDescent="0.25"/>
    <row r="3593" s="2" customFormat="1" x14ac:dyDescent="0.25"/>
    <row r="3594" s="2" customFormat="1" x14ac:dyDescent="0.25"/>
    <row r="3595" s="2" customFormat="1" x14ac:dyDescent="0.25"/>
    <row r="3596" s="2" customFormat="1" x14ac:dyDescent="0.25"/>
    <row r="3597" s="2" customFormat="1" x14ac:dyDescent="0.25"/>
    <row r="3598" s="2" customFormat="1" x14ac:dyDescent="0.25"/>
    <row r="3599" s="2" customFormat="1" x14ac:dyDescent="0.25"/>
    <row r="3600" s="2" customFormat="1" x14ac:dyDescent="0.25"/>
    <row r="3601" s="2" customFormat="1" x14ac:dyDescent="0.25"/>
    <row r="3602" s="2" customFormat="1" x14ac:dyDescent="0.25"/>
    <row r="3603" s="2" customFormat="1" x14ac:dyDescent="0.25"/>
    <row r="3604" s="2" customFormat="1" x14ac:dyDescent="0.25"/>
    <row r="3605" s="2" customFormat="1" x14ac:dyDescent="0.25"/>
    <row r="3606" s="2" customFormat="1" x14ac:dyDescent="0.25"/>
    <row r="3607" s="2" customFormat="1" x14ac:dyDescent="0.25"/>
    <row r="3608" s="2" customFormat="1" x14ac:dyDescent="0.25"/>
    <row r="3609" s="2" customFormat="1" x14ac:dyDescent="0.25"/>
    <row r="3610" s="2" customFormat="1" x14ac:dyDescent="0.25"/>
    <row r="3611" s="2" customFormat="1" x14ac:dyDescent="0.25"/>
    <row r="3612" s="2" customFormat="1" x14ac:dyDescent="0.25"/>
    <row r="3613" s="2" customFormat="1" x14ac:dyDescent="0.25"/>
    <row r="3614" s="2" customFormat="1" x14ac:dyDescent="0.25"/>
    <row r="3615" s="2" customFormat="1" x14ac:dyDescent="0.25"/>
    <row r="3616" s="2" customFormat="1" x14ac:dyDescent="0.25"/>
    <row r="3617" s="2" customFormat="1" x14ac:dyDescent="0.25"/>
    <row r="3618" s="2" customFormat="1" x14ac:dyDescent="0.25"/>
    <row r="3619" s="2" customFormat="1" x14ac:dyDescent="0.25"/>
    <row r="3620" s="2" customFormat="1" x14ac:dyDescent="0.25"/>
    <row r="3621" s="2" customFormat="1" x14ac:dyDescent="0.25"/>
    <row r="3622" s="2" customFormat="1" x14ac:dyDescent="0.25"/>
    <row r="3623" s="2" customFormat="1" x14ac:dyDescent="0.25"/>
    <row r="3624" s="2" customFormat="1" x14ac:dyDescent="0.25"/>
    <row r="3625" s="2" customFormat="1" x14ac:dyDescent="0.25"/>
    <row r="3626" s="2" customFormat="1" x14ac:dyDescent="0.25"/>
    <row r="3627" s="2" customFormat="1" x14ac:dyDescent="0.25"/>
    <row r="3628" s="2" customFormat="1" x14ac:dyDescent="0.25"/>
    <row r="3629" s="2" customFormat="1" x14ac:dyDescent="0.25"/>
    <row r="3630" s="2" customFormat="1" x14ac:dyDescent="0.25"/>
    <row r="3631" s="2" customFormat="1" x14ac:dyDescent="0.25"/>
    <row r="3632" s="2" customFormat="1" x14ac:dyDescent="0.25"/>
    <row r="3633" spans="5:60" s="2" customFormat="1" x14ac:dyDescent="0.25"/>
    <row r="3634" spans="5:60" s="2" customFormat="1" x14ac:dyDescent="0.25"/>
    <row r="3635" spans="5:60" s="2" customFormat="1" x14ac:dyDescent="0.25">
      <c r="BH3635" s="1" t="s">
        <v>729</v>
      </c>
    </row>
    <row r="3636" spans="5:60" s="2" customFormat="1" x14ac:dyDescent="0.25"/>
    <row r="3637" spans="5:60" s="2" customFormat="1" x14ac:dyDescent="0.25">
      <c r="BH3637" s="2" t="s">
        <v>563</v>
      </c>
    </row>
    <row r="3638" spans="5:60" s="2" customFormat="1" x14ac:dyDescent="0.25"/>
    <row r="3639" spans="5:60" s="2" customFormat="1" x14ac:dyDescent="0.25">
      <c r="BH3639" s="2" t="s">
        <v>730</v>
      </c>
    </row>
    <row r="3640" spans="5:60" s="2" customFormat="1" x14ac:dyDescent="0.25">
      <c r="BH3640" s="2" t="s">
        <v>389</v>
      </c>
    </row>
    <row r="3641" spans="5:60" s="2" customFormat="1" x14ac:dyDescent="0.25"/>
    <row r="3642" spans="5:60" s="2" customFormat="1" x14ac:dyDescent="0.25"/>
    <row r="3643" spans="5:60" s="2" customFormat="1" x14ac:dyDescent="0.25"/>
    <row r="3644" spans="5:60" s="2" customFormat="1" x14ac:dyDescent="0.25"/>
    <row r="3645" spans="5:60" s="2" customFormat="1" x14ac:dyDescent="0.25"/>
    <row r="3646" spans="5:60" s="2" customFormat="1" x14ac:dyDescent="0.25">
      <c r="E3646" s="2" t="s">
        <v>731</v>
      </c>
    </row>
    <row r="3647" spans="5:60" s="2" customFormat="1" x14ac:dyDescent="0.25"/>
    <row r="3648" spans="5:60" s="2" customFormat="1" x14ac:dyDescent="0.25"/>
    <row r="3649" s="2" customFormat="1" x14ac:dyDescent="0.25"/>
    <row r="3650" s="2" customFormat="1" x14ac:dyDescent="0.25"/>
    <row r="3651" s="2" customFormat="1" x14ac:dyDescent="0.25"/>
    <row r="3652" s="2" customFormat="1" x14ac:dyDescent="0.25"/>
    <row r="3653" s="2" customFormat="1" x14ac:dyDescent="0.25"/>
    <row r="3654" s="2" customFormat="1" x14ac:dyDescent="0.25"/>
    <row r="3655" s="2" customFormat="1" x14ac:dyDescent="0.25"/>
    <row r="3656" s="2" customFormat="1" x14ac:dyDescent="0.25"/>
    <row r="3657" s="2" customFormat="1" x14ac:dyDescent="0.25"/>
    <row r="3658" s="2" customFormat="1" x14ac:dyDescent="0.25"/>
    <row r="3659" s="2" customFormat="1" x14ac:dyDescent="0.25"/>
    <row r="3660" s="2" customFormat="1" x14ac:dyDescent="0.25"/>
    <row r="3661" s="2" customFormat="1" x14ac:dyDescent="0.25"/>
    <row r="3662" s="2" customFormat="1" x14ac:dyDescent="0.25"/>
    <row r="3663" s="2" customFormat="1" x14ac:dyDescent="0.25"/>
    <row r="3664" s="2" customFormat="1" x14ac:dyDescent="0.25"/>
    <row r="3665" s="2" customFormat="1" x14ac:dyDescent="0.25"/>
    <row r="3666" s="2" customFormat="1" x14ac:dyDescent="0.25"/>
    <row r="3667" s="2" customFormat="1" x14ac:dyDescent="0.25"/>
    <row r="3668" s="2" customFormat="1" x14ac:dyDescent="0.25"/>
    <row r="3669" s="2" customFormat="1" x14ac:dyDescent="0.25"/>
    <row r="3670" s="2" customFormat="1" x14ac:dyDescent="0.25"/>
    <row r="3671" s="2" customFormat="1" x14ac:dyDescent="0.25"/>
    <row r="3672" s="2" customFormat="1" x14ac:dyDescent="0.25"/>
    <row r="3673" s="2" customFormat="1" x14ac:dyDescent="0.25"/>
    <row r="3674" s="2" customFormat="1" x14ac:dyDescent="0.25"/>
    <row r="3675" s="2" customFormat="1" x14ac:dyDescent="0.25"/>
    <row r="3676" s="2" customFormat="1" x14ac:dyDescent="0.25"/>
    <row r="3677" s="2" customFormat="1" x14ac:dyDescent="0.25"/>
    <row r="3678" s="2" customFormat="1" x14ac:dyDescent="0.25"/>
    <row r="3679" s="2" customFormat="1" x14ac:dyDescent="0.25"/>
    <row r="3680" s="2" customFormat="1" x14ac:dyDescent="0.25"/>
    <row r="3681" s="2" customFormat="1" x14ac:dyDescent="0.25"/>
    <row r="3682" s="2" customFormat="1" x14ac:dyDescent="0.25"/>
    <row r="3683" s="2" customFormat="1" x14ac:dyDescent="0.25"/>
    <row r="3684" s="2" customFormat="1" x14ac:dyDescent="0.25"/>
    <row r="3685" s="2" customFormat="1" x14ac:dyDescent="0.25"/>
    <row r="3686" s="2" customFormat="1" x14ac:dyDescent="0.25"/>
    <row r="3687" s="2" customFormat="1" x14ac:dyDescent="0.25"/>
    <row r="3688" s="2" customFormat="1" x14ac:dyDescent="0.25"/>
    <row r="3689" s="2" customFormat="1" x14ac:dyDescent="0.25"/>
    <row r="3690" s="2" customFormat="1" x14ac:dyDescent="0.25"/>
    <row r="3691" s="2" customFormat="1" x14ac:dyDescent="0.25"/>
    <row r="3692" s="2" customFormat="1" x14ac:dyDescent="0.25"/>
    <row r="3693" s="2" customFormat="1" x14ac:dyDescent="0.25"/>
    <row r="3694" s="2" customFormat="1" x14ac:dyDescent="0.25"/>
    <row r="3695" s="2" customFormat="1" x14ac:dyDescent="0.25"/>
    <row r="3696" s="2" customFormat="1" x14ac:dyDescent="0.25"/>
    <row r="3697" s="2" customFormat="1" x14ac:dyDescent="0.25"/>
    <row r="3698" s="2" customFormat="1" x14ac:dyDescent="0.25"/>
    <row r="3699" s="2" customFormat="1" x14ac:dyDescent="0.25"/>
    <row r="3700" s="2" customFormat="1" x14ac:dyDescent="0.25"/>
    <row r="3701" s="2" customFormat="1" x14ac:dyDescent="0.25"/>
    <row r="3702" s="2" customFormat="1" x14ac:dyDescent="0.25"/>
    <row r="3703" s="2" customFormat="1" x14ac:dyDescent="0.25"/>
    <row r="3704" s="2" customFormat="1" x14ac:dyDescent="0.25"/>
    <row r="3705" s="2" customFormat="1" x14ac:dyDescent="0.25"/>
    <row r="3706" s="2" customFormat="1" x14ac:dyDescent="0.25"/>
    <row r="3707" s="2" customFormat="1" x14ac:dyDescent="0.25"/>
    <row r="3708" s="2" customFormat="1" x14ac:dyDescent="0.25"/>
    <row r="3709" s="2" customFormat="1" x14ac:dyDescent="0.25"/>
    <row r="3710" s="2" customFormat="1" x14ac:dyDescent="0.25"/>
    <row r="3711" s="2" customFormat="1" x14ac:dyDescent="0.25"/>
    <row r="3712" s="2" customFormat="1" x14ac:dyDescent="0.25"/>
    <row r="3713" s="2" customFormat="1" x14ac:dyDescent="0.25"/>
    <row r="3714" s="2" customFormat="1" x14ac:dyDescent="0.25"/>
    <row r="3715" s="2" customFormat="1" x14ac:dyDescent="0.25"/>
    <row r="3716" s="2" customFormat="1" x14ac:dyDescent="0.25"/>
    <row r="3717" s="2" customFormat="1" x14ac:dyDescent="0.25"/>
    <row r="3718" s="2" customFormat="1" x14ac:dyDescent="0.25"/>
    <row r="3719" s="2" customFormat="1" x14ac:dyDescent="0.25"/>
    <row r="3720" s="2" customFormat="1" x14ac:dyDescent="0.25"/>
    <row r="3721" s="2" customFormat="1" x14ac:dyDescent="0.25"/>
    <row r="3722" s="2" customFormat="1" x14ac:dyDescent="0.25"/>
    <row r="3723" s="2" customFormat="1" x14ac:dyDescent="0.25"/>
    <row r="3724" s="2" customFormat="1" x14ac:dyDescent="0.25"/>
    <row r="3725" s="2" customFormat="1" x14ac:dyDescent="0.25"/>
    <row r="3726" s="2" customFormat="1" x14ac:dyDescent="0.25"/>
    <row r="3727" s="2" customFormat="1" x14ac:dyDescent="0.25"/>
    <row r="3728" s="2" customFormat="1" x14ac:dyDescent="0.25"/>
    <row r="3729" s="2" customFormat="1" x14ac:dyDescent="0.25"/>
    <row r="3730" s="2" customFormat="1" x14ac:dyDescent="0.25"/>
    <row r="3731" s="2" customFormat="1" x14ac:dyDescent="0.25"/>
    <row r="3732" s="2" customFormat="1" x14ac:dyDescent="0.25"/>
    <row r="3733" s="2" customFormat="1" x14ac:dyDescent="0.25"/>
    <row r="3734" s="2" customFormat="1" x14ac:dyDescent="0.25"/>
    <row r="3735" s="2" customFormat="1" x14ac:dyDescent="0.25"/>
    <row r="3736" s="2" customFormat="1" x14ac:dyDescent="0.25"/>
    <row r="3737" s="2" customFormat="1" x14ac:dyDescent="0.25"/>
    <row r="3738" s="2" customFormat="1" x14ac:dyDescent="0.25"/>
    <row r="3739" s="2" customFormat="1" x14ac:dyDescent="0.25"/>
    <row r="3740" s="2" customFormat="1" x14ac:dyDescent="0.25"/>
    <row r="3741" s="2" customFormat="1" x14ac:dyDescent="0.25"/>
    <row r="3742" s="2" customFormat="1" x14ac:dyDescent="0.25"/>
    <row r="3743" s="2" customFormat="1" x14ac:dyDescent="0.25"/>
    <row r="3744" s="2" customFormat="1" x14ac:dyDescent="0.25"/>
    <row r="3745" spans="5:77" s="2" customFormat="1" x14ac:dyDescent="0.25"/>
    <row r="3746" spans="5:77" s="2" customFormat="1" x14ac:dyDescent="0.25"/>
    <row r="3747" spans="5:77" s="2" customFormat="1" x14ac:dyDescent="0.25"/>
    <row r="3748" spans="5:77" s="2" customFormat="1" x14ac:dyDescent="0.25"/>
    <row r="3749" spans="5:77" s="2" customFormat="1" x14ac:dyDescent="0.25"/>
    <row r="3750" spans="5:77" s="2" customFormat="1" x14ac:dyDescent="0.25"/>
    <row r="3751" spans="5:77" s="2" customFormat="1" x14ac:dyDescent="0.25">
      <c r="E3751" s="2" t="s">
        <v>170</v>
      </c>
    </row>
    <row r="3752" spans="5:77" s="2" customFormat="1" x14ac:dyDescent="0.25">
      <c r="E3752" s="1" t="s">
        <v>729</v>
      </c>
    </row>
    <row r="3753" spans="5:77" s="2" customFormat="1" x14ac:dyDescent="0.25"/>
    <row r="3754" spans="5:77" s="2" customFormat="1" x14ac:dyDescent="0.25">
      <c r="E3754" s="2" t="s">
        <v>732</v>
      </c>
      <c r="BD3754" s="2" t="s">
        <v>732</v>
      </c>
    </row>
    <row r="3755" spans="5:77" s="2" customFormat="1" x14ac:dyDescent="0.25">
      <c r="E3755" s="2" t="s">
        <v>562</v>
      </c>
      <c r="BD3755" s="2" t="s">
        <v>389</v>
      </c>
    </row>
    <row r="3756" spans="5:77" s="2" customFormat="1" x14ac:dyDescent="0.25"/>
    <row r="3757" spans="5:77" s="2" customFormat="1" x14ac:dyDescent="0.25">
      <c r="E3757" s="13" t="s">
        <v>641</v>
      </c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BD3757" s="2" t="s">
        <v>46</v>
      </c>
    </row>
    <row r="3758" spans="5:77" s="2" customFormat="1" x14ac:dyDescent="0.25">
      <c r="E3758" s="13" t="s">
        <v>642</v>
      </c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</row>
    <row r="3759" spans="5:77" s="2" customFormat="1" x14ac:dyDescent="0.25">
      <c r="E3759" s="13" t="s">
        <v>733</v>
      </c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BD3759" s="13" t="s">
        <v>454</v>
      </c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/>
    </row>
    <row r="3760" spans="5:77" s="2" customFormat="1" x14ac:dyDescent="0.25">
      <c r="BD3760" s="13" t="s">
        <v>734</v>
      </c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  <c r="BY3760" s="5"/>
    </row>
    <row r="3761" spans="5:77" s="2" customFormat="1" x14ac:dyDescent="0.25">
      <c r="BD3761" s="13" t="s">
        <v>735</v>
      </c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  <c r="BY3761" s="5"/>
    </row>
    <row r="3762" spans="5:77" s="2" customFormat="1" x14ac:dyDescent="0.25">
      <c r="BD3762" s="13" t="s">
        <v>457</v>
      </c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  <c r="BY3762" s="5"/>
    </row>
    <row r="3763" spans="5:77" s="2" customFormat="1" x14ac:dyDescent="0.25">
      <c r="BD3763" s="13" t="s">
        <v>458</v>
      </c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  <c r="BY3763" s="5"/>
    </row>
    <row r="3764" spans="5:77" s="2" customFormat="1" x14ac:dyDescent="0.25">
      <c r="E3764" s="2" t="s">
        <v>46</v>
      </c>
      <c r="BD3764" s="13" t="s">
        <v>459</v>
      </c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  <c r="BY3764" s="5"/>
    </row>
    <row r="3765" spans="5:77" s="2" customFormat="1" x14ac:dyDescent="0.25">
      <c r="BD3765" s="13" t="s">
        <v>460</v>
      </c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  <c r="BY3765" s="5"/>
    </row>
    <row r="3766" spans="5:77" s="2" customFormat="1" x14ac:dyDescent="0.25">
      <c r="E3766" s="13" t="s">
        <v>96</v>
      </c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BD3766" s="13" t="s">
        <v>736</v>
      </c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  <c r="BY3766" s="5"/>
    </row>
    <row r="3767" spans="5:77" s="2" customFormat="1" x14ac:dyDescent="0.25">
      <c r="E3767" s="13" t="s">
        <v>338</v>
      </c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BD3767" s="13" t="s">
        <v>463</v>
      </c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  <c r="BY3767" s="5"/>
    </row>
    <row r="3768" spans="5:77" s="2" customFormat="1" x14ac:dyDescent="0.25">
      <c r="E3768" s="13" t="s">
        <v>712</v>
      </c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BD3768" s="13" t="s">
        <v>464</v>
      </c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  <c r="BY3768" s="5"/>
    </row>
    <row r="3769" spans="5:77" s="2" customFormat="1" x14ac:dyDescent="0.25">
      <c r="E3769" s="13" t="s">
        <v>339</v>
      </c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</row>
    <row r="3770" spans="5:77" s="2" customFormat="1" x14ac:dyDescent="0.25">
      <c r="E3770" s="13" t="s">
        <v>340</v>
      </c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</row>
    <row r="3771" spans="5:77" s="2" customFormat="1" x14ac:dyDescent="0.25">
      <c r="E3771" s="13" t="s">
        <v>341</v>
      </c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</row>
    <row r="3772" spans="5:77" s="2" customFormat="1" x14ac:dyDescent="0.25">
      <c r="E3772" s="13" t="s">
        <v>342</v>
      </c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</row>
    <row r="3773" spans="5:77" s="2" customFormat="1" x14ac:dyDescent="0.25">
      <c r="E3773" s="13" t="s">
        <v>645</v>
      </c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</row>
    <row r="3774" spans="5:77" s="2" customFormat="1" x14ac:dyDescent="0.25">
      <c r="E3774" s="13" t="s">
        <v>733</v>
      </c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</row>
    <row r="3775" spans="5:77" s="2" customFormat="1" x14ac:dyDescent="0.25"/>
    <row r="3776" spans="5:77" s="2" customFormat="1" x14ac:dyDescent="0.25"/>
    <row r="3777" spans="5:53" s="2" customFormat="1" x14ac:dyDescent="0.25"/>
    <row r="3778" spans="5:53" s="2" customFormat="1" x14ac:dyDescent="0.25"/>
    <row r="3779" spans="5:53" s="2" customFormat="1" x14ac:dyDescent="0.25">
      <c r="E3779" s="15" t="s">
        <v>51</v>
      </c>
      <c r="F3779" s="16"/>
      <c r="G3779" s="16"/>
      <c r="H3779" s="16"/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6"/>
      <c r="W3779" s="16"/>
      <c r="X3779" s="16"/>
      <c r="Y3779" s="16"/>
      <c r="Z3779" s="16"/>
      <c r="AA3779" s="16"/>
      <c r="AB3779" s="16"/>
      <c r="AC3779" s="16"/>
      <c r="AD3779" s="16"/>
      <c r="AE3779" s="16"/>
      <c r="AF3779" s="16"/>
      <c r="AG3779" s="16"/>
      <c r="AH3779" s="16"/>
      <c r="AI3779" s="16"/>
      <c r="AJ3779" s="16"/>
      <c r="AK3779" s="16"/>
      <c r="AL3779" s="16"/>
      <c r="AM3779" s="16"/>
      <c r="AN3779" s="16"/>
      <c r="AO3779" s="16"/>
      <c r="AP3779" s="16"/>
      <c r="AQ3779" s="16"/>
      <c r="AR3779" s="16"/>
      <c r="AS3779" s="16"/>
      <c r="AT3779" s="16"/>
      <c r="AU3779" s="16"/>
      <c r="AV3779" s="16"/>
      <c r="AW3779" s="16"/>
      <c r="AX3779" s="16"/>
      <c r="AY3779" s="16"/>
      <c r="AZ3779" s="16"/>
      <c r="BA3779" s="16"/>
    </row>
    <row r="3780" spans="5:53" s="2" customFormat="1" x14ac:dyDescent="0.25">
      <c r="E3780" s="15" t="s">
        <v>25</v>
      </c>
      <c r="F3780" s="16"/>
      <c r="G3780" s="16"/>
      <c r="H3780" s="16"/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16"/>
      <c r="W3780" s="16"/>
      <c r="X3780" s="16"/>
      <c r="Y3780" s="16"/>
      <c r="Z3780" s="16"/>
      <c r="AA3780" s="16"/>
      <c r="AB3780" s="16"/>
      <c r="AC3780" s="16"/>
      <c r="AD3780" s="16"/>
      <c r="AE3780" s="16"/>
      <c r="AF3780" s="16"/>
      <c r="AG3780" s="16"/>
      <c r="AH3780" s="16"/>
      <c r="AI3780" s="16"/>
      <c r="AJ3780" s="16"/>
      <c r="AK3780" s="16"/>
      <c r="AL3780" s="16"/>
      <c r="AM3780" s="16"/>
      <c r="AN3780" s="16"/>
      <c r="AO3780" s="16"/>
      <c r="AP3780" s="16"/>
      <c r="AQ3780" s="16"/>
      <c r="AR3780" s="16"/>
      <c r="AS3780" s="16"/>
      <c r="AT3780" s="16"/>
      <c r="AU3780" s="16"/>
      <c r="AV3780" s="16"/>
      <c r="AW3780" s="16"/>
      <c r="AX3780" s="16"/>
      <c r="AY3780" s="16"/>
      <c r="AZ3780" s="16"/>
      <c r="BA3780" s="16"/>
    </row>
    <row r="3781" spans="5:53" s="2" customFormat="1" x14ac:dyDescent="0.25">
      <c r="E3781" s="15" t="s">
        <v>647</v>
      </c>
      <c r="F3781" s="16"/>
      <c r="G3781" s="16"/>
      <c r="H3781" s="16"/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6"/>
      <c r="W3781" s="16"/>
      <c r="X3781" s="16"/>
      <c r="Y3781" s="16"/>
      <c r="Z3781" s="16"/>
      <c r="AA3781" s="16"/>
      <c r="AB3781" s="16"/>
      <c r="AC3781" s="16"/>
      <c r="AD3781" s="16"/>
      <c r="AE3781" s="16"/>
      <c r="AF3781" s="16"/>
      <c r="AG3781" s="16"/>
      <c r="AH3781" s="16"/>
      <c r="AI3781" s="16"/>
      <c r="AJ3781" s="16"/>
      <c r="AK3781" s="16"/>
      <c r="AL3781" s="16"/>
      <c r="AM3781" s="16"/>
      <c r="AN3781" s="16"/>
      <c r="AO3781" s="16"/>
      <c r="AP3781" s="16"/>
      <c r="AQ3781" s="16"/>
      <c r="AR3781" s="16"/>
      <c r="AS3781" s="16"/>
      <c r="AT3781" s="16"/>
      <c r="AU3781" s="16"/>
      <c r="AV3781" s="16"/>
      <c r="AW3781" s="16"/>
      <c r="AX3781" s="16"/>
      <c r="AY3781" s="16"/>
      <c r="AZ3781" s="16"/>
      <c r="BA3781" s="16"/>
    </row>
    <row r="3782" spans="5:53" s="2" customFormat="1" x14ac:dyDescent="0.25">
      <c r="E3782" s="15" t="s">
        <v>737</v>
      </c>
      <c r="F3782" s="16"/>
      <c r="G3782" s="16"/>
      <c r="H3782" s="16"/>
      <c r="I3782" s="16"/>
      <c r="J3782" s="16"/>
      <c r="K3782" s="16"/>
      <c r="L3782" s="16"/>
      <c r="M3782" s="16"/>
      <c r="N3782" s="16"/>
      <c r="O3782" s="16"/>
      <c r="P3782" s="16"/>
      <c r="Q3782" s="16"/>
      <c r="R3782" s="16"/>
      <c r="S3782" s="16"/>
      <c r="T3782" s="16"/>
      <c r="U3782" s="16"/>
      <c r="V3782" s="16"/>
      <c r="W3782" s="16"/>
      <c r="X3782" s="16"/>
      <c r="Y3782" s="16"/>
      <c r="Z3782" s="16"/>
      <c r="AA3782" s="16"/>
      <c r="AB3782" s="16"/>
      <c r="AC3782" s="16"/>
      <c r="AD3782" s="16"/>
      <c r="AE3782" s="16"/>
      <c r="AF3782" s="16"/>
      <c r="AG3782" s="16"/>
      <c r="AH3782" s="16"/>
      <c r="AI3782" s="16"/>
      <c r="AJ3782" s="16"/>
      <c r="AK3782" s="16"/>
      <c r="AL3782" s="16"/>
      <c r="AM3782" s="16"/>
      <c r="AN3782" s="16"/>
      <c r="AO3782" s="16"/>
      <c r="AP3782" s="16"/>
      <c r="AQ3782" s="16"/>
      <c r="AR3782" s="16"/>
      <c r="AS3782" s="16"/>
      <c r="AT3782" s="16"/>
      <c r="AU3782" s="16"/>
      <c r="AV3782" s="16"/>
      <c r="AW3782" s="16"/>
      <c r="AX3782" s="16"/>
      <c r="AY3782" s="16"/>
      <c r="AZ3782" s="16"/>
      <c r="BA3782" s="16"/>
    </row>
    <row r="3783" spans="5:53" s="2" customFormat="1" x14ac:dyDescent="0.25">
      <c r="E3783" s="15" t="s">
        <v>649</v>
      </c>
      <c r="F3783" s="16"/>
      <c r="G3783" s="16"/>
      <c r="H3783" s="16"/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16"/>
      <c r="W3783" s="16"/>
      <c r="X3783" s="16"/>
      <c r="Y3783" s="16"/>
      <c r="Z3783" s="16"/>
      <c r="AA3783" s="16"/>
      <c r="AB3783" s="16"/>
      <c r="AC3783" s="16"/>
      <c r="AD3783" s="16"/>
      <c r="AE3783" s="16"/>
      <c r="AF3783" s="16"/>
      <c r="AG3783" s="16"/>
      <c r="AH3783" s="16"/>
      <c r="AI3783" s="16"/>
      <c r="AJ3783" s="16"/>
      <c r="AK3783" s="16"/>
      <c r="AL3783" s="16"/>
      <c r="AM3783" s="16"/>
      <c r="AN3783" s="16"/>
      <c r="AO3783" s="16"/>
      <c r="AP3783" s="16"/>
      <c r="AQ3783" s="16"/>
      <c r="AR3783" s="16"/>
      <c r="AS3783" s="16"/>
      <c r="AT3783" s="16"/>
      <c r="AU3783" s="16"/>
      <c r="AV3783" s="16"/>
      <c r="AW3783" s="16"/>
      <c r="AX3783" s="16"/>
      <c r="AY3783" s="16"/>
      <c r="AZ3783" s="16"/>
      <c r="BA3783" s="16"/>
    </row>
    <row r="3784" spans="5:53" s="2" customFormat="1" x14ac:dyDescent="0.25">
      <c r="E3784" s="15" t="s">
        <v>650</v>
      </c>
      <c r="F3784" s="16"/>
      <c r="G3784" s="16"/>
      <c r="H3784" s="16"/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6"/>
      <c r="W3784" s="16"/>
      <c r="X3784" s="16"/>
      <c r="Y3784" s="16"/>
      <c r="Z3784" s="16"/>
      <c r="AA3784" s="16"/>
      <c r="AB3784" s="16"/>
      <c r="AC3784" s="16"/>
      <c r="AD3784" s="16"/>
      <c r="AE3784" s="16"/>
      <c r="AF3784" s="16"/>
      <c r="AG3784" s="16"/>
      <c r="AH3784" s="16"/>
      <c r="AI3784" s="16"/>
      <c r="AJ3784" s="16"/>
      <c r="AK3784" s="16"/>
      <c r="AL3784" s="16"/>
      <c r="AM3784" s="16"/>
      <c r="AN3784" s="16"/>
      <c r="AO3784" s="16"/>
      <c r="AP3784" s="16"/>
      <c r="AQ3784" s="16"/>
      <c r="AR3784" s="16"/>
      <c r="AS3784" s="16"/>
      <c r="AT3784" s="16"/>
      <c r="AU3784" s="16"/>
      <c r="AV3784" s="16"/>
      <c r="AW3784" s="16"/>
      <c r="AX3784" s="16"/>
      <c r="AY3784" s="16"/>
      <c r="AZ3784" s="16"/>
      <c r="BA3784" s="16"/>
    </row>
    <row r="3785" spans="5:53" s="2" customFormat="1" x14ac:dyDescent="0.25">
      <c r="E3785" s="15" t="s">
        <v>738</v>
      </c>
      <c r="F3785" s="16"/>
      <c r="G3785" s="16"/>
      <c r="H3785" s="16"/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6"/>
      <c r="W3785" s="16"/>
      <c r="X3785" s="16"/>
      <c r="Y3785" s="16"/>
      <c r="Z3785" s="16"/>
      <c r="AA3785" s="16"/>
      <c r="AB3785" s="16"/>
      <c r="AC3785" s="16"/>
      <c r="AD3785" s="16"/>
      <c r="AE3785" s="16"/>
      <c r="AF3785" s="16"/>
      <c r="AG3785" s="16"/>
      <c r="AH3785" s="16"/>
      <c r="AI3785" s="16"/>
      <c r="AJ3785" s="16"/>
      <c r="AK3785" s="16"/>
      <c r="AL3785" s="16"/>
      <c r="AM3785" s="16"/>
      <c r="AN3785" s="16"/>
      <c r="AO3785" s="16"/>
      <c r="AP3785" s="16"/>
      <c r="AQ3785" s="16"/>
      <c r="AR3785" s="16"/>
      <c r="AS3785" s="16"/>
      <c r="AT3785" s="16"/>
      <c r="AU3785" s="16"/>
      <c r="AV3785" s="16"/>
      <c r="AW3785" s="16"/>
      <c r="AX3785" s="16"/>
      <c r="AY3785" s="16"/>
      <c r="AZ3785" s="16"/>
      <c r="BA3785" s="16"/>
    </row>
    <row r="3786" spans="5:53" s="2" customFormat="1" x14ac:dyDescent="0.25">
      <c r="E3786" s="15" t="s">
        <v>652</v>
      </c>
      <c r="F3786" s="16"/>
      <c r="G3786" s="16"/>
      <c r="H3786" s="16"/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6"/>
      <c r="W3786" s="16"/>
      <c r="X3786" s="16"/>
      <c r="Y3786" s="16"/>
      <c r="Z3786" s="16"/>
      <c r="AA3786" s="16"/>
      <c r="AB3786" s="16"/>
      <c r="AC3786" s="16"/>
      <c r="AD3786" s="16"/>
      <c r="AE3786" s="16"/>
      <c r="AF3786" s="16"/>
      <c r="AG3786" s="16"/>
      <c r="AH3786" s="16"/>
      <c r="AI3786" s="16"/>
      <c r="AJ3786" s="16"/>
      <c r="AK3786" s="16"/>
      <c r="AL3786" s="16"/>
      <c r="AM3786" s="16"/>
      <c r="AN3786" s="16"/>
      <c r="AO3786" s="16"/>
      <c r="AP3786" s="16"/>
      <c r="AQ3786" s="16"/>
      <c r="AR3786" s="16"/>
      <c r="AS3786" s="16"/>
      <c r="AT3786" s="16"/>
      <c r="AU3786" s="16"/>
      <c r="AV3786" s="16"/>
      <c r="AW3786" s="16"/>
      <c r="AX3786" s="16"/>
      <c r="AY3786" s="16"/>
      <c r="AZ3786" s="16"/>
      <c r="BA3786" s="16"/>
    </row>
    <row r="3787" spans="5:53" s="2" customFormat="1" x14ac:dyDescent="0.25">
      <c r="E3787" s="15" t="s">
        <v>25</v>
      </c>
      <c r="F3787" s="16"/>
      <c r="G3787" s="16"/>
      <c r="H3787" s="16"/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6"/>
      <c r="W3787" s="16"/>
      <c r="X3787" s="16"/>
      <c r="Y3787" s="16"/>
      <c r="Z3787" s="16"/>
      <c r="AA3787" s="16"/>
      <c r="AB3787" s="16"/>
      <c r="AC3787" s="16"/>
      <c r="AD3787" s="16"/>
      <c r="AE3787" s="16"/>
      <c r="AF3787" s="16"/>
      <c r="AG3787" s="16"/>
      <c r="AH3787" s="16"/>
      <c r="AI3787" s="16"/>
      <c r="AJ3787" s="16"/>
      <c r="AK3787" s="16"/>
      <c r="AL3787" s="16"/>
      <c r="AM3787" s="16"/>
      <c r="AN3787" s="16"/>
      <c r="AO3787" s="16"/>
      <c r="AP3787" s="16"/>
      <c r="AQ3787" s="16"/>
      <c r="AR3787" s="16"/>
      <c r="AS3787" s="16"/>
      <c r="AT3787" s="16"/>
      <c r="AU3787" s="16"/>
      <c r="AV3787" s="16"/>
      <c r="AW3787" s="16"/>
      <c r="AX3787" s="16"/>
      <c r="AY3787" s="16"/>
      <c r="AZ3787" s="16"/>
      <c r="BA3787" s="16"/>
    </row>
    <row r="3788" spans="5:53" s="2" customFormat="1" x14ac:dyDescent="0.25">
      <c r="E3788" s="15" t="s">
        <v>61</v>
      </c>
      <c r="F3788" s="16"/>
      <c r="G3788" s="16"/>
      <c r="H3788" s="16"/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16"/>
      <c r="W3788" s="16"/>
      <c r="X3788" s="16"/>
      <c r="Y3788" s="16"/>
      <c r="Z3788" s="16"/>
      <c r="AA3788" s="16"/>
      <c r="AB3788" s="16"/>
      <c r="AC3788" s="16"/>
      <c r="AD3788" s="16"/>
      <c r="AE3788" s="16"/>
      <c r="AF3788" s="16"/>
      <c r="AG3788" s="16"/>
      <c r="AH3788" s="16"/>
      <c r="AI3788" s="16"/>
      <c r="AJ3788" s="16"/>
      <c r="AK3788" s="16"/>
      <c r="AL3788" s="16"/>
      <c r="AM3788" s="16"/>
      <c r="AN3788" s="16"/>
      <c r="AO3788" s="16"/>
      <c r="AP3788" s="16"/>
      <c r="AQ3788" s="16"/>
      <c r="AR3788" s="16"/>
      <c r="AS3788" s="16"/>
      <c r="AT3788" s="16"/>
      <c r="AU3788" s="16"/>
      <c r="AV3788" s="16"/>
      <c r="AW3788" s="16"/>
      <c r="AX3788" s="16"/>
      <c r="AY3788" s="16"/>
      <c r="AZ3788" s="16"/>
      <c r="BA3788" s="16"/>
    </row>
    <row r="3789" spans="5:53" s="2" customFormat="1" x14ac:dyDescent="0.25"/>
    <row r="3790" spans="5:53" s="2" customFormat="1" x14ac:dyDescent="0.25"/>
    <row r="3791" spans="5:53" s="2" customFormat="1" x14ac:dyDescent="0.25"/>
    <row r="3792" spans="5:53" s="2" customFormat="1" x14ac:dyDescent="0.25"/>
    <row r="3793" s="2" customFormat="1" x14ac:dyDescent="0.25"/>
    <row r="3794" s="2" customFormat="1" x14ac:dyDescent="0.25"/>
    <row r="3795" s="2" customFormat="1" x14ac:dyDescent="0.25"/>
    <row r="3796" s="2" customFormat="1" x14ac:dyDescent="0.25"/>
    <row r="3797" s="2" customFormat="1" x14ac:dyDescent="0.25"/>
    <row r="3798" s="2" customFormat="1" x14ac:dyDescent="0.25"/>
    <row r="3799" s="2" customFormat="1" x14ac:dyDescent="0.25"/>
    <row r="3800" s="2" customFormat="1" x14ac:dyDescent="0.25"/>
    <row r="3801" s="2" customFormat="1" x14ac:dyDescent="0.25"/>
    <row r="3802" s="2" customFormat="1" x14ac:dyDescent="0.25"/>
    <row r="3803" s="2" customFormat="1" x14ac:dyDescent="0.25"/>
    <row r="3804" s="2" customFormat="1" x14ac:dyDescent="0.25"/>
    <row r="3805" s="2" customFormat="1" x14ac:dyDescent="0.25"/>
    <row r="3806" s="2" customFormat="1" x14ac:dyDescent="0.25"/>
    <row r="3807" s="2" customFormat="1" x14ac:dyDescent="0.25"/>
    <row r="3808" s="2" customFormat="1" x14ac:dyDescent="0.25"/>
    <row r="3809" s="2" customFormat="1" x14ac:dyDescent="0.25"/>
    <row r="3810" s="2" customFormat="1" x14ac:dyDescent="0.25"/>
    <row r="3811" s="2" customFormat="1" x14ac:dyDescent="0.25"/>
    <row r="3812" s="2" customFormat="1" x14ac:dyDescent="0.25"/>
    <row r="3813" s="2" customFormat="1" x14ac:dyDescent="0.25"/>
    <row r="3814" s="2" customFormat="1" x14ac:dyDescent="0.25"/>
    <row r="3815" s="2" customFormat="1" x14ac:dyDescent="0.25"/>
    <row r="3816" s="2" customFormat="1" x14ac:dyDescent="0.25"/>
    <row r="3817" s="2" customFormat="1" x14ac:dyDescent="0.25"/>
    <row r="3818" s="2" customFormat="1" x14ac:dyDescent="0.25"/>
    <row r="3819" s="2" customFormat="1" x14ac:dyDescent="0.25"/>
    <row r="3820" s="2" customFormat="1" x14ac:dyDescent="0.25"/>
    <row r="3821" s="2" customFormat="1" x14ac:dyDescent="0.25"/>
    <row r="3822" s="2" customFormat="1" x14ac:dyDescent="0.25"/>
    <row r="3823" s="2" customFormat="1" x14ac:dyDescent="0.25"/>
    <row r="3824" s="2" customFormat="1" x14ac:dyDescent="0.25"/>
    <row r="3825" spans="2:5" s="2" customFormat="1" x14ac:dyDescent="0.25"/>
    <row r="3826" spans="2:5" s="2" customFormat="1" x14ac:dyDescent="0.25"/>
    <row r="3827" spans="2:5" s="2" customFormat="1" x14ac:dyDescent="0.25"/>
    <row r="3828" spans="2:5" s="2" customFormat="1" x14ac:dyDescent="0.25"/>
    <row r="3829" spans="2:5" s="2" customFormat="1" x14ac:dyDescent="0.25"/>
    <row r="3830" spans="2:5" s="2" customFormat="1" x14ac:dyDescent="0.25"/>
    <row r="3831" spans="2:5" s="2" customFormat="1" x14ac:dyDescent="0.25"/>
    <row r="3832" spans="2:5" s="2" customFormat="1" x14ac:dyDescent="0.25"/>
    <row r="3833" spans="2:5" s="2" customFormat="1" x14ac:dyDescent="0.25"/>
    <row r="3834" spans="2:5" s="2" customFormat="1" x14ac:dyDescent="0.25"/>
    <row r="3835" spans="2:5" s="2" customFormat="1" x14ac:dyDescent="0.25"/>
    <row r="3836" spans="2:5" s="2" customFormat="1" x14ac:dyDescent="0.25"/>
    <row r="3837" spans="2:5" s="2" customFormat="1" x14ac:dyDescent="0.25">
      <c r="B3837" s="1" t="s">
        <v>739</v>
      </c>
    </row>
    <row r="3838" spans="2:5" s="2" customFormat="1" x14ac:dyDescent="0.25"/>
    <row r="3839" spans="2:5" s="2" customFormat="1" x14ac:dyDescent="0.25">
      <c r="C3839" s="3">
        <v>0</v>
      </c>
      <c r="E3839" s="2" t="s">
        <v>740</v>
      </c>
    </row>
    <row r="3840" spans="2:5" s="2" customFormat="1" x14ac:dyDescent="0.25"/>
    <row r="3841" spans="5:42" s="2" customFormat="1" x14ac:dyDescent="0.25"/>
    <row r="3842" spans="5:42" s="2" customFormat="1" x14ac:dyDescent="0.25"/>
    <row r="3843" spans="5:42" s="2" customFormat="1" x14ac:dyDescent="0.25"/>
    <row r="3844" spans="5:42" s="2" customFormat="1" x14ac:dyDescent="0.25"/>
    <row r="3845" spans="5:42" s="2" customFormat="1" x14ac:dyDescent="0.25"/>
    <row r="3846" spans="5:42" s="2" customFormat="1" x14ac:dyDescent="0.25"/>
    <row r="3847" spans="5:42" s="2" customFormat="1" x14ac:dyDescent="0.25"/>
    <row r="3848" spans="5:42" s="2" customFormat="1" x14ac:dyDescent="0.25"/>
    <row r="3849" spans="5:42" s="2" customFormat="1" x14ac:dyDescent="0.25"/>
    <row r="3850" spans="5:42" s="2" customFormat="1" x14ac:dyDescent="0.25"/>
    <row r="3851" spans="5:42" s="2" customFormat="1" x14ac:dyDescent="0.25">
      <c r="AP3851" t="s">
        <v>741</v>
      </c>
    </row>
    <row r="3852" spans="5:42" s="2" customFormat="1" x14ac:dyDescent="0.25">
      <c r="AP3852" t="s">
        <v>742</v>
      </c>
    </row>
    <row r="3853" spans="5:42" s="2" customFormat="1" x14ac:dyDescent="0.25">
      <c r="AP3853" t="s">
        <v>743</v>
      </c>
    </row>
    <row r="3854" spans="5:42" s="2" customFormat="1" x14ac:dyDescent="0.25"/>
    <row r="3855" spans="5:42" s="2" customFormat="1" x14ac:dyDescent="0.25">
      <c r="E3855" s="1" t="s">
        <v>91</v>
      </c>
      <c r="O3855" s="1" t="s">
        <v>170</v>
      </c>
    </row>
    <row r="3856" spans="5:42" s="2" customFormat="1" x14ac:dyDescent="0.25">
      <c r="E3856" s="2" t="s">
        <v>422</v>
      </c>
      <c r="O3856" s="2" t="s">
        <v>744</v>
      </c>
      <c r="Y3856" s="2" t="str">
        <f>"select '" &amp; TRIM(E3856) &amp; "' AGREEMENT_NO, '" &amp; TRIM(O3856) &amp; "' INVOICE_NO union all"</f>
        <v>select '0000437/4/08/01/2021' AGREEMENT_NO, '00660/INV/2008/01/2024' INVOICE_NO union all</v>
      </c>
    </row>
    <row r="3857" spans="5:42" s="2" customFormat="1" x14ac:dyDescent="0.25">
      <c r="E3857" s="2" t="s">
        <v>425</v>
      </c>
      <c r="O3857" s="2" t="s">
        <v>745</v>
      </c>
      <c r="Y3857" s="2" t="str">
        <f>"select '" &amp; TRIM(E3857) &amp; "' AGREEMENT_NO, '" &amp; TRIM(O3857) &amp; "' INVOICE_NO union all"</f>
        <v>select '0000508/4/08/05/2021' AGREEMENT_NO, '00747/INV/2008/01/2024' INVOICE_NO union all</v>
      </c>
    </row>
    <row r="3858" spans="5:42" s="2" customFormat="1" x14ac:dyDescent="0.25">
      <c r="E3858" s="2" t="s">
        <v>394</v>
      </c>
      <c r="O3858" s="2" t="s">
        <v>729</v>
      </c>
      <c r="Y3858" s="2" t="str">
        <f>"select '" &amp; TRIM(E3858) &amp; "' AGREEMENT_NO, '" &amp; TRIM(O3858) &amp; "' INVOICE_NO union all"</f>
        <v>select '0000786/4/08/10/2022' AGREEMENT_NO, '04694/INV/1000/12/2023' INVOICE_NO union all</v>
      </c>
    </row>
    <row r="3859" spans="5:42" s="2" customFormat="1" x14ac:dyDescent="0.25"/>
    <row r="3860" spans="5:42" s="2" customFormat="1" x14ac:dyDescent="0.25">
      <c r="E3860" s="13" t="s">
        <v>492</v>
      </c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</row>
    <row r="3861" spans="5:42" s="2" customFormat="1" x14ac:dyDescent="0.25">
      <c r="E3861" s="13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</row>
    <row r="3862" spans="5:42" s="2" customFormat="1" x14ac:dyDescent="0.25">
      <c r="E3862" s="13" t="s">
        <v>65</v>
      </c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</row>
    <row r="3863" spans="5:42" s="2" customFormat="1" x14ac:dyDescent="0.25">
      <c r="E3863" s="13" t="s">
        <v>66</v>
      </c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</row>
    <row r="3864" spans="5:42" s="2" customFormat="1" x14ac:dyDescent="0.25">
      <c r="E3864" s="13" t="str">
        <f>Y3856</f>
        <v>select '0000437/4/08/01/2021' AGREEMENT_NO, '00660/INV/2008/01/2024' INVOICE_NO union all</v>
      </c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</row>
    <row r="3865" spans="5:42" s="2" customFormat="1" x14ac:dyDescent="0.25">
      <c r="E3865" s="13" t="str">
        <f>Y3857</f>
        <v>select '0000508/4/08/05/2021' AGREEMENT_NO, '00747/INV/2008/01/2024' INVOICE_NO union all</v>
      </c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</row>
    <row r="3866" spans="5:42" s="2" customFormat="1" x14ac:dyDescent="0.25">
      <c r="E3866" s="13" t="str">
        <f>Y3858</f>
        <v>select '0000786/4/08/10/2022' AGREEMENT_NO, '04694/INV/1000/12/2023' INVOICE_NO union all</v>
      </c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</row>
    <row r="3867" spans="5:42" s="2" customFormat="1" x14ac:dyDescent="0.25">
      <c r="E3867" s="13" t="s">
        <v>83</v>
      </c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</row>
    <row r="3868" spans="5:42" s="2" customFormat="1" x14ac:dyDescent="0.25">
      <c r="E3868" s="13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</row>
    <row r="3869" spans="5:42" s="2" customFormat="1" x14ac:dyDescent="0.25">
      <c r="E3869" s="13" t="s">
        <v>503</v>
      </c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</row>
    <row r="3870" spans="5:42" s="2" customFormat="1" x14ac:dyDescent="0.25">
      <c r="E3870" s="13" t="s">
        <v>66</v>
      </c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</row>
    <row r="3871" spans="5:42" s="2" customFormat="1" x14ac:dyDescent="0.25">
      <c r="E3871" s="13" t="s">
        <v>47</v>
      </c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</row>
    <row r="3872" spans="5:42" s="2" customFormat="1" x14ac:dyDescent="0.25">
      <c r="E3872" s="13" t="s">
        <v>642</v>
      </c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</row>
    <row r="3873" spans="5:42" s="2" customFormat="1" x14ac:dyDescent="0.25">
      <c r="E3873" s="13" t="s">
        <v>515</v>
      </c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</row>
    <row r="3874" spans="5:42" s="2" customFormat="1" x14ac:dyDescent="0.25">
      <c r="E3874" s="13" t="s">
        <v>517</v>
      </c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</row>
    <row r="3875" spans="5:42" s="2" customFormat="1" x14ac:dyDescent="0.25">
      <c r="E3875" s="13" t="s">
        <v>746</v>
      </c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</row>
    <row r="3876" spans="5:42" s="2" customFormat="1" x14ac:dyDescent="0.25"/>
    <row r="3877" spans="5:42" s="2" customFormat="1" x14ac:dyDescent="0.25">
      <c r="E3877" s="2" t="s">
        <v>46</v>
      </c>
    </row>
    <row r="3878" spans="5:42" s="2" customFormat="1" x14ac:dyDescent="0.25"/>
    <row r="3879" spans="5:42" s="2" customFormat="1" x14ac:dyDescent="0.25">
      <c r="E3879" s="13" t="s">
        <v>96</v>
      </c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</row>
    <row r="3880" spans="5:42" s="2" customFormat="1" x14ac:dyDescent="0.25">
      <c r="E3880" s="13" t="s">
        <v>338</v>
      </c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</row>
    <row r="3881" spans="5:42" s="2" customFormat="1" x14ac:dyDescent="0.25">
      <c r="E3881" s="13" t="s">
        <v>712</v>
      </c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</row>
    <row r="3882" spans="5:42" s="2" customFormat="1" x14ac:dyDescent="0.25">
      <c r="E3882" s="13" t="s">
        <v>339</v>
      </c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</row>
    <row r="3883" spans="5:42" s="2" customFormat="1" x14ac:dyDescent="0.25">
      <c r="E3883" s="13" t="s">
        <v>340</v>
      </c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</row>
    <row r="3884" spans="5:42" s="2" customFormat="1" x14ac:dyDescent="0.25">
      <c r="E3884" s="13" t="s">
        <v>341</v>
      </c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</row>
    <row r="3885" spans="5:42" s="2" customFormat="1" x14ac:dyDescent="0.25">
      <c r="E3885" s="13" t="s">
        <v>342</v>
      </c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</row>
    <row r="3886" spans="5:42" s="2" customFormat="1" x14ac:dyDescent="0.25">
      <c r="E3886" s="13" t="s">
        <v>645</v>
      </c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</row>
    <row r="3887" spans="5:42" s="2" customFormat="1" x14ac:dyDescent="0.25">
      <c r="E3887" s="13" t="s">
        <v>713</v>
      </c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</row>
    <row r="3888" spans="5:42" s="2" customFormat="1" x14ac:dyDescent="0.25">
      <c r="E3888" s="13" t="str">
        <f>"replace('" &amp; TRIM(O3856) &amp; "', '/', '.'),"</f>
        <v>replace('00660/INV/2008/01/2024', '/', '.'),</v>
      </c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L3888" s="2" t="s">
        <v>744</v>
      </c>
    </row>
    <row r="3889" spans="5:74" s="2" customFormat="1" x14ac:dyDescent="0.25">
      <c r="E3889" s="13" t="str">
        <f>"replace('" &amp; TRIM(O3857) &amp; "', '/', '.'),"</f>
        <v>replace('00747/INV/2008/01/2024', '/', '.'),</v>
      </c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L3889" s="2" t="s">
        <v>745</v>
      </c>
      <c r="BV3889" s="2" t="s">
        <v>559</v>
      </c>
    </row>
    <row r="3890" spans="5:74" s="2" customFormat="1" x14ac:dyDescent="0.25">
      <c r="E3890" s="13" t="str">
        <f>"replace('" &amp; TRIM(O3858) &amp; "', '/', '.')"</f>
        <v>replace('04694/INV/1000/12/2023', '/', '.')</v>
      </c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L3890" s="2" t="s">
        <v>729</v>
      </c>
    </row>
    <row r="3891" spans="5:74" s="2" customFormat="1" x14ac:dyDescent="0.25">
      <c r="E3891" s="13" t="s">
        <v>717</v>
      </c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</row>
    <row r="3892" spans="5:74" s="2" customFormat="1" x14ac:dyDescent="0.25"/>
    <row r="3893" spans="5:74" s="2" customFormat="1" x14ac:dyDescent="0.25">
      <c r="E3893" s="15" t="s">
        <v>51</v>
      </c>
      <c r="F3893" s="16"/>
      <c r="G3893" s="16"/>
      <c r="H3893" s="16"/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16"/>
      <c r="W3893" s="16"/>
      <c r="X3893" s="16"/>
      <c r="Y3893" s="16"/>
      <c r="Z3893" s="16"/>
      <c r="AA3893" s="16"/>
      <c r="AB3893" s="16"/>
      <c r="AC3893" s="16"/>
      <c r="AD3893" s="16"/>
      <c r="AE3893" s="16"/>
      <c r="AF3893" s="16"/>
      <c r="AG3893" s="16"/>
      <c r="AH3893" s="16"/>
      <c r="AI3893" s="16"/>
      <c r="AJ3893" s="16"/>
      <c r="AK3893" s="16"/>
      <c r="AL3893" s="16"/>
      <c r="AM3893" s="16"/>
      <c r="AN3893" s="16"/>
      <c r="AO3893" s="16"/>
      <c r="AP3893" s="16"/>
      <c r="AQ3893" s="16"/>
      <c r="AR3893" s="16"/>
      <c r="AS3893" s="16"/>
      <c r="AT3893" s="16"/>
      <c r="AU3893" s="16"/>
      <c r="AV3893" s="16"/>
      <c r="AW3893" s="16"/>
      <c r="AX3893" s="16"/>
      <c r="AY3893" s="16"/>
      <c r="AZ3893" s="16"/>
      <c r="BA3893" s="16"/>
      <c r="BB3893" s="16"/>
      <c r="BC3893" s="16"/>
      <c r="BD3893" s="16"/>
      <c r="BE3893" s="16"/>
      <c r="BF3893" s="16"/>
      <c r="BG3893" s="16"/>
      <c r="BH3893" s="16"/>
      <c r="BI3893" s="16"/>
      <c r="BJ3893" s="16"/>
      <c r="BK3893" s="16"/>
      <c r="BL3893" s="16"/>
      <c r="BM3893" s="16"/>
      <c r="BN3893" s="16"/>
      <c r="BO3893" s="16"/>
      <c r="BP3893" s="16"/>
      <c r="BQ3893" s="16"/>
      <c r="BR3893" s="16"/>
      <c r="BS3893" s="16"/>
      <c r="BT3893" s="16"/>
    </row>
    <row r="3894" spans="5:74" s="2" customFormat="1" x14ac:dyDescent="0.25">
      <c r="E3894" s="15" t="s">
        <v>25</v>
      </c>
      <c r="F3894" s="16"/>
      <c r="G3894" s="16"/>
      <c r="H3894" s="16"/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16"/>
      <c r="W3894" s="16"/>
      <c r="X3894" s="16"/>
      <c r="Y3894" s="16"/>
      <c r="Z3894" s="16"/>
      <c r="AA3894" s="16"/>
      <c r="AB3894" s="16"/>
      <c r="AC3894" s="16"/>
      <c r="AD3894" s="16"/>
      <c r="AE3894" s="16"/>
      <c r="AF3894" s="16"/>
      <c r="AG3894" s="16"/>
      <c r="AH3894" s="16"/>
      <c r="AI3894" s="16"/>
      <c r="AJ3894" s="16"/>
      <c r="AK3894" s="16"/>
      <c r="AL3894" s="16"/>
      <c r="AM3894" s="16"/>
      <c r="AN3894" s="16"/>
      <c r="AO3894" s="16"/>
      <c r="AP3894" s="16"/>
      <c r="AQ3894" s="16"/>
      <c r="AR3894" s="16"/>
      <c r="AS3894" s="16"/>
      <c r="AT3894" s="16"/>
      <c r="AU3894" s="16"/>
      <c r="AV3894" s="16"/>
      <c r="AW3894" s="16"/>
      <c r="AX3894" s="16"/>
      <c r="AY3894" s="16"/>
      <c r="AZ3894" s="16"/>
      <c r="BA3894" s="16"/>
      <c r="BB3894" s="16"/>
      <c r="BC3894" s="16"/>
      <c r="BD3894" s="16"/>
      <c r="BE3894" s="16"/>
      <c r="BF3894" s="16"/>
      <c r="BG3894" s="16"/>
      <c r="BH3894" s="16"/>
      <c r="BI3894" s="16"/>
      <c r="BJ3894" s="16"/>
      <c r="BK3894" s="16"/>
      <c r="BL3894" s="16"/>
      <c r="BM3894" s="16"/>
      <c r="BN3894" s="16"/>
      <c r="BO3894" s="16"/>
      <c r="BP3894" s="16"/>
      <c r="BQ3894" s="16"/>
      <c r="BR3894" s="16"/>
      <c r="BS3894" s="16"/>
      <c r="BT3894" s="16"/>
    </row>
    <row r="3895" spans="5:74" s="2" customFormat="1" x14ac:dyDescent="0.25">
      <c r="E3895" s="17" t="s">
        <v>27</v>
      </c>
      <c r="F3895" s="16"/>
      <c r="G3895" s="16"/>
      <c r="H3895" s="16"/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16"/>
      <c r="W3895" s="16"/>
      <c r="X3895" s="16"/>
      <c r="Y3895" s="16"/>
      <c r="Z3895" s="16"/>
      <c r="AA3895" s="16"/>
      <c r="AB3895" s="16"/>
      <c r="AC3895" s="16"/>
      <c r="AD3895" s="16"/>
      <c r="AE3895" s="16"/>
      <c r="AF3895" s="16"/>
      <c r="AG3895" s="16"/>
      <c r="AH3895" s="16"/>
      <c r="AI3895" s="16"/>
      <c r="AJ3895" s="16"/>
      <c r="AK3895" s="16"/>
      <c r="AL3895" s="16"/>
      <c r="AM3895" s="16"/>
      <c r="AN3895" s="16"/>
      <c r="AO3895" s="16"/>
      <c r="AP3895" s="16"/>
      <c r="AQ3895" s="16"/>
      <c r="AR3895" s="16"/>
      <c r="AS3895" s="16"/>
      <c r="AT3895" s="16"/>
      <c r="AU3895" s="16"/>
      <c r="AV3895" s="16"/>
      <c r="AW3895" s="16"/>
      <c r="AX3895" s="16"/>
      <c r="AY3895" s="16"/>
      <c r="AZ3895" s="16"/>
      <c r="BA3895" s="16"/>
      <c r="BB3895" s="16"/>
      <c r="BC3895" s="16"/>
      <c r="BD3895" s="16"/>
      <c r="BE3895" s="16"/>
      <c r="BF3895" s="16"/>
      <c r="BG3895" s="16"/>
      <c r="BH3895" s="16"/>
      <c r="BI3895" s="16"/>
      <c r="BJ3895" s="16"/>
      <c r="BK3895" s="16"/>
      <c r="BL3895" s="16"/>
      <c r="BM3895" s="16"/>
      <c r="BN3895" s="16"/>
      <c r="BO3895" s="16"/>
      <c r="BP3895" s="16"/>
      <c r="BQ3895" s="16"/>
      <c r="BR3895" s="16"/>
      <c r="BS3895" s="16"/>
      <c r="BT3895" s="16"/>
    </row>
    <row r="3896" spans="5:74" s="2" customFormat="1" x14ac:dyDescent="0.25">
      <c r="E3896" s="17" t="s">
        <v>52</v>
      </c>
      <c r="F3896" s="16"/>
      <c r="G3896" s="16"/>
      <c r="H3896" s="16"/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16"/>
      <c r="W3896" s="16"/>
      <c r="X3896" s="16"/>
      <c r="Y3896" s="16"/>
      <c r="Z3896" s="16"/>
      <c r="AA3896" s="16"/>
      <c r="AB3896" s="16"/>
      <c r="AC3896" s="16"/>
      <c r="AD3896" s="16"/>
      <c r="AE3896" s="16"/>
      <c r="AF3896" s="16"/>
      <c r="AG3896" s="16"/>
      <c r="AH3896" s="16"/>
      <c r="AI3896" s="16"/>
      <c r="AJ3896" s="16"/>
      <c r="AK3896" s="16"/>
      <c r="AL3896" s="16"/>
      <c r="AM3896" s="16"/>
      <c r="AN3896" s="16"/>
      <c r="AO3896" s="16"/>
      <c r="AP3896" s="16"/>
      <c r="AQ3896" s="16"/>
      <c r="AR3896" s="16"/>
      <c r="AS3896" s="16"/>
      <c r="AT3896" s="16"/>
      <c r="AU3896" s="16"/>
      <c r="AV3896" s="16"/>
      <c r="AW3896" s="16"/>
      <c r="AX3896" s="16"/>
      <c r="AY3896" s="16"/>
      <c r="AZ3896" s="16"/>
      <c r="BA3896" s="16"/>
      <c r="BB3896" s="16"/>
      <c r="BC3896" s="16"/>
      <c r="BD3896" s="16"/>
      <c r="BE3896" s="16"/>
      <c r="BF3896" s="16"/>
      <c r="BG3896" s="16"/>
      <c r="BH3896" s="16"/>
      <c r="BI3896" s="16"/>
      <c r="BJ3896" s="16"/>
      <c r="BK3896" s="16"/>
      <c r="BL3896" s="16"/>
      <c r="BM3896" s="16"/>
      <c r="BN3896" s="16"/>
      <c r="BO3896" s="16"/>
      <c r="BP3896" s="16"/>
      <c r="BQ3896" s="16"/>
      <c r="BR3896" s="16"/>
      <c r="BS3896" s="16"/>
      <c r="BT3896" s="16"/>
    </row>
    <row r="3897" spans="5:74" s="2" customFormat="1" x14ac:dyDescent="0.25">
      <c r="E3897" s="17" t="s">
        <v>53</v>
      </c>
      <c r="F3897" s="16"/>
      <c r="G3897" s="16"/>
      <c r="H3897" s="16"/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16"/>
      <c r="W3897" s="16"/>
      <c r="X3897" s="16"/>
      <c r="Y3897" s="16"/>
      <c r="Z3897" s="16"/>
      <c r="AA3897" s="16"/>
      <c r="AB3897" s="16"/>
      <c r="AC3897" s="16"/>
      <c r="AD3897" s="16"/>
      <c r="AE3897" s="16"/>
      <c r="AF3897" s="16"/>
      <c r="AG3897" s="16"/>
      <c r="AH3897" s="16"/>
      <c r="AI3897" s="16"/>
      <c r="AJ3897" s="16"/>
      <c r="AK3897" s="16"/>
      <c r="AL3897" s="16"/>
      <c r="AM3897" s="16"/>
      <c r="AN3897" s="16"/>
      <c r="AO3897" s="16"/>
      <c r="AP3897" s="16"/>
      <c r="AQ3897" s="16"/>
      <c r="AR3897" s="16"/>
      <c r="AS3897" s="16"/>
      <c r="AT3897" s="16"/>
      <c r="AU3897" s="16"/>
      <c r="AV3897" s="16"/>
      <c r="AW3897" s="16"/>
      <c r="AX3897" s="16"/>
      <c r="AY3897" s="16"/>
      <c r="AZ3897" s="16"/>
      <c r="BA3897" s="16"/>
      <c r="BB3897" s="16"/>
      <c r="BC3897" s="16"/>
      <c r="BD3897" s="16"/>
      <c r="BE3897" s="16"/>
      <c r="BF3897" s="16"/>
      <c r="BG3897" s="16"/>
      <c r="BH3897" s="16"/>
      <c r="BI3897" s="16"/>
      <c r="BJ3897" s="16"/>
      <c r="BK3897" s="16"/>
      <c r="BL3897" s="16"/>
      <c r="BM3897" s="16"/>
      <c r="BN3897" s="16"/>
      <c r="BO3897" s="16"/>
      <c r="BP3897" s="16"/>
      <c r="BQ3897" s="16"/>
      <c r="BR3897" s="16"/>
      <c r="BS3897" s="16"/>
      <c r="BT3897" s="16"/>
    </row>
    <row r="3898" spans="5:74" s="2" customFormat="1" x14ac:dyDescent="0.25">
      <c r="E3898" s="15"/>
      <c r="F3898" s="16"/>
      <c r="G3898" s="16"/>
      <c r="H3898" s="16"/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16"/>
      <c r="W3898" s="16"/>
      <c r="X3898" s="16"/>
      <c r="Y3898" s="16"/>
      <c r="Z3898" s="16"/>
      <c r="AA3898" s="16"/>
      <c r="AB3898" s="16"/>
      <c r="AC3898" s="16"/>
      <c r="AD3898" s="16"/>
      <c r="AE3898" s="16"/>
      <c r="AF3898" s="16"/>
      <c r="AG3898" s="16"/>
      <c r="AH3898" s="16"/>
      <c r="AI3898" s="16"/>
      <c r="AJ3898" s="16"/>
      <c r="AK3898" s="16"/>
      <c r="AL3898" s="16"/>
      <c r="AM3898" s="16"/>
      <c r="AN3898" s="16"/>
      <c r="AO3898" s="16"/>
      <c r="AP3898" s="16"/>
      <c r="AQ3898" s="16"/>
      <c r="AR3898" s="16"/>
      <c r="AS3898" s="16"/>
      <c r="AT3898" s="16"/>
      <c r="AU3898" s="16"/>
      <c r="AV3898" s="16"/>
      <c r="AW3898" s="16"/>
      <c r="AX3898" s="16"/>
      <c r="AY3898" s="16"/>
      <c r="AZ3898" s="16"/>
      <c r="BA3898" s="16"/>
      <c r="BB3898" s="16"/>
      <c r="BC3898" s="16"/>
      <c r="BD3898" s="16"/>
      <c r="BE3898" s="16"/>
      <c r="BF3898" s="16"/>
      <c r="BG3898" s="16"/>
      <c r="BH3898" s="16"/>
      <c r="BI3898" s="16"/>
      <c r="BJ3898" s="16"/>
      <c r="BK3898" s="16"/>
      <c r="BL3898" s="16"/>
      <c r="BM3898" s="16"/>
      <c r="BN3898" s="16"/>
      <c r="BO3898" s="16"/>
      <c r="BP3898" s="16"/>
      <c r="BQ3898" s="16"/>
      <c r="BR3898" s="16"/>
      <c r="BS3898" s="16"/>
      <c r="BT3898" s="16"/>
    </row>
    <row r="3899" spans="5:74" s="2" customFormat="1" x14ac:dyDescent="0.25">
      <c r="E3899" s="15" t="s">
        <v>54</v>
      </c>
      <c r="F3899" s="16"/>
      <c r="G3899" s="16"/>
      <c r="H3899" s="16"/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16"/>
      <c r="W3899" s="16"/>
      <c r="X3899" s="16"/>
      <c r="Y3899" s="16"/>
      <c r="Z3899" s="16"/>
      <c r="AA3899" s="16"/>
      <c r="AB3899" s="16"/>
      <c r="AC3899" s="16"/>
      <c r="AD3899" s="16"/>
      <c r="AE3899" s="16"/>
      <c r="AF3899" s="16"/>
      <c r="AG3899" s="16"/>
      <c r="AH3899" s="16"/>
      <c r="AI3899" s="16"/>
      <c r="AJ3899" s="16"/>
      <c r="AK3899" s="16"/>
      <c r="AL3899" s="16"/>
      <c r="AM3899" s="16"/>
      <c r="AN3899" s="16"/>
      <c r="AO3899" s="16"/>
      <c r="AP3899" s="16"/>
      <c r="AQ3899" s="16"/>
      <c r="AR3899" s="16"/>
      <c r="AS3899" s="16"/>
      <c r="AT3899" s="16"/>
      <c r="AU3899" s="16"/>
      <c r="AV3899" s="16"/>
      <c r="AW3899" s="16"/>
      <c r="AX3899" s="16"/>
      <c r="AY3899" s="16"/>
      <c r="AZ3899" s="16"/>
      <c r="BA3899" s="16"/>
      <c r="BB3899" s="16"/>
      <c r="BC3899" s="16"/>
      <c r="BD3899" s="16"/>
      <c r="BE3899" s="16"/>
      <c r="BF3899" s="16"/>
      <c r="BG3899" s="16"/>
      <c r="BH3899" s="16"/>
      <c r="BI3899" s="16"/>
      <c r="BJ3899" s="16"/>
      <c r="BK3899" s="16"/>
      <c r="BL3899" s="16"/>
      <c r="BM3899" s="16"/>
      <c r="BN3899" s="16"/>
      <c r="BO3899" s="16"/>
      <c r="BP3899" s="16"/>
      <c r="BQ3899" s="16"/>
      <c r="BR3899" s="16"/>
      <c r="BS3899" s="16"/>
      <c r="BT3899" s="16"/>
    </row>
    <row r="3900" spans="5:74" s="2" customFormat="1" x14ac:dyDescent="0.25">
      <c r="E3900" s="15" t="s">
        <v>55</v>
      </c>
      <c r="F3900" s="16"/>
      <c r="G3900" s="16"/>
      <c r="H3900" s="16"/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16"/>
      <c r="W3900" s="16"/>
      <c r="X3900" s="16"/>
      <c r="Y3900" s="16"/>
      <c r="Z3900" s="16"/>
      <c r="AA3900" s="16"/>
      <c r="AB3900" s="16"/>
      <c r="AC3900" s="16"/>
      <c r="AD3900" s="16"/>
      <c r="AE3900" s="16"/>
      <c r="AF3900" s="16"/>
      <c r="AG3900" s="16"/>
      <c r="AH3900" s="16"/>
      <c r="AI3900" s="16"/>
      <c r="AJ3900" s="16"/>
      <c r="AK3900" s="16"/>
      <c r="AL3900" s="16"/>
      <c r="AM3900" s="16"/>
      <c r="AN3900" s="16"/>
      <c r="AO3900" s="16"/>
      <c r="AP3900" s="16"/>
      <c r="AQ3900" s="16"/>
      <c r="AR3900" s="16"/>
      <c r="AS3900" s="16"/>
      <c r="AT3900" s="16"/>
      <c r="AU3900" s="16"/>
      <c r="AV3900" s="16"/>
      <c r="AW3900" s="16"/>
      <c r="AX3900" s="16"/>
      <c r="AY3900" s="16"/>
      <c r="AZ3900" s="16"/>
      <c r="BA3900" s="16"/>
      <c r="BB3900" s="16"/>
      <c r="BC3900" s="16"/>
      <c r="BD3900" s="16"/>
      <c r="BE3900" s="16"/>
      <c r="BF3900" s="16"/>
      <c r="BG3900" s="16"/>
      <c r="BH3900" s="16"/>
      <c r="BI3900" s="16"/>
      <c r="BJ3900" s="16"/>
      <c r="BK3900" s="16"/>
      <c r="BL3900" s="16"/>
      <c r="BM3900" s="16"/>
      <c r="BN3900" s="16"/>
      <c r="BO3900" s="16"/>
      <c r="BP3900" s="16"/>
      <c r="BQ3900" s="16"/>
      <c r="BR3900" s="16"/>
      <c r="BS3900" s="16"/>
      <c r="BT3900" s="16"/>
    </row>
    <row r="3901" spans="5:74" s="2" customFormat="1" x14ac:dyDescent="0.25">
      <c r="E3901" s="15"/>
      <c r="F3901" s="16"/>
      <c r="G3901" s="16"/>
      <c r="H3901" s="16"/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16"/>
      <c r="W3901" s="16"/>
      <c r="X3901" s="16"/>
      <c r="Y3901" s="16"/>
      <c r="Z3901" s="16"/>
      <c r="AA3901" s="16"/>
      <c r="AB3901" s="16"/>
      <c r="AC3901" s="16"/>
      <c r="AD3901" s="16"/>
      <c r="AE3901" s="16"/>
      <c r="AF3901" s="16"/>
      <c r="AG3901" s="16"/>
      <c r="AH3901" s="16"/>
      <c r="AI3901" s="16"/>
      <c r="AJ3901" s="16"/>
      <c r="AK3901" s="16"/>
      <c r="AL3901" s="16"/>
      <c r="AM3901" s="16"/>
      <c r="AN3901" s="16"/>
      <c r="AO3901" s="16"/>
      <c r="AP3901" s="16"/>
      <c r="AQ3901" s="16"/>
      <c r="AR3901" s="16"/>
      <c r="AS3901" s="16"/>
      <c r="AT3901" s="16"/>
      <c r="AU3901" s="16"/>
      <c r="AV3901" s="16"/>
      <c r="AW3901" s="16"/>
      <c r="AX3901" s="16"/>
      <c r="AY3901" s="16"/>
      <c r="AZ3901" s="16"/>
      <c r="BA3901" s="16"/>
      <c r="BB3901" s="16"/>
      <c r="BC3901" s="16"/>
      <c r="BD3901" s="16"/>
      <c r="BE3901" s="16"/>
      <c r="BF3901" s="16"/>
      <c r="BG3901" s="16"/>
      <c r="BH3901" s="16"/>
      <c r="BI3901" s="16"/>
      <c r="BJ3901" s="16"/>
      <c r="BK3901" s="16"/>
      <c r="BL3901" s="16"/>
      <c r="BM3901" s="16"/>
      <c r="BN3901" s="16"/>
      <c r="BO3901" s="16"/>
      <c r="BP3901" s="16"/>
      <c r="BQ3901" s="16"/>
      <c r="BR3901" s="16"/>
      <c r="BS3901" s="16"/>
      <c r="BT3901" s="16"/>
    </row>
    <row r="3902" spans="5:74" s="2" customFormat="1" x14ac:dyDescent="0.25">
      <c r="E3902" s="15" t="s">
        <v>56</v>
      </c>
      <c r="F3902" s="16"/>
      <c r="G3902" s="16"/>
      <c r="H3902" s="16"/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  <c r="V3902" s="16"/>
      <c r="W3902" s="16"/>
      <c r="X3902" s="16"/>
      <c r="Y3902" s="16"/>
      <c r="Z3902" s="16"/>
      <c r="AA3902" s="16"/>
      <c r="AB3902" s="16"/>
      <c r="AC3902" s="16"/>
      <c r="AD3902" s="16"/>
      <c r="AE3902" s="16"/>
      <c r="AF3902" s="16"/>
      <c r="AG3902" s="16"/>
      <c r="AH3902" s="16"/>
      <c r="AI3902" s="16"/>
      <c r="AJ3902" s="16"/>
      <c r="AK3902" s="16"/>
      <c r="AL3902" s="16"/>
      <c r="AM3902" s="16"/>
      <c r="AN3902" s="16"/>
      <c r="AO3902" s="16"/>
      <c r="AP3902" s="16"/>
      <c r="AQ3902" s="16"/>
      <c r="AR3902" s="16"/>
      <c r="AS3902" s="16"/>
      <c r="AT3902" s="16"/>
      <c r="AU3902" s="16"/>
      <c r="AV3902" s="16"/>
      <c r="AW3902" s="16"/>
      <c r="AX3902" s="16"/>
      <c r="AY3902" s="16"/>
      <c r="AZ3902" s="16"/>
      <c r="BA3902" s="16"/>
      <c r="BB3902" s="16"/>
      <c r="BC3902" s="16"/>
      <c r="BD3902" s="16"/>
      <c r="BE3902" s="16"/>
      <c r="BF3902" s="16"/>
      <c r="BG3902" s="16"/>
      <c r="BH3902" s="16"/>
      <c r="BI3902" s="16"/>
      <c r="BJ3902" s="16"/>
      <c r="BK3902" s="16"/>
      <c r="BL3902" s="16"/>
      <c r="BM3902" s="16"/>
      <c r="BN3902" s="16"/>
      <c r="BO3902" s="16"/>
      <c r="BP3902" s="16"/>
      <c r="BQ3902" s="16"/>
      <c r="BR3902" s="16"/>
      <c r="BS3902" s="16"/>
      <c r="BT3902" s="16"/>
    </row>
    <row r="3903" spans="5:74" s="2" customFormat="1" x14ac:dyDescent="0.25">
      <c r="E3903" s="15" t="s">
        <v>25</v>
      </c>
      <c r="F3903" s="16"/>
      <c r="G3903" s="16"/>
      <c r="H3903" s="16"/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  <c r="V3903" s="16"/>
      <c r="W3903" s="16"/>
      <c r="X3903" s="16"/>
      <c r="Y3903" s="16"/>
      <c r="Z3903" s="16"/>
      <c r="AA3903" s="16"/>
      <c r="AB3903" s="16"/>
      <c r="AC3903" s="16"/>
      <c r="AD3903" s="16"/>
      <c r="AE3903" s="16"/>
      <c r="AF3903" s="16"/>
      <c r="AG3903" s="16"/>
      <c r="AH3903" s="16"/>
      <c r="AI3903" s="16"/>
      <c r="AJ3903" s="16"/>
      <c r="AK3903" s="16"/>
      <c r="AL3903" s="16"/>
      <c r="AM3903" s="16"/>
      <c r="AN3903" s="16"/>
      <c r="AO3903" s="16"/>
      <c r="AP3903" s="16"/>
      <c r="AQ3903" s="16"/>
      <c r="AR3903" s="16"/>
      <c r="AS3903" s="16"/>
      <c r="AT3903" s="16"/>
      <c r="AU3903" s="16"/>
      <c r="AV3903" s="16"/>
      <c r="AW3903" s="16"/>
      <c r="AX3903" s="16"/>
      <c r="AY3903" s="16"/>
      <c r="AZ3903" s="16"/>
      <c r="BA3903" s="16"/>
      <c r="BB3903" s="16"/>
      <c r="BC3903" s="16"/>
      <c r="BD3903" s="16"/>
      <c r="BE3903" s="16"/>
      <c r="BF3903" s="16"/>
      <c r="BG3903" s="16"/>
      <c r="BH3903" s="16"/>
      <c r="BI3903" s="16"/>
      <c r="BJ3903" s="16"/>
      <c r="BK3903" s="16"/>
      <c r="BL3903" s="16"/>
      <c r="BM3903" s="16"/>
      <c r="BN3903" s="16"/>
      <c r="BO3903" s="16"/>
      <c r="BP3903" s="16"/>
      <c r="BQ3903" s="16"/>
      <c r="BR3903" s="16"/>
      <c r="BS3903" s="16"/>
      <c r="BT3903" s="16"/>
    </row>
    <row r="3904" spans="5:74" s="2" customFormat="1" x14ac:dyDescent="0.25">
      <c r="E3904" s="15" t="s">
        <v>747</v>
      </c>
      <c r="F3904" s="16"/>
      <c r="G3904" s="16"/>
      <c r="H3904" s="16"/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  <c r="V3904" s="16"/>
      <c r="W3904" s="16"/>
      <c r="X3904" s="16"/>
      <c r="Y3904" s="16"/>
      <c r="Z3904" s="16"/>
      <c r="AA3904" s="16"/>
      <c r="AB3904" s="16"/>
      <c r="AC3904" s="16"/>
      <c r="AD3904" s="16"/>
      <c r="AE3904" s="16"/>
      <c r="AF3904" s="16"/>
      <c r="AG3904" s="16"/>
      <c r="AH3904" s="16"/>
      <c r="AI3904" s="16"/>
      <c r="AJ3904" s="16"/>
      <c r="AK3904" s="16"/>
      <c r="AL3904" s="16"/>
      <c r="AM3904" s="16"/>
      <c r="AN3904" s="16"/>
      <c r="AO3904" s="16"/>
      <c r="AP3904" s="16"/>
      <c r="AQ3904" s="16"/>
      <c r="AR3904" s="16"/>
      <c r="AS3904" s="16"/>
      <c r="AT3904" s="16"/>
      <c r="AU3904" s="16"/>
      <c r="AV3904" s="16"/>
      <c r="AW3904" s="16"/>
      <c r="AX3904" s="16"/>
      <c r="AY3904" s="16"/>
      <c r="AZ3904" s="16"/>
      <c r="BA3904" s="16"/>
      <c r="BB3904" s="16"/>
      <c r="BC3904" s="16"/>
      <c r="BD3904" s="16"/>
      <c r="BE3904" s="16"/>
      <c r="BF3904" s="16"/>
      <c r="BG3904" s="16"/>
      <c r="BH3904" s="16"/>
      <c r="BI3904" s="16"/>
      <c r="BJ3904" s="16"/>
      <c r="BK3904" s="16"/>
      <c r="BL3904" s="16"/>
      <c r="BM3904" s="16"/>
      <c r="BN3904" s="16"/>
      <c r="BO3904" s="16"/>
      <c r="BP3904" s="16"/>
      <c r="BQ3904" s="16"/>
      <c r="BR3904" s="16"/>
      <c r="BS3904" s="16"/>
      <c r="BT3904" s="16"/>
    </row>
    <row r="3905" spans="5:72" s="2" customFormat="1" x14ac:dyDescent="0.25">
      <c r="E3905" s="15" t="s">
        <v>523</v>
      </c>
      <c r="F3905" s="16"/>
      <c r="G3905" s="16"/>
      <c r="H3905" s="16"/>
      <c r="I3905" s="16"/>
      <c r="J3905" s="16"/>
      <c r="K3905" s="16"/>
      <c r="L3905" s="16"/>
      <c r="M3905" s="16"/>
      <c r="N3905" s="16"/>
      <c r="O3905" s="16"/>
      <c r="P3905" s="16"/>
      <c r="Q3905" s="16"/>
      <c r="R3905" s="16"/>
      <c r="S3905" s="16"/>
      <c r="T3905" s="16"/>
      <c r="U3905" s="16"/>
      <c r="V3905" s="16"/>
      <c r="W3905" s="16"/>
      <c r="X3905" s="16"/>
      <c r="Y3905" s="16"/>
      <c r="Z3905" s="16"/>
      <c r="AA3905" s="16"/>
      <c r="AB3905" s="16"/>
      <c r="AC3905" s="16"/>
      <c r="AD3905" s="16"/>
      <c r="AE3905" s="16"/>
      <c r="AF3905" s="16"/>
      <c r="AG3905" s="16"/>
      <c r="AH3905" s="16"/>
      <c r="AI3905" s="16"/>
      <c r="AJ3905" s="16"/>
      <c r="AK3905" s="16"/>
      <c r="AL3905" s="16"/>
      <c r="AM3905" s="16"/>
      <c r="AN3905" s="16"/>
      <c r="AO3905" s="16"/>
      <c r="AP3905" s="16"/>
      <c r="AQ3905" s="16"/>
      <c r="AR3905" s="16"/>
      <c r="AS3905" s="16"/>
      <c r="AT3905" s="16"/>
      <c r="AU3905" s="16"/>
      <c r="AV3905" s="16"/>
      <c r="AW3905" s="16"/>
      <c r="AX3905" s="16"/>
      <c r="AY3905" s="16"/>
      <c r="AZ3905" s="16"/>
      <c r="BA3905" s="16"/>
      <c r="BB3905" s="16"/>
      <c r="BC3905" s="16"/>
      <c r="BD3905" s="16"/>
      <c r="BE3905" s="16"/>
      <c r="BF3905" s="16"/>
      <c r="BG3905" s="16"/>
      <c r="BH3905" s="16"/>
      <c r="BI3905" s="16"/>
      <c r="BJ3905" s="16"/>
      <c r="BK3905" s="16"/>
      <c r="BL3905" s="16"/>
      <c r="BM3905" s="16"/>
      <c r="BN3905" s="16"/>
      <c r="BO3905" s="16"/>
      <c r="BP3905" s="16"/>
      <c r="BQ3905" s="16"/>
      <c r="BR3905" s="16"/>
      <c r="BS3905" s="16"/>
      <c r="BT3905" s="16"/>
    </row>
    <row r="3906" spans="5:72" s="2" customFormat="1" x14ac:dyDescent="0.25">
      <c r="E3906" s="15" t="s">
        <v>748</v>
      </c>
      <c r="F3906" s="16"/>
      <c r="G3906" s="16"/>
      <c r="H3906" s="16"/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16"/>
      <c r="Y3906" s="16"/>
      <c r="Z3906" s="16"/>
      <c r="AA3906" s="16"/>
      <c r="AB3906" s="16"/>
      <c r="AC3906" s="16"/>
      <c r="AD3906" s="16"/>
      <c r="AE3906" s="16"/>
      <c r="AF3906" s="16"/>
      <c r="AG3906" s="16"/>
      <c r="AH3906" s="16"/>
      <c r="AI3906" s="16"/>
      <c r="AJ3906" s="16"/>
      <c r="AK3906" s="16"/>
      <c r="AL3906" s="16"/>
      <c r="AM3906" s="16"/>
      <c r="AN3906" s="16"/>
      <c r="AO3906" s="16"/>
      <c r="AP3906" s="16"/>
      <c r="AQ3906" s="16"/>
      <c r="AR3906" s="16"/>
      <c r="AS3906" s="16"/>
      <c r="AT3906" s="16"/>
      <c r="AU3906" s="16"/>
      <c r="AV3906" s="16"/>
      <c r="AW3906" s="16"/>
      <c r="AX3906" s="16"/>
      <c r="AY3906" s="16"/>
      <c r="AZ3906" s="16"/>
      <c r="BA3906" s="16"/>
      <c r="BB3906" s="16"/>
      <c r="BC3906" s="16"/>
      <c r="BD3906" s="16"/>
      <c r="BE3906" s="16"/>
      <c r="BF3906" s="16"/>
      <c r="BG3906" s="16"/>
      <c r="BH3906" s="16"/>
      <c r="BI3906" s="16"/>
      <c r="BJ3906" s="16"/>
      <c r="BK3906" s="16"/>
      <c r="BL3906" s="16"/>
      <c r="BM3906" s="16"/>
      <c r="BN3906" s="16"/>
      <c r="BO3906" s="16"/>
      <c r="BP3906" s="16"/>
      <c r="BQ3906" s="16"/>
      <c r="BR3906" s="16"/>
      <c r="BS3906" s="16"/>
      <c r="BT3906" s="16"/>
    </row>
    <row r="3907" spans="5:72" s="2" customFormat="1" x14ac:dyDescent="0.25">
      <c r="E3907" s="15" t="s">
        <v>525</v>
      </c>
      <c r="F3907" s="16"/>
      <c r="G3907" s="16"/>
      <c r="H3907" s="16"/>
      <c r="I3907" s="16"/>
      <c r="J3907" s="16"/>
      <c r="K3907" s="16"/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  <c r="AA3907" s="16"/>
      <c r="AB3907" s="16"/>
      <c r="AC3907" s="16"/>
      <c r="AD3907" s="16"/>
      <c r="AE3907" s="16"/>
      <c r="AF3907" s="16"/>
      <c r="AG3907" s="16"/>
      <c r="AH3907" s="16"/>
      <c r="AI3907" s="16"/>
      <c r="AJ3907" s="16"/>
      <c r="AK3907" s="16"/>
      <c r="AL3907" s="16"/>
      <c r="AM3907" s="16"/>
      <c r="AN3907" s="16"/>
      <c r="AO3907" s="16"/>
      <c r="AP3907" s="16"/>
      <c r="AQ3907" s="16"/>
      <c r="AR3907" s="16"/>
      <c r="AS3907" s="16"/>
      <c r="AT3907" s="16"/>
      <c r="AU3907" s="16"/>
      <c r="AV3907" s="16"/>
      <c r="AW3907" s="16"/>
      <c r="AX3907" s="16"/>
      <c r="AY3907" s="16"/>
      <c r="AZ3907" s="16"/>
      <c r="BA3907" s="16"/>
      <c r="BB3907" s="16"/>
      <c r="BC3907" s="16"/>
      <c r="BD3907" s="16"/>
      <c r="BE3907" s="16"/>
      <c r="BF3907" s="16"/>
      <c r="BG3907" s="16"/>
      <c r="BH3907" s="16"/>
      <c r="BI3907" s="16"/>
      <c r="BJ3907" s="16"/>
      <c r="BK3907" s="16"/>
      <c r="BL3907" s="16"/>
      <c r="BM3907" s="16"/>
      <c r="BN3907" s="16"/>
      <c r="BO3907" s="16"/>
      <c r="BP3907" s="16"/>
      <c r="BQ3907" s="16"/>
      <c r="BR3907" s="16"/>
      <c r="BS3907" s="16"/>
      <c r="BT3907" s="16"/>
    </row>
    <row r="3908" spans="5:72" s="2" customFormat="1" x14ac:dyDescent="0.25">
      <c r="E3908" s="15" t="s">
        <v>25</v>
      </c>
      <c r="F3908" s="16"/>
      <c r="G3908" s="16"/>
      <c r="H3908" s="16"/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  <c r="V3908" s="16"/>
      <c r="W3908" s="16"/>
      <c r="X3908" s="16"/>
      <c r="Y3908" s="16"/>
      <c r="Z3908" s="16"/>
      <c r="AA3908" s="16"/>
      <c r="AB3908" s="16"/>
      <c r="AC3908" s="16"/>
      <c r="AD3908" s="16"/>
      <c r="AE3908" s="16"/>
      <c r="AF3908" s="16"/>
      <c r="AG3908" s="16"/>
      <c r="AH3908" s="16"/>
      <c r="AI3908" s="16"/>
      <c r="AJ3908" s="16"/>
      <c r="AK3908" s="16"/>
      <c r="AL3908" s="16"/>
      <c r="AM3908" s="16"/>
      <c r="AN3908" s="16"/>
      <c r="AO3908" s="16"/>
      <c r="AP3908" s="16"/>
      <c r="AQ3908" s="16"/>
      <c r="AR3908" s="16"/>
      <c r="AS3908" s="16"/>
      <c r="AT3908" s="16"/>
      <c r="AU3908" s="16"/>
      <c r="AV3908" s="16"/>
      <c r="AW3908" s="16"/>
      <c r="AX3908" s="16"/>
      <c r="AY3908" s="16"/>
      <c r="AZ3908" s="16"/>
      <c r="BA3908" s="16"/>
      <c r="BB3908" s="16"/>
      <c r="BC3908" s="16"/>
      <c r="BD3908" s="16"/>
      <c r="BE3908" s="16"/>
      <c r="BF3908" s="16"/>
      <c r="BG3908" s="16"/>
      <c r="BH3908" s="16"/>
      <c r="BI3908" s="16"/>
      <c r="BJ3908" s="16"/>
      <c r="BK3908" s="16"/>
      <c r="BL3908" s="16"/>
      <c r="BM3908" s="16"/>
      <c r="BN3908" s="16"/>
      <c r="BO3908" s="16"/>
      <c r="BP3908" s="16"/>
      <c r="BQ3908" s="16"/>
      <c r="BR3908" s="16"/>
      <c r="BS3908" s="16"/>
      <c r="BT3908" s="16"/>
    </row>
    <row r="3909" spans="5:72" s="2" customFormat="1" x14ac:dyDescent="0.25">
      <c r="E3909" s="15" t="s">
        <v>749</v>
      </c>
      <c r="F3909" s="16"/>
      <c r="G3909" s="16"/>
      <c r="H3909" s="16"/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  <c r="V3909" s="16"/>
      <c r="W3909" s="16"/>
      <c r="X3909" s="16"/>
      <c r="Y3909" s="16"/>
      <c r="Z3909" s="16"/>
      <c r="AA3909" s="16"/>
      <c r="AB3909" s="16"/>
      <c r="AC3909" s="16"/>
      <c r="AD3909" s="16"/>
      <c r="AE3909" s="16"/>
      <c r="AF3909" s="16"/>
      <c r="AG3909" s="16"/>
      <c r="AH3909" s="16"/>
      <c r="AI3909" s="16"/>
      <c r="AJ3909" s="16"/>
      <c r="AK3909" s="16"/>
      <c r="AL3909" s="16"/>
      <c r="AM3909" s="16"/>
      <c r="AN3909" s="16"/>
      <c r="AO3909" s="16"/>
      <c r="AP3909" s="16"/>
      <c r="AQ3909" s="16"/>
      <c r="AR3909" s="16"/>
      <c r="AS3909" s="16"/>
      <c r="AT3909" s="16"/>
      <c r="AU3909" s="16"/>
      <c r="AV3909" s="16"/>
      <c r="AW3909" s="16"/>
      <c r="AX3909" s="16"/>
      <c r="AY3909" s="16"/>
      <c r="AZ3909" s="16"/>
      <c r="BA3909" s="16"/>
      <c r="BB3909" s="16"/>
      <c r="BC3909" s="16"/>
      <c r="BD3909" s="16"/>
      <c r="BE3909" s="16"/>
      <c r="BF3909" s="16"/>
      <c r="BG3909" s="16"/>
      <c r="BH3909" s="16"/>
      <c r="BI3909" s="16"/>
      <c r="BJ3909" s="16"/>
      <c r="BK3909" s="16"/>
      <c r="BL3909" s="16"/>
      <c r="BM3909" s="16"/>
      <c r="BN3909" s="16"/>
      <c r="BO3909" s="16"/>
      <c r="BP3909" s="16"/>
      <c r="BQ3909" s="16"/>
      <c r="BR3909" s="16"/>
      <c r="BS3909" s="16"/>
      <c r="BT3909" s="16"/>
    </row>
    <row r="3910" spans="5:72" s="2" customFormat="1" x14ac:dyDescent="0.25">
      <c r="E3910" s="15" t="s">
        <v>523</v>
      </c>
      <c r="F3910" s="16"/>
      <c r="G3910" s="16"/>
      <c r="H3910" s="16"/>
      <c r="I3910" s="16"/>
      <c r="J3910" s="16"/>
      <c r="K3910" s="16"/>
      <c r="L3910" s="16"/>
      <c r="M3910" s="16"/>
      <c r="N3910" s="16"/>
      <c r="O3910" s="16"/>
      <c r="P3910" s="16"/>
      <c r="Q3910" s="16"/>
      <c r="R3910" s="16"/>
      <c r="S3910" s="16"/>
      <c r="T3910" s="16"/>
      <c r="U3910" s="16"/>
      <c r="V3910" s="16"/>
      <c r="W3910" s="16"/>
      <c r="X3910" s="16"/>
      <c r="Y3910" s="16"/>
      <c r="Z3910" s="16"/>
      <c r="AA3910" s="16"/>
      <c r="AB3910" s="16"/>
      <c r="AC3910" s="16"/>
      <c r="AD3910" s="16"/>
      <c r="AE3910" s="16"/>
      <c r="AF3910" s="16"/>
      <c r="AG3910" s="16"/>
      <c r="AH3910" s="16"/>
      <c r="AI3910" s="16"/>
      <c r="AJ3910" s="16"/>
      <c r="AK3910" s="16"/>
      <c r="AL3910" s="16"/>
      <c r="AM3910" s="16"/>
      <c r="AN3910" s="16"/>
      <c r="AO3910" s="16"/>
      <c r="AP3910" s="16"/>
      <c r="AQ3910" s="16"/>
      <c r="AR3910" s="16"/>
      <c r="AS3910" s="16"/>
      <c r="AT3910" s="16"/>
      <c r="AU3910" s="16"/>
      <c r="AV3910" s="16"/>
      <c r="AW3910" s="16"/>
      <c r="AX3910" s="16"/>
      <c r="AY3910" s="16"/>
      <c r="AZ3910" s="16"/>
      <c r="BA3910" s="16"/>
      <c r="BB3910" s="16"/>
      <c r="BC3910" s="16"/>
      <c r="BD3910" s="16"/>
      <c r="BE3910" s="16"/>
      <c r="BF3910" s="16"/>
      <c r="BG3910" s="16"/>
      <c r="BH3910" s="16"/>
      <c r="BI3910" s="16"/>
      <c r="BJ3910" s="16"/>
      <c r="BK3910" s="16"/>
      <c r="BL3910" s="16"/>
      <c r="BM3910" s="16"/>
      <c r="BN3910" s="16"/>
      <c r="BO3910" s="16"/>
      <c r="BP3910" s="16"/>
      <c r="BQ3910" s="16"/>
      <c r="BR3910" s="16"/>
      <c r="BS3910" s="16"/>
      <c r="BT3910" s="16"/>
    </row>
    <row r="3911" spans="5:72" s="2" customFormat="1" x14ac:dyDescent="0.25">
      <c r="E3911" s="15" t="s">
        <v>748</v>
      </c>
      <c r="F3911" s="16"/>
      <c r="G3911" s="16"/>
      <c r="H3911" s="16"/>
      <c r="I3911" s="16"/>
      <c r="J3911" s="16"/>
      <c r="K3911" s="16"/>
      <c r="L3911" s="16"/>
      <c r="M3911" s="16"/>
      <c r="N3911" s="16"/>
      <c r="O3911" s="16"/>
      <c r="P3911" s="16"/>
      <c r="Q3911" s="16"/>
      <c r="R3911" s="16"/>
      <c r="S3911" s="16"/>
      <c r="T3911" s="16"/>
      <c r="U3911" s="16"/>
      <c r="V3911" s="16"/>
      <c r="W3911" s="16"/>
      <c r="X3911" s="16"/>
      <c r="Y3911" s="16"/>
      <c r="Z3911" s="16"/>
      <c r="AA3911" s="16"/>
      <c r="AB3911" s="16"/>
      <c r="AC3911" s="16"/>
      <c r="AD3911" s="16"/>
      <c r="AE3911" s="16"/>
      <c r="AF3911" s="16"/>
      <c r="AG3911" s="16"/>
      <c r="AH3911" s="16"/>
      <c r="AI3911" s="16"/>
      <c r="AJ3911" s="16"/>
      <c r="AK3911" s="16"/>
      <c r="AL3911" s="16"/>
      <c r="AM3911" s="16"/>
      <c r="AN3911" s="16"/>
      <c r="AO3911" s="16"/>
      <c r="AP3911" s="16"/>
      <c r="AQ3911" s="16"/>
      <c r="AR3911" s="16"/>
      <c r="AS3911" s="16"/>
      <c r="AT3911" s="16"/>
      <c r="AU3911" s="16"/>
      <c r="AV3911" s="16"/>
      <c r="AW3911" s="16"/>
      <c r="AX3911" s="16"/>
      <c r="AY3911" s="16"/>
      <c r="AZ3911" s="16"/>
      <c r="BA3911" s="16"/>
      <c r="BB3911" s="16"/>
      <c r="BC3911" s="16"/>
      <c r="BD3911" s="16"/>
      <c r="BE3911" s="16"/>
      <c r="BF3911" s="16"/>
      <c r="BG3911" s="16"/>
      <c r="BH3911" s="16"/>
      <c r="BI3911" s="16"/>
      <c r="BJ3911" s="16"/>
      <c r="BK3911" s="16"/>
      <c r="BL3911" s="16"/>
      <c r="BM3911" s="16"/>
      <c r="BN3911" s="16"/>
      <c r="BO3911" s="16"/>
      <c r="BP3911" s="16"/>
      <c r="BQ3911" s="16"/>
      <c r="BR3911" s="16"/>
      <c r="BS3911" s="16"/>
      <c r="BT3911" s="16"/>
    </row>
    <row r="3912" spans="5:72" s="2" customFormat="1" x14ac:dyDescent="0.25">
      <c r="E3912" s="15" t="s">
        <v>525</v>
      </c>
      <c r="F3912" s="16"/>
      <c r="G3912" s="16"/>
      <c r="H3912" s="16"/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  <c r="V3912" s="16"/>
      <c r="W3912" s="16"/>
      <c r="X3912" s="16"/>
      <c r="Y3912" s="16"/>
      <c r="Z3912" s="16"/>
      <c r="AA3912" s="16"/>
      <c r="AB3912" s="16"/>
      <c r="AC3912" s="16"/>
      <c r="AD3912" s="16"/>
      <c r="AE3912" s="16"/>
      <c r="AF3912" s="16"/>
      <c r="AG3912" s="16"/>
      <c r="AH3912" s="16"/>
      <c r="AI3912" s="16"/>
      <c r="AJ3912" s="16"/>
      <c r="AK3912" s="16"/>
      <c r="AL3912" s="16"/>
      <c r="AM3912" s="16"/>
      <c r="AN3912" s="16"/>
      <c r="AO3912" s="16"/>
      <c r="AP3912" s="16"/>
      <c r="AQ3912" s="16"/>
      <c r="AR3912" s="16"/>
      <c r="AS3912" s="16"/>
      <c r="AT3912" s="16"/>
      <c r="AU3912" s="16"/>
      <c r="AV3912" s="16"/>
      <c r="AW3912" s="16"/>
      <c r="AX3912" s="16"/>
      <c r="AY3912" s="16"/>
      <c r="AZ3912" s="16"/>
      <c r="BA3912" s="16"/>
      <c r="BB3912" s="16"/>
      <c r="BC3912" s="16"/>
      <c r="BD3912" s="16"/>
      <c r="BE3912" s="16"/>
      <c r="BF3912" s="16"/>
      <c r="BG3912" s="16"/>
      <c r="BH3912" s="16"/>
      <c r="BI3912" s="16"/>
      <c r="BJ3912" s="16"/>
      <c r="BK3912" s="16"/>
      <c r="BL3912" s="16"/>
      <c r="BM3912" s="16"/>
      <c r="BN3912" s="16"/>
      <c r="BO3912" s="16"/>
      <c r="BP3912" s="16"/>
      <c r="BQ3912" s="16"/>
      <c r="BR3912" s="16"/>
      <c r="BS3912" s="16"/>
      <c r="BT3912" s="16"/>
    </row>
    <row r="3913" spans="5:72" s="2" customFormat="1" x14ac:dyDescent="0.25">
      <c r="E3913" s="15" t="s">
        <v>25</v>
      </c>
      <c r="F3913" s="16"/>
      <c r="G3913" s="16"/>
      <c r="H3913" s="16"/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  <c r="V3913" s="16"/>
      <c r="W3913" s="16"/>
      <c r="X3913" s="16"/>
      <c r="Y3913" s="16"/>
      <c r="Z3913" s="16"/>
      <c r="AA3913" s="16"/>
      <c r="AB3913" s="16"/>
      <c r="AC3913" s="16"/>
      <c r="AD3913" s="16"/>
      <c r="AE3913" s="16"/>
      <c r="AF3913" s="16"/>
      <c r="AG3913" s="16"/>
      <c r="AH3913" s="16"/>
      <c r="AI3913" s="16"/>
      <c r="AJ3913" s="16"/>
      <c r="AK3913" s="16"/>
      <c r="AL3913" s="16"/>
      <c r="AM3913" s="16"/>
      <c r="AN3913" s="16"/>
      <c r="AO3913" s="16"/>
      <c r="AP3913" s="16"/>
      <c r="AQ3913" s="16"/>
      <c r="AR3913" s="16"/>
      <c r="AS3913" s="16"/>
      <c r="AT3913" s="16"/>
      <c r="AU3913" s="16"/>
      <c r="AV3913" s="16"/>
      <c r="AW3913" s="16"/>
      <c r="AX3913" s="16"/>
      <c r="AY3913" s="16"/>
      <c r="AZ3913" s="16"/>
      <c r="BA3913" s="16"/>
      <c r="BB3913" s="16"/>
      <c r="BC3913" s="16"/>
      <c r="BD3913" s="16"/>
      <c r="BE3913" s="16"/>
      <c r="BF3913" s="16"/>
      <c r="BG3913" s="16"/>
      <c r="BH3913" s="16"/>
      <c r="BI3913" s="16"/>
      <c r="BJ3913" s="16"/>
      <c r="BK3913" s="16"/>
      <c r="BL3913" s="16"/>
      <c r="BM3913" s="16"/>
      <c r="BN3913" s="16"/>
      <c r="BO3913" s="16"/>
      <c r="BP3913" s="16"/>
      <c r="BQ3913" s="16"/>
      <c r="BR3913" s="16"/>
      <c r="BS3913" s="16"/>
      <c r="BT3913" s="16"/>
    </row>
    <row r="3914" spans="5:72" s="2" customFormat="1" x14ac:dyDescent="0.25">
      <c r="E3914" s="15" t="s">
        <v>750</v>
      </c>
      <c r="F3914" s="16"/>
      <c r="G3914" s="16"/>
      <c r="H3914" s="16"/>
      <c r="I3914" s="16"/>
      <c r="J3914" s="16"/>
      <c r="K3914" s="16"/>
      <c r="L3914" s="16"/>
      <c r="M3914" s="16"/>
      <c r="N3914" s="16"/>
      <c r="O3914" s="16"/>
      <c r="P3914" s="16"/>
      <c r="Q3914" s="16"/>
      <c r="R3914" s="16"/>
      <c r="S3914" s="16"/>
      <c r="T3914" s="16"/>
      <c r="U3914" s="16"/>
      <c r="V3914" s="16"/>
      <c r="W3914" s="16"/>
      <c r="X3914" s="16"/>
      <c r="Y3914" s="16"/>
      <c r="Z3914" s="16"/>
      <c r="AA3914" s="16"/>
      <c r="AB3914" s="16"/>
      <c r="AC3914" s="16"/>
      <c r="AD3914" s="16"/>
      <c r="AE3914" s="16"/>
      <c r="AF3914" s="16"/>
      <c r="AG3914" s="16"/>
      <c r="AH3914" s="16"/>
      <c r="AI3914" s="16"/>
      <c r="AJ3914" s="16"/>
      <c r="AK3914" s="16"/>
      <c r="AL3914" s="16"/>
      <c r="AM3914" s="16"/>
      <c r="AN3914" s="16"/>
      <c r="AO3914" s="16"/>
      <c r="AP3914" s="16"/>
      <c r="AQ3914" s="16"/>
      <c r="AR3914" s="16"/>
      <c r="AS3914" s="16"/>
      <c r="AT3914" s="16"/>
      <c r="AU3914" s="16"/>
      <c r="AV3914" s="16"/>
      <c r="AW3914" s="16"/>
      <c r="AX3914" s="16"/>
      <c r="AY3914" s="16"/>
      <c r="AZ3914" s="16"/>
      <c r="BA3914" s="16"/>
      <c r="BB3914" s="16"/>
      <c r="BC3914" s="16"/>
      <c r="BD3914" s="16"/>
      <c r="BE3914" s="16"/>
      <c r="BF3914" s="16"/>
      <c r="BG3914" s="16"/>
      <c r="BH3914" s="16"/>
      <c r="BI3914" s="16"/>
      <c r="BJ3914" s="16"/>
      <c r="BK3914" s="16"/>
      <c r="BL3914" s="16"/>
      <c r="BM3914" s="16"/>
      <c r="BN3914" s="16"/>
      <c r="BO3914" s="16"/>
      <c r="BP3914" s="16"/>
      <c r="BQ3914" s="16"/>
      <c r="BR3914" s="16"/>
      <c r="BS3914" s="16"/>
      <c r="BT3914" s="16"/>
    </row>
    <row r="3915" spans="5:72" s="2" customFormat="1" x14ac:dyDescent="0.25">
      <c r="E3915" s="15" t="s">
        <v>523</v>
      </c>
      <c r="F3915" s="16"/>
      <c r="G3915" s="16"/>
      <c r="H3915" s="16"/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  <c r="V3915" s="16"/>
      <c r="W3915" s="16"/>
      <c r="X3915" s="16"/>
      <c r="Y3915" s="16"/>
      <c r="Z3915" s="16"/>
      <c r="AA3915" s="16"/>
      <c r="AB3915" s="16"/>
      <c r="AC3915" s="16"/>
      <c r="AD3915" s="16"/>
      <c r="AE3915" s="16"/>
      <c r="AF3915" s="16"/>
      <c r="AG3915" s="16"/>
      <c r="AH3915" s="16"/>
      <c r="AI3915" s="16"/>
      <c r="AJ3915" s="16"/>
      <c r="AK3915" s="16"/>
      <c r="AL3915" s="16"/>
      <c r="AM3915" s="16"/>
      <c r="AN3915" s="16"/>
      <c r="AO3915" s="16"/>
      <c r="AP3915" s="16"/>
      <c r="AQ3915" s="16"/>
      <c r="AR3915" s="16"/>
      <c r="AS3915" s="16"/>
      <c r="AT3915" s="16"/>
      <c r="AU3915" s="16"/>
      <c r="AV3915" s="16"/>
      <c r="AW3915" s="16"/>
      <c r="AX3915" s="16"/>
      <c r="AY3915" s="16"/>
      <c r="AZ3915" s="16"/>
      <c r="BA3915" s="16"/>
      <c r="BB3915" s="16"/>
      <c r="BC3915" s="16"/>
      <c r="BD3915" s="16"/>
      <c r="BE3915" s="16"/>
      <c r="BF3915" s="16"/>
      <c r="BG3915" s="16"/>
      <c r="BH3915" s="16"/>
      <c r="BI3915" s="16"/>
      <c r="BJ3915" s="16"/>
      <c r="BK3915" s="16"/>
      <c r="BL3915" s="16"/>
      <c r="BM3915" s="16"/>
      <c r="BN3915" s="16"/>
      <c r="BO3915" s="16"/>
      <c r="BP3915" s="16"/>
      <c r="BQ3915" s="16"/>
      <c r="BR3915" s="16"/>
      <c r="BS3915" s="16"/>
      <c r="BT3915" s="16"/>
    </row>
    <row r="3916" spans="5:72" s="2" customFormat="1" x14ac:dyDescent="0.25">
      <c r="E3916" s="15" t="s">
        <v>748</v>
      </c>
      <c r="F3916" s="16"/>
      <c r="G3916" s="16"/>
      <c r="H3916" s="16"/>
      <c r="I3916" s="16"/>
      <c r="J3916" s="16"/>
      <c r="K3916" s="16"/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  <c r="V3916" s="16"/>
      <c r="W3916" s="16"/>
      <c r="X3916" s="16"/>
      <c r="Y3916" s="16"/>
      <c r="Z3916" s="16"/>
      <c r="AA3916" s="16"/>
      <c r="AB3916" s="16"/>
      <c r="AC3916" s="16"/>
      <c r="AD3916" s="16"/>
      <c r="AE3916" s="16"/>
      <c r="AF3916" s="16"/>
      <c r="AG3916" s="16"/>
      <c r="AH3916" s="16"/>
      <c r="AI3916" s="16"/>
      <c r="AJ3916" s="16"/>
      <c r="AK3916" s="16"/>
      <c r="AL3916" s="16"/>
      <c r="AM3916" s="16"/>
      <c r="AN3916" s="16"/>
      <c r="AO3916" s="16"/>
      <c r="AP3916" s="16"/>
      <c r="AQ3916" s="16"/>
      <c r="AR3916" s="16"/>
      <c r="AS3916" s="16"/>
      <c r="AT3916" s="16"/>
      <c r="AU3916" s="16"/>
      <c r="AV3916" s="16"/>
      <c r="AW3916" s="16"/>
      <c r="AX3916" s="16"/>
      <c r="AY3916" s="16"/>
      <c r="AZ3916" s="16"/>
      <c r="BA3916" s="16"/>
      <c r="BB3916" s="16"/>
      <c r="BC3916" s="16"/>
      <c r="BD3916" s="16"/>
      <c r="BE3916" s="16"/>
      <c r="BF3916" s="16"/>
      <c r="BG3916" s="16"/>
      <c r="BH3916" s="16"/>
      <c r="BI3916" s="16"/>
      <c r="BJ3916" s="16"/>
      <c r="BK3916" s="16"/>
      <c r="BL3916" s="16"/>
      <c r="BM3916" s="16"/>
      <c r="BN3916" s="16"/>
      <c r="BO3916" s="16"/>
      <c r="BP3916" s="16"/>
      <c r="BQ3916" s="16"/>
      <c r="BR3916" s="16"/>
      <c r="BS3916" s="16"/>
      <c r="BT3916" s="16"/>
    </row>
    <row r="3917" spans="5:72" s="2" customFormat="1" x14ac:dyDescent="0.25">
      <c r="E3917" s="15" t="s">
        <v>525</v>
      </c>
      <c r="F3917" s="16"/>
      <c r="G3917" s="16"/>
      <c r="H3917" s="16"/>
      <c r="I3917" s="16"/>
      <c r="J3917" s="16"/>
      <c r="K3917" s="16"/>
      <c r="L3917" s="16"/>
      <c r="M3917" s="16"/>
      <c r="N3917" s="16"/>
      <c r="O3917" s="16"/>
      <c r="P3917" s="16"/>
      <c r="Q3917" s="16"/>
      <c r="R3917" s="16"/>
      <c r="S3917" s="16"/>
      <c r="T3917" s="16"/>
      <c r="U3917" s="16"/>
      <c r="V3917" s="16"/>
      <c r="W3917" s="16"/>
      <c r="X3917" s="16"/>
      <c r="Y3917" s="16"/>
      <c r="Z3917" s="16"/>
      <c r="AA3917" s="16"/>
      <c r="AB3917" s="16"/>
      <c r="AC3917" s="16"/>
      <c r="AD3917" s="16"/>
      <c r="AE3917" s="16"/>
      <c r="AF3917" s="16"/>
      <c r="AG3917" s="16"/>
      <c r="AH3917" s="16"/>
      <c r="AI3917" s="16"/>
      <c r="AJ3917" s="16"/>
      <c r="AK3917" s="16"/>
      <c r="AL3917" s="16"/>
      <c r="AM3917" s="16"/>
      <c r="AN3917" s="16"/>
      <c r="AO3917" s="16"/>
      <c r="AP3917" s="16"/>
      <c r="AQ3917" s="16"/>
      <c r="AR3917" s="16"/>
      <c r="AS3917" s="16"/>
      <c r="AT3917" s="16"/>
      <c r="AU3917" s="16"/>
      <c r="AV3917" s="16"/>
      <c r="AW3917" s="16"/>
      <c r="AX3917" s="16"/>
      <c r="AY3917" s="16"/>
      <c r="AZ3917" s="16"/>
      <c r="BA3917" s="16"/>
      <c r="BB3917" s="16"/>
      <c r="BC3917" s="16"/>
      <c r="BD3917" s="16"/>
      <c r="BE3917" s="16"/>
      <c r="BF3917" s="16"/>
      <c r="BG3917" s="16"/>
      <c r="BH3917" s="16"/>
      <c r="BI3917" s="16"/>
      <c r="BJ3917" s="16"/>
      <c r="BK3917" s="16"/>
      <c r="BL3917" s="16"/>
      <c r="BM3917" s="16"/>
      <c r="BN3917" s="16"/>
      <c r="BO3917" s="16"/>
      <c r="BP3917" s="16"/>
      <c r="BQ3917" s="16"/>
      <c r="BR3917" s="16"/>
      <c r="BS3917" s="16"/>
      <c r="BT3917" s="16"/>
    </row>
    <row r="3918" spans="5:72" s="2" customFormat="1" x14ac:dyDescent="0.25">
      <c r="E3918" s="15" t="s">
        <v>25</v>
      </c>
      <c r="F3918" s="16"/>
      <c r="G3918" s="16"/>
      <c r="H3918" s="16"/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  <c r="V3918" s="16"/>
      <c r="W3918" s="16"/>
      <c r="X3918" s="16"/>
      <c r="Y3918" s="16"/>
      <c r="Z3918" s="16"/>
      <c r="AA3918" s="16"/>
      <c r="AB3918" s="16"/>
      <c r="AC3918" s="16"/>
      <c r="AD3918" s="16"/>
      <c r="AE3918" s="16"/>
      <c r="AF3918" s="16"/>
      <c r="AG3918" s="16"/>
      <c r="AH3918" s="16"/>
      <c r="AI3918" s="16"/>
      <c r="AJ3918" s="16"/>
      <c r="AK3918" s="16"/>
      <c r="AL3918" s="16"/>
      <c r="AM3918" s="16"/>
      <c r="AN3918" s="16"/>
      <c r="AO3918" s="16"/>
      <c r="AP3918" s="16"/>
      <c r="AQ3918" s="16"/>
      <c r="AR3918" s="16"/>
      <c r="AS3918" s="16"/>
      <c r="AT3918" s="16"/>
      <c r="AU3918" s="16"/>
      <c r="AV3918" s="16"/>
      <c r="AW3918" s="16"/>
      <c r="AX3918" s="16"/>
      <c r="AY3918" s="16"/>
      <c r="AZ3918" s="16"/>
      <c r="BA3918" s="16"/>
      <c r="BB3918" s="16"/>
      <c r="BC3918" s="16"/>
      <c r="BD3918" s="16"/>
      <c r="BE3918" s="16"/>
      <c r="BF3918" s="16"/>
      <c r="BG3918" s="16"/>
      <c r="BH3918" s="16"/>
      <c r="BI3918" s="16"/>
      <c r="BJ3918" s="16"/>
      <c r="BK3918" s="16"/>
      <c r="BL3918" s="16"/>
      <c r="BM3918" s="16"/>
      <c r="BN3918" s="16"/>
      <c r="BO3918" s="16"/>
      <c r="BP3918" s="16"/>
      <c r="BQ3918" s="16"/>
      <c r="BR3918" s="16"/>
      <c r="BS3918" s="16"/>
      <c r="BT3918" s="16"/>
    </row>
    <row r="3919" spans="5:72" s="2" customFormat="1" x14ac:dyDescent="0.25">
      <c r="E3919" s="15" t="s">
        <v>61</v>
      </c>
      <c r="F3919" s="16"/>
      <c r="G3919" s="16"/>
      <c r="H3919" s="16"/>
      <c r="I3919" s="16"/>
      <c r="J3919" s="16"/>
      <c r="K3919" s="16"/>
      <c r="L3919" s="16"/>
      <c r="M3919" s="16"/>
      <c r="N3919" s="16"/>
      <c r="O3919" s="16"/>
      <c r="P3919" s="16"/>
      <c r="Q3919" s="16"/>
      <c r="R3919" s="16"/>
      <c r="S3919" s="16"/>
      <c r="T3919" s="16"/>
      <c r="U3919" s="16"/>
      <c r="V3919" s="16"/>
      <c r="W3919" s="16"/>
      <c r="X3919" s="16"/>
      <c r="Y3919" s="16"/>
      <c r="Z3919" s="16"/>
      <c r="AA3919" s="16"/>
      <c r="AB3919" s="16"/>
      <c r="AC3919" s="16"/>
      <c r="AD3919" s="16"/>
      <c r="AE3919" s="16"/>
      <c r="AF3919" s="16"/>
      <c r="AG3919" s="16"/>
      <c r="AH3919" s="16"/>
      <c r="AI3919" s="16"/>
      <c r="AJ3919" s="16"/>
      <c r="AK3919" s="16"/>
      <c r="AL3919" s="16"/>
      <c r="AM3919" s="16"/>
      <c r="AN3919" s="16"/>
      <c r="AO3919" s="16"/>
      <c r="AP3919" s="16"/>
      <c r="AQ3919" s="16"/>
      <c r="AR3919" s="16"/>
      <c r="AS3919" s="16"/>
      <c r="AT3919" s="16"/>
      <c r="AU3919" s="16"/>
      <c r="AV3919" s="16"/>
      <c r="AW3919" s="16"/>
      <c r="AX3919" s="16"/>
      <c r="AY3919" s="16"/>
      <c r="AZ3919" s="16"/>
      <c r="BA3919" s="16"/>
      <c r="BB3919" s="16"/>
      <c r="BC3919" s="16"/>
      <c r="BD3919" s="16"/>
      <c r="BE3919" s="16"/>
      <c r="BF3919" s="16"/>
      <c r="BG3919" s="16"/>
      <c r="BH3919" s="16"/>
      <c r="BI3919" s="16"/>
      <c r="BJ3919" s="16"/>
      <c r="BK3919" s="16"/>
      <c r="BL3919" s="16"/>
      <c r="BM3919" s="16"/>
      <c r="BN3919" s="16"/>
      <c r="BO3919" s="16"/>
      <c r="BP3919" s="16"/>
      <c r="BQ3919" s="16"/>
      <c r="BR3919" s="16"/>
      <c r="BS3919" s="16"/>
      <c r="BT3919" s="16"/>
    </row>
    <row r="3920" spans="5:72" s="2" customFormat="1" x14ac:dyDescent="0.25"/>
    <row r="3921" spans="52:52" s="2" customFormat="1" x14ac:dyDescent="0.25">
      <c r="AZ3921" s="2" t="s">
        <v>722</v>
      </c>
    </row>
    <row r="3922" spans="52:52" s="2" customFormat="1" x14ac:dyDescent="0.25">
      <c r="AZ3922" s="26" t="s">
        <v>751</v>
      </c>
    </row>
    <row r="3923" spans="52:52" s="2" customFormat="1" x14ac:dyDescent="0.25">
      <c r="AZ3923" s="26" t="s">
        <v>725</v>
      </c>
    </row>
    <row r="3924" spans="52:52" s="2" customFormat="1" x14ac:dyDescent="0.25">
      <c r="AZ3924" s="26" t="s">
        <v>752</v>
      </c>
    </row>
    <row r="3925" spans="52:52" s="2" customFormat="1" x14ac:dyDescent="0.25">
      <c r="AZ3925" s="26" t="s">
        <v>727</v>
      </c>
    </row>
    <row r="3926" spans="52:52" s="2" customFormat="1" x14ac:dyDescent="0.25"/>
    <row r="3927" spans="52:52" s="2" customFormat="1" x14ac:dyDescent="0.25">
      <c r="AZ3927" s="2" t="s">
        <v>753</v>
      </c>
    </row>
    <row r="3928" spans="52:52" s="2" customFormat="1" x14ac:dyDescent="0.25"/>
    <row r="3929" spans="52:52" s="2" customFormat="1" x14ac:dyDescent="0.25"/>
    <row r="3930" spans="52:52" s="2" customFormat="1" x14ac:dyDescent="0.25"/>
    <row r="3931" spans="52:52" s="2" customFormat="1" x14ac:dyDescent="0.25"/>
    <row r="3932" spans="52:52" s="2" customFormat="1" x14ac:dyDescent="0.25"/>
    <row r="3933" spans="52:52" s="2" customFormat="1" x14ac:dyDescent="0.25"/>
    <row r="3934" spans="52:52" s="2" customFormat="1" x14ac:dyDescent="0.25"/>
    <row r="3935" spans="52:52" s="2" customFormat="1" x14ac:dyDescent="0.25"/>
    <row r="3936" spans="52:52" s="2" customFormat="1" x14ac:dyDescent="0.25"/>
    <row r="3937" spans="2:2" s="2" customFormat="1" x14ac:dyDescent="0.25"/>
    <row r="3938" spans="2:2" s="2" customFormat="1" x14ac:dyDescent="0.25"/>
    <row r="3939" spans="2:2" s="2" customFormat="1" x14ac:dyDescent="0.25"/>
    <row r="3940" spans="2:2" s="2" customFormat="1" x14ac:dyDescent="0.25"/>
    <row r="3941" spans="2:2" s="2" customFormat="1" x14ac:dyDescent="0.25"/>
    <row r="3942" spans="2:2" s="2" customFormat="1" x14ac:dyDescent="0.25"/>
    <row r="3943" spans="2:2" s="2" customFormat="1" x14ac:dyDescent="0.25"/>
    <row r="3944" spans="2:2" s="2" customFormat="1" x14ac:dyDescent="0.25"/>
    <row r="3945" spans="2:2" s="2" customFormat="1" x14ac:dyDescent="0.25"/>
    <row r="3946" spans="2:2" s="2" customFormat="1" x14ac:dyDescent="0.25"/>
    <row r="3947" spans="2:2" s="2" customFormat="1" x14ac:dyDescent="0.25"/>
    <row r="3948" spans="2:2" s="2" customFormat="1" x14ac:dyDescent="0.25"/>
    <row r="3949" spans="2:2" s="2" customFormat="1" x14ac:dyDescent="0.25"/>
    <row r="3950" spans="2:2" s="2" customFormat="1" x14ac:dyDescent="0.25"/>
    <row r="3951" spans="2:2" s="2" customFormat="1" x14ac:dyDescent="0.25">
      <c r="B3951" s="1" t="s">
        <v>754</v>
      </c>
    </row>
    <row r="3952" spans="2:2" s="2" customFormat="1" x14ac:dyDescent="0.25"/>
    <row r="3953" spans="3:26" s="2" customFormat="1" x14ac:dyDescent="0.25">
      <c r="C3953" s="3">
        <v>0</v>
      </c>
      <c r="E3953" s="2" t="s">
        <v>755</v>
      </c>
    </row>
    <row r="3954" spans="3:26" s="2" customFormat="1" x14ac:dyDescent="0.25"/>
    <row r="3955" spans="3:26" s="2" customFormat="1" x14ac:dyDescent="0.25">
      <c r="Z3955" s="1" t="s">
        <v>170</v>
      </c>
    </row>
    <row r="3956" spans="3:26" s="2" customFormat="1" x14ac:dyDescent="0.25">
      <c r="Z3956" s="2" t="s">
        <v>756</v>
      </c>
    </row>
    <row r="3957" spans="3:26" s="2" customFormat="1" x14ac:dyDescent="0.25">
      <c r="Z3957" s="2" t="s">
        <v>757</v>
      </c>
    </row>
    <row r="3958" spans="3:26" s="2" customFormat="1" x14ac:dyDescent="0.25">
      <c r="Z3958" s="2" t="s">
        <v>758</v>
      </c>
    </row>
    <row r="3959" spans="3:26" s="2" customFormat="1" x14ac:dyDescent="0.25">
      <c r="Z3959" s="2" t="s">
        <v>25</v>
      </c>
    </row>
    <row r="3960" spans="3:26" s="2" customFormat="1" x14ac:dyDescent="0.25">
      <c r="Z3960" s="2" t="s">
        <v>759</v>
      </c>
    </row>
    <row r="3961" spans="3:26" s="2" customFormat="1" x14ac:dyDescent="0.25">
      <c r="Z3961" s="2" t="s">
        <v>760</v>
      </c>
    </row>
    <row r="3962" spans="3:26" s="2" customFormat="1" x14ac:dyDescent="0.25">
      <c r="Z3962" s="2" t="s">
        <v>761</v>
      </c>
    </row>
    <row r="3963" spans="3:26" s="2" customFormat="1" x14ac:dyDescent="0.25"/>
    <row r="3964" spans="3:26" s="2" customFormat="1" x14ac:dyDescent="0.25"/>
    <row r="3965" spans="3:26" s="2" customFormat="1" x14ac:dyDescent="0.25"/>
    <row r="3966" spans="3:26" s="2" customFormat="1" x14ac:dyDescent="0.25"/>
    <row r="3967" spans="3:26" s="2" customFormat="1" x14ac:dyDescent="0.25"/>
    <row r="3968" spans="3:26" s="2" customFormat="1" x14ac:dyDescent="0.25"/>
    <row r="3969" spans="5:42" s="2" customFormat="1" x14ac:dyDescent="0.25"/>
    <row r="3970" spans="5:42" s="2" customFormat="1" x14ac:dyDescent="0.25">
      <c r="E3970" s="1" t="s">
        <v>91</v>
      </c>
      <c r="O3970" s="1" t="s">
        <v>170</v>
      </c>
    </row>
    <row r="3971" spans="5:42" s="2" customFormat="1" x14ac:dyDescent="0.25">
      <c r="O3971" s="2" t="s">
        <v>756</v>
      </c>
      <c r="Y3971" s="2" t="str">
        <f>"select '" &amp; TRIM(O3971) &amp; "' INVOICE_NO union all"</f>
        <v>select '02832/INV/2038/12/2023' INVOICE_NO union all</v>
      </c>
    </row>
    <row r="3972" spans="5:42" s="2" customFormat="1" x14ac:dyDescent="0.25">
      <c r="O3972" s="2" t="s">
        <v>757</v>
      </c>
      <c r="Y3972" s="2" t="str">
        <f>"select '" &amp; TRIM(O3972) &amp; "' INVOICE_NO union all"</f>
        <v>select '00523/INV/2038/01/2024' INVOICE_NO union all</v>
      </c>
    </row>
    <row r="3973" spans="5:42" s="2" customFormat="1" x14ac:dyDescent="0.25">
      <c r="O3973" s="2" t="s">
        <v>758</v>
      </c>
      <c r="Y3973" s="2" t="str">
        <f>"select '" &amp; TRIM(O3973) &amp; "' INVOICE_NO union all"</f>
        <v>select '02589/INV/2038/02/2024' INVOICE_NO union all</v>
      </c>
    </row>
    <row r="3974" spans="5:42" s="2" customFormat="1" x14ac:dyDescent="0.25">
      <c r="O3974" s="2" t="s">
        <v>25</v>
      </c>
    </row>
    <row r="3975" spans="5:42" s="2" customFormat="1" x14ac:dyDescent="0.25">
      <c r="O3975" s="2" t="s">
        <v>759</v>
      </c>
      <c r="Y3975" s="2" t="str">
        <f>"select '" &amp; TRIM(O3975) &amp; "' INVOICE_NO union all"</f>
        <v>select '03318/INV/2038/12/2023' INVOICE_NO union all</v>
      </c>
    </row>
    <row r="3976" spans="5:42" s="2" customFormat="1" x14ac:dyDescent="0.25">
      <c r="O3976" s="2" t="s">
        <v>760</v>
      </c>
      <c r="Y3976" s="2" t="str">
        <f>"select '" &amp; TRIM(O3976) &amp; "' INVOICE_NO union all"</f>
        <v>select '00891/INV/2038/01/2024' INVOICE_NO union all</v>
      </c>
    </row>
    <row r="3977" spans="5:42" s="2" customFormat="1" x14ac:dyDescent="0.25">
      <c r="O3977" s="2" t="s">
        <v>761</v>
      </c>
      <c r="Y3977" s="2" t="str">
        <f>"select '" &amp; TRIM(O3977) &amp; "' INVOICE_NO union all"</f>
        <v>select '03006/INV/2038/02/2024' INVOICE_NO union all</v>
      </c>
    </row>
    <row r="3978" spans="5:42" s="2" customFormat="1" x14ac:dyDescent="0.25"/>
    <row r="3979" spans="5:42" s="2" customFormat="1" x14ac:dyDescent="0.25">
      <c r="E3979" s="13" t="s">
        <v>492</v>
      </c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</row>
    <row r="3980" spans="5:42" s="2" customFormat="1" x14ac:dyDescent="0.25">
      <c r="E3980" s="13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</row>
    <row r="3981" spans="5:42" s="2" customFormat="1" x14ac:dyDescent="0.25">
      <c r="E3981" s="13" t="s">
        <v>65</v>
      </c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</row>
    <row r="3982" spans="5:42" s="2" customFormat="1" x14ac:dyDescent="0.25">
      <c r="E3982" s="13" t="s">
        <v>66</v>
      </c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</row>
    <row r="3983" spans="5:42" s="2" customFormat="1" x14ac:dyDescent="0.25">
      <c r="E3983" s="13" t="str">
        <f>Y3971</f>
        <v>select '02832/INV/2038/12/2023' INVOICE_NO union all</v>
      </c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</row>
    <row r="3984" spans="5:42" s="2" customFormat="1" x14ac:dyDescent="0.25">
      <c r="E3984" s="13" t="str">
        <f>Y3972</f>
        <v>select '00523/INV/2038/01/2024' INVOICE_NO union all</v>
      </c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</row>
    <row r="3985" spans="5:42" s="2" customFormat="1" x14ac:dyDescent="0.25">
      <c r="E3985" s="13" t="str">
        <f>Y3973</f>
        <v>select '02589/INV/2038/02/2024' INVOICE_NO union all</v>
      </c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</row>
    <row r="3986" spans="5:42" s="2" customFormat="1" x14ac:dyDescent="0.25">
      <c r="E3986" s="13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</row>
    <row r="3987" spans="5:42" s="2" customFormat="1" x14ac:dyDescent="0.25">
      <c r="E3987" s="13" t="str">
        <f>Y3975</f>
        <v>select '03318/INV/2038/12/2023' INVOICE_NO union all</v>
      </c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</row>
    <row r="3988" spans="5:42" s="2" customFormat="1" x14ac:dyDescent="0.25">
      <c r="E3988" s="13" t="str">
        <f>Y3976</f>
        <v>select '00891/INV/2038/01/2024' INVOICE_NO union all</v>
      </c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</row>
    <row r="3989" spans="5:42" s="2" customFormat="1" x14ac:dyDescent="0.25">
      <c r="E3989" s="13" t="str">
        <f>Y3977</f>
        <v>select '03006/INV/2038/02/2024' INVOICE_NO union all</v>
      </c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</row>
    <row r="3990" spans="5:42" s="2" customFormat="1" x14ac:dyDescent="0.25">
      <c r="E3990" s="13" t="s">
        <v>83</v>
      </c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</row>
    <row r="3991" spans="5:42" s="2" customFormat="1" x14ac:dyDescent="0.25">
      <c r="E3991" s="13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</row>
    <row r="3992" spans="5:42" s="2" customFormat="1" x14ac:dyDescent="0.25">
      <c r="E3992" s="13" t="s">
        <v>503</v>
      </c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</row>
    <row r="3993" spans="5:42" s="2" customFormat="1" x14ac:dyDescent="0.25">
      <c r="E3993" s="13" t="s">
        <v>66</v>
      </c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</row>
    <row r="3994" spans="5:42" s="2" customFormat="1" x14ac:dyDescent="0.25">
      <c r="E3994" s="13" t="s">
        <v>47</v>
      </c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</row>
    <row r="3995" spans="5:42" s="2" customFormat="1" x14ac:dyDescent="0.25">
      <c r="E3995" s="13" t="s">
        <v>642</v>
      </c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</row>
    <row r="3996" spans="5:42" s="2" customFormat="1" x14ac:dyDescent="0.25">
      <c r="E3996" s="13" t="s">
        <v>515</v>
      </c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</row>
    <row r="3997" spans="5:42" s="2" customFormat="1" x14ac:dyDescent="0.25">
      <c r="E3997" s="13" t="s">
        <v>517</v>
      </c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</row>
    <row r="3998" spans="5:42" s="2" customFormat="1" x14ac:dyDescent="0.25">
      <c r="E3998" s="13" t="s">
        <v>746</v>
      </c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</row>
    <row r="3999" spans="5:42" s="2" customFormat="1" x14ac:dyDescent="0.25"/>
    <row r="4000" spans="5:42" s="2" customFormat="1" x14ac:dyDescent="0.25">
      <c r="E4000" s="2" t="s">
        <v>46</v>
      </c>
    </row>
    <row r="4001" spans="5:38" s="2" customFormat="1" x14ac:dyDescent="0.25"/>
    <row r="4002" spans="5:38" s="2" customFormat="1" x14ac:dyDescent="0.25">
      <c r="E4002" s="13" t="s">
        <v>96</v>
      </c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</row>
    <row r="4003" spans="5:38" s="2" customFormat="1" x14ac:dyDescent="0.25">
      <c r="E4003" s="13" t="s">
        <v>338</v>
      </c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</row>
    <row r="4004" spans="5:38" s="2" customFormat="1" x14ac:dyDescent="0.25">
      <c r="E4004" s="13" t="s">
        <v>712</v>
      </c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</row>
    <row r="4005" spans="5:38" s="2" customFormat="1" x14ac:dyDescent="0.25">
      <c r="E4005" s="13" t="s">
        <v>339</v>
      </c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</row>
    <row r="4006" spans="5:38" s="2" customFormat="1" x14ac:dyDescent="0.25">
      <c r="E4006" s="13" t="s">
        <v>340</v>
      </c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</row>
    <row r="4007" spans="5:38" s="2" customFormat="1" x14ac:dyDescent="0.25">
      <c r="E4007" s="13" t="s">
        <v>341</v>
      </c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</row>
    <row r="4008" spans="5:38" s="2" customFormat="1" x14ac:dyDescent="0.25">
      <c r="E4008" s="13" t="s">
        <v>342</v>
      </c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</row>
    <row r="4009" spans="5:38" s="2" customFormat="1" x14ac:dyDescent="0.25">
      <c r="E4009" s="13" t="s">
        <v>645</v>
      </c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</row>
    <row r="4010" spans="5:38" s="2" customFormat="1" x14ac:dyDescent="0.25">
      <c r="E4010" s="13" t="s">
        <v>713</v>
      </c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</row>
    <row r="4011" spans="5:38" s="2" customFormat="1" x14ac:dyDescent="0.25">
      <c r="E4011" s="13" t="str">
        <f>"replace('" &amp; TRIM(O3971) &amp; "', '/', '.'),"</f>
        <v>replace('02832/INV/2038/12/2023', '/', '.'),</v>
      </c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L4011" s="2" t="s">
        <v>756</v>
      </c>
    </row>
    <row r="4012" spans="5:38" s="2" customFormat="1" x14ac:dyDescent="0.25">
      <c r="E4012" s="13" t="str">
        <f>"replace('" &amp; TRIM(O3972) &amp; "', '/', '.'),"</f>
        <v>replace('00523/INV/2038/01/2024', '/', '.'),</v>
      </c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L4012" s="2" t="s">
        <v>757</v>
      </c>
    </row>
    <row r="4013" spans="5:38" s="2" customFormat="1" x14ac:dyDescent="0.25">
      <c r="E4013" s="13" t="str">
        <f>"replace('" &amp; TRIM(O3973) &amp; "', '/', '.'),"</f>
        <v>replace('02589/INV/2038/02/2024', '/', '.'),</v>
      </c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L4013" s="2" t="s">
        <v>758</v>
      </c>
    </row>
    <row r="4014" spans="5:38" s="2" customFormat="1" x14ac:dyDescent="0.25">
      <c r="E4014" s="13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L4014" s="2" t="s">
        <v>25</v>
      </c>
    </row>
    <row r="4015" spans="5:38" s="2" customFormat="1" x14ac:dyDescent="0.25">
      <c r="E4015" s="13" t="str">
        <f>"replace('" &amp; TRIM(O3975) &amp; "', '/', '.'),"</f>
        <v>replace('03318/INV/2038/12/2023', '/', '.'),</v>
      </c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L4015" s="2" t="s">
        <v>759</v>
      </c>
    </row>
    <row r="4016" spans="5:38" s="2" customFormat="1" x14ac:dyDescent="0.25">
      <c r="E4016" s="13" t="str">
        <f>"replace('" &amp; TRIM(O3976) &amp; "', '/', '.'),"</f>
        <v>replace('00891/INV/2038/01/2024', '/', '.'),</v>
      </c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L4016" s="2" t="s">
        <v>760</v>
      </c>
    </row>
    <row r="4017" spans="5:72" s="2" customFormat="1" x14ac:dyDescent="0.25">
      <c r="E4017" s="13" t="str">
        <f>"replace('" &amp; TRIM(O3977) &amp; "', '/', '.'),"</f>
        <v>replace('03006/INV/2038/02/2024', '/', '.'),</v>
      </c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L4017" s="2" t="s">
        <v>761</v>
      </c>
    </row>
    <row r="4018" spans="5:72" s="2" customFormat="1" x14ac:dyDescent="0.25">
      <c r="E4018" s="13" t="s">
        <v>717</v>
      </c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</row>
    <row r="4019" spans="5:72" s="2" customFormat="1" x14ac:dyDescent="0.25"/>
    <row r="4020" spans="5:72" s="2" customFormat="1" x14ac:dyDescent="0.25">
      <c r="E4020" s="15" t="s">
        <v>51</v>
      </c>
      <c r="F4020" s="16"/>
      <c r="G4020" s="16"/>
      <c r="H4020" s="16"/>
      <c r="I4020" s="16"/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  <c r="V4020" s="16"/>
      <c r="W4020" s="16"/>
      <c r="X4020" s="16"/>
      <c r="Y4020" s="16"/>
      <c r="Z4020" s="16"/>
      <c r="AA4020" s="16"/>
      <c r="AB4020" s="16"/>
      <c r="AC4020" s="16"/>
      <c r="AD4020" s="16"/>
      <c r="AE4020" s="16"/>
      <c r="AF4020" s="16"/>
      <c r="AG4020" s="16"/>
      <c r="AH4020" s="16"/>
      <c r="AI4020" s="16"/>
      <c r="AJ4020" s="16"/>
      <c r="AK4020" s="16"/>
      <c r="AL4020" s="16"/>
      <c r="AM4020" s="16"/>
      <c r="AN4020" s="16"/>
      <c r="AO4020" s="16"/>
      <c r="AP4020" s="16"/>
      <c r="AQ4020" s="16"/>
      <c r="AR4020" s="16"/>
      <c r="AS4020" s="16"/>
      <c r="AT4020" s="16"/>
      <c r="AU4020" s="16"/>
      <c r="AV4020" s="16"/>
      <c r="AW4020" s="16"/>
      <c r="AX4020" s="16"/>
      <c r="AY4020" s="16"/>
      <c r="AZ4020" s="16"/>
      <c r="BA4020" s="16"/>
      <c r="BB4020" s="16"/>
      <c r="BC4020" s="16"/>
      <c r="BD4020" s="16"/>
      <c r="BE4020" s="16"/>
      <c r="BF4020" s="16"/>
      <c r="BG4020" s="16"/>
      <c r="BH4020" s="16"/>
      <c r="BI4020" s="16"/>
      <c r="BJ4020" s="16"/>
      <c r="BK4020" s="16"/>
      <c r="BL4020" s="16"/>
      <c r="BM4020" s="16"/>
      <c r="BN4020" s="16"/>
      <c r="BO4020" s="16"/>
      <c r="BP4020" s="16"/>
      <c r="BQ4020" s="16"/>
      <c r="BR4020" s="16"/>
      <c r="BS4020" s="16"/>
      <c r="BT4020" s="16"/>
    </row>
    <row r="4021" spans="5:72" s="2" customFormat="1" x14ac:dyDescent="0.25">
      <c r="E4021" s="15" t="s">
        <v>25</v>
      </c>
      <c r="F4021" s="16"/>
      <c r="G4021" s="16"/>
      <c r="H4021" s="16"/>
      <c r="I4021" s="16"/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  <c r="V4021" s="16"/>
      <c r="W4021" s="16"/>
      <c r="X4021" s="16"/>
      <c r="Y4021" s="16"/>
      <c r="Z4021" s="16"/>
      <c r="AA4021" s="16"/>
      <c r="AB4021" s="16"/>
      <c r="AC4021" s="16"/>
      <c r="AD4021" s="16"/>
      <c r="AE4021" s="16"/>
      <c r="AF4021" s="16"/>
      <c r="AG4021" s="16"/>
      <c r="AH4021" s="16"/>
      <c r="AI4021" s="16"/>
      <c r="AJ4021" s="16"/>
      <c r="AK4021" s="16"/>
      <c r="AL4021" s="16"/>
      <c r="AM4021" s="16"/>
      <c r="AN4021" s="16"/>
      <c r="AO4021" s="16"/>
      <c r="AP4021" s="16"/>
      <c r="AQ4021" s="16"/>
      <c r="AR4021" s="16"/>
      <c r="AS4021" s="16"/>
      <c r="AT4021" s="16"/>
      <c r="AU4021" s="16"/>
      <c r="AV4021" s="16"/>
      <c r="AW4021" s="16"/>
      <c r="AX4021" s="16"/>
      <c r="AY4021" s="16"/>
      <c r="AZ4021" s="16"/>
      <c r="BA4021" s="16"/>
      <c r="BB4021" s="16"/>
      <c r="BC4021" s="16"/>
      <c r="BD4021" s="16"/>
      <c r="BE4021" s="16"/>
      <c r="BF4021" s="16"/>
      <c r="BG4021" s="16"/>
      <c r="BH4021" s="16"/>
      <c r="BI4021" s="16"/>
      <c r="BJ4021" s="16"/>
      <c r="BK4021" s="16"/>
      <c r="BL4021" s="16"/>
      <c r="BM4021" s="16"/>
      <c r="BN4021" s="16"/>
      <c r="BO4021" s="16"/>
      <c r="BP4021" s="16"/>
      <c r="BQ4021" s="16"/>
      <c r="BR4021" s="16"/>
      <c r="BS4021" s="16"/>
      <c r="BT4021" s="16"/>
    </row>
    <row r="4022" spans="5:72" s="2" customFormat="1" x14ac:dyDescent="0.25">
      <c r="E4022" s="17" t="s">
        <v>27</v>
      </c>
      <c r="F4022" s="16"/>
      <c r="G4022" s="16"/>
      <c r="H4022" s="16"/>
      <c r="I4022" s="16"/>
      <c r="J4022" s="16"/>
      <c r="K4022" s="16"/>
      <c r="L4022" s="16"/>
      <c r="M4022" s="16"/>
      <c r="N4022" s="16"/>
      <c r="O4022" s="16"/>
      <c r="P4022" s="16"/>
      <c r="Q4022" s="16"/>
      <c r="R4022" s="16"/>
      <c r="S4022" s="16"/>
      <c r="T4022" s="16"/>
      <c r="U4022" s="16"/>
      <c r="V4022" s="16"/>
      <c r="W4022" s="16"/>
      <c r="X4022" s="16"/>
      <c r="Y4022" s="16"/>
      <c r="Z4022" s="16"/>
      <c r="AA4022" s="16"/>
      <c r="AB4022" s="16"/>
      <c r="AC4022" s="16"/>
      <c r="AD4022" s="16"/>
      <c r="AE4022" s="16"/>
      <c r="AF4022" s="16"/>
      <c r="AG4022" s="16"/>
      <c r="AH4022" s="16"/>
      <c r="AI4022" s="16"/>
      <c r="AJ4022" s="16"/>
      <c r="AK4022" s="16"/>
      <c r="AL4022" s="16"/>
      <c r="AM4022" s="16"/>
      <c r="AN4022" s="16"/>
      <c r="AO4022" s="16"/>
      <c r="AP4022" s="16"/>
      <c r="AQ4022" s="16"/>
      <c r="AR4022" s="16"/>
      <c r="AS4022" s="16"/>
      <c r="AT4022" s="16"/>
      <c r="AU4022" s="16"/>
      <c r="AV4022" s="16"/>
      <c r="AW4022" s="16"/>
      <c r="AX4022" s="16"/>
      <c r="AY4022" s="16"/>
      <c r="AZ4022" s="16"/>
      <c r="BA4022" s="16"/>
      <c r="BB4022" s="16"/>
      <c r="BC4022" s="16"/>
      <c r="BD4022" s="16"/>
      <c r="BE4022" s="16"/>
      <c r="BF4022" s="16"/>
      <c r="BG4022" s="16"/>
      <c r="BH4022" s="16"/>
      <c r="BI4022" s="16"/>
      <c r="BJ4022" s="16"/>
      <c r="BK4022" s="16"/>
      <c r="BL4022" s="16"/>
      <c r="BM4022" s="16"/>
      <c r="BN4022" s="16"/>
      <c r="BO4022" s="16"/>
      <c r="BP4022" s="16"/>
      <c r="BQ4022" s="16"/>
      <c r="BR4022" s="16"/>
      <c r="BS4022" s="16"/>
      <c r="BT4022" s="16"/>
    </row>
    <row r="4023" spans="5:72" s="2" customFormat="1" x14ac:dyDescent="0.25">
      <c r="E4023" s="17" t="s">
        <v>52</v>
      </c>
      <c r="F4023" s="16"/>
      <c r="G4023" s="16"/>
      <c r="H4023" s="16"/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  <c r="AB4023" s="16"/>
      <c r="AC4023" s="16"/>
      <c r="AD4023" s="16"/>
      <c r="AE4023" s="16"/>
      <c r="AF4023" s="16"/>
      <c r="AG4023" s="16"/>
      <c r="AH4023" s="16"/>
      <c r="AI4023" s="16"/>
      <c r="AJ4023" s="16"/>
      <c r="AK4023" s="16"/>
      <c r="AL4023" s="16"/>
      <c r="AM4023" s="16"/>
      <c r="AN4023" s="16"/>
      <c r="AO4023" s="16"/>
      <c r="AP4023" s="16"/>
      <c r="AQ4023" s="16"/>
      <c r="AR4023" s="16"/>
      <c r="AS4023" s="16"/>
      <c r="AT4023" s="16"/>
      <c r="AU4023" s="16"/>
      <c r="AV4023" s="16"/>
      <c r="AW4023" s="16"/>
      <c r="AX4023" s="16"/>
      <c r="AY4023" s="16"/>
      <c r="AZ4023" s="16"/>
      <c r="BA4023" s="16"/>
      <c r="BB4023" s="16"/>
      <c r="BC4023" s="16"/>
      <c r="BD4023" s="16"/>
      <c r="BE4023" s="16"/>
      <c r="BF4023" s="16"/>
      <c r="BG4023" s="16"/>
      <c r="BH4023" s="16"/>
      <c r="BI4023" s="16"/>
      <c r="BJ4023" s="16"/>
      <c r="BK4023" s="16"/>
      <c r="BL4023" s="16"/>
      <c r="BM4023" s="16"/>
      <c r="BN4023" s="16"/>
      <c r="BO4023" s="16"/>
      <c r="BP4023" s="16"/>
      <c r="BQ4023" s="16"/>
      <c r="BR4023" s="16"/>
      <c r="BS4023" s="16"/>
      <c r="BT4023" s="16"/>
    </row>
    <row r="4024" spans="5:72" s="2" customFormat="1" x14ac:dyDescent="0.25">
      <c r="E4024" s="17" t="s">
        <v>53</v>
      </c>
      <c r="F4024" s="16"/>
      <c r="G4024" s="16"/>
      <c r="H4024" s="16"/>
      <c r="I4024" s="16"/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  <c r="V4024" s="16"/>
      <c r="W4024" s="16"/>
      <c r="X4024" s="16"/>
      <c r="Y4024" s="16"/>
      <c r="Z4024" s="16"/>
      <c r="AA4024" s="16"/>
      <c r="AB4024" s="16"/>
      <c r="AC4024" s="16"/>
      <c r="AD4024" s="16"/>
      <c r="AE4024" s="16"/>
      <c r="AF4024" s="16"/>
      <c r="AG4024" s="16"/>
      <c r="AH4024" s="16"/>
      <c r="AI4024" s="16"/>
      <c r="AJ4024" s="16"/>
      <c r="AK4024" s="16"/>
      <c r="AL4024" s="16"/>
      <c r="AM4024" s="16"/>
      <c r="AN4024" s="16"/>
      <c r="AO4024" s="16"/>
      <c r="AP4024" s="16"/>
      <c r="AQ4024" s="16"/>
      <c r="AR4024" s="16"/>
      <c r="AS4024" s="16"/>
      <c r="AT4024" s="16"/>
      <c r="AU4024" s="16"/>
      <c r="AV4024" s="16"/>
      <c r="AW4024" s="16"/>
      <c r="AX4024" s="16"/>
      <c r="AY4024" s="16"/>
      <c r="AZ4024" s="16"/>
      <c r="BA4024" s="16"/>
      <c r="BB4024" s="16"/>
      <c r="BC4024" s="16"/>
      <c r="BD4024" s="16"/>
      <c r="BE4024" s="16"/>
      <c r="BF4024" s="16"/>
      <c r="BG4024" s="16"/>
      <c r="BH4024" s="16"/>
      <c r="BI4024" s="16"/>
      <c r="BJ4024" s="16"/>
      <c r="BK4024" s="16"/>
      <c r="BL4024" s="16"/>
      <c r="BM4024" s="16"/>
      <c r="BN4024" s="16"/>
      <c r="BO4024" s="16"/>
      <c r="BP4024" s="16"/>
      <c r="BQ4024" s="16"/>
      <c r="BR4024" s="16"/>
      <c r="BS4024" s="16"/>
      <c r="BT4024" s="16"/>
    </row>
    <row r="4025" spans="5:72" s="2" customFormat="1" x14ac:dyDescent="0.25">
      <c r="E4025" s="15"/>
      <c r="F4025" s="16"/>
      <c r="G4025" s="16"/>
      <c r="H4025" s="16"/>
      <c r="I4025" s="16"/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  <c r="V4025" s="16"/>
      <c r="W4025" s="16"/>
      <c r="X4025" s="16"/>
      <c r="Y4025" s="16"/>
      <c r="Z4025" s="16"/>
      <c r="AA4025" s="16"/>
      <c r="AB4025" s="16"/>
      <c r="AC4025" s="16"/>
      <c r="AD4025" s="16"/>
      <c r="AE4025" s="16"/>
      <c r="AF4025" s="16"/>
      <c r="AG4025" s="16"/>
      <c r="AH4025" s="16"/>
      <c r="AI4025" s="16"/>
      <c r="AJ4025" s="16"/>
      <c r="AK4025" s="16"/>
      <c r="AL4025" s="16"/>
      <c r="AM4025" s="16"/>
      <c r="AN4025" s="16"/>
      <c r="AO4025" s="16"/>
      <c r="AP4025" s="16"/>
      <c r="AQ4025" s="16"/>
      <c r="AR4025" s="16"/>
      <c r="AS4025" s="16"/>
      <c r="AT4025" s="16"/>
      <c r="AU4025" s="16"/>
      <c r="AV4025" s="16"/>
      <c r="AW4025" s="16"/>
      <c r="AX4025" s="16"/>
      <c r="AY4025" s="16"/>
      <c r="AZ4025" s="16"/>
      <c r="BA4025" s="16"/>
      <c r="BB4025" s="16"/>
      <c r="BC4025" s="16"/>
      <c r="BD4025" s="16"/>
      <c r="BE4025" s="16"/>
      <c r="BF4025" s="16"/>
      <c r="BG4025" s="16"/>
      <c r="BH4025" s="16"/>
      <c r="BI4025" s="16"/>
      <c r="BJ4025" s="16"/>
      <c r="BK4025" s="16"/>
      <c r="BL4025" s="16"/>
      <c r="BM4025" s="16"/>
      <c r="BN4025" s="16"/>
      <c r="BO4025" s="16"/>
      <c r="BP4025" s="16"/>
      <c r="BQ4025" s="16"/>
      <c r="BR4025" s="16"/>
      <c r="BS4025" s="16"/>
      <c r="BT4025" s="16"/>
    </row>
    <row r="4026" spans="5:72" s="2" customFormat="1" x14ac:dyDescent="0.25">
      <c r="E4026" s="15" t="s">
        <v>54</v>
      </c>
      <c r="F4026" s="16"/>
      <c r="G4026" s="16"/>
      <c r="H4026" s="16"/>
      <c r="I4026" s="16"/>
      <c r="J4026" s="16"/>
      <c r="K4026" s="16"/>
      <c r="L4026" s="16"/>
      <c r="M4026" s="16"/>
      <c r="N4026" s="16"/>
      <c r="O4026" s="16"/>
      <c r="P4026" s="16"/>
      <c r="Q4026" s="16"/>
      <c r="R4026" s="16"/>
      <c r="S4026" s="16"/>
      <c r="T4026" s="16"/>
      <c r="U4026" s="16"/>
      <c r="V4026" s="16"/>
      <c r="W4026" s="16"/>
      <c r="X4026" s="16"/>
      <c r="Y4026" s="16"/>
      <c r="Z4026" s="16"/>
      <c r="AA4026" s="16"/>
      <c r="AB4026" s="16"/>
      <c r="AC4026" s="16"/>
      <c r="AD4026" s="16"/>
      <c r="AE4026" s="16"/>
      <c r="AF4026" s="16"/>
      <c r="AG4026" s="16"/>
      <c r="AH4026" s="16"/>
      <c r="AI4026" s="16"/>
      <c r="AJ4026" s="16"/>
      <c r="AK4026" s="16"/>
      <c r="AL4026" s="16"/>
      <c r="AM4026" s="16"/>
      <c r="AN4026" s="16"/>
      <c r="AO4026" s="16"/>
      <c r="AP4026" s="16"/>
      <c r="AQ4026" s="16"/>
      <c r="AR4026" s="16"/>
      <c r="AS4026" s="16"/>
      <c r="AT4026" s="16"/>
      <c r="AU4026" s="16"/>
      <c r="AV4026" s="16"/>
      <c r="AW4026" s="16"/>
      <c r="AX4026" s="16"/>
      <c r="AY4026" s="16"/>
      <c r="AZ4026" s="16"/>
      <c r="BA4026" s="16"/>
      <c r="BB4026" s="16"/>
      <c r="BC4026" s="16"/>
      <c r="BD4026" s="16"/>
      <c r="BE4026" s="16"/>
      <c r="BF4026" s="16"/>
      <c r="BG4026" s="16"/>
      <c r="BH4026" s="16"/>
      <c r="BI4026" s="16"/>
      <c r="BJ4026" s="16"/>
      <c r="BK4026" s="16"/>
      <c r="BL4026" s="16"/>
      <c r="BM4026" s="16"/>
      <c r="BN4026" s="16"/>
      <c r="BO4026" s="16"/>
      <c r="BP4026" s="16"/>
      <c r="BQ4026" s="16"/>
      <c r="BR4026" s="16"/>
      <c r="BS4026" s="16"/>
      <c r="BT4026" s="16"/>
    </row>
    <row r="4027" spans="5:72" s="2" customFormat="1" x14ac:dyDescent="0.25">
      <c r="E4027" s="15" t="s">
        <v>55</v>
      </c>
      <c r="F4027" s="16"/>
      <c r="G4027" s="16"/>
      <c r="H4027" s="16"/>
      <c r="I4027" s="16"/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  <c r="V4027" s="16"/>
      <c r="W4027" s="16"/>
      <c r="X4027" s="16"/>
      <c r="Y4027" s="16"/>
      <c r="Z4027" s="16"/>
      <c r="AA4027" s="16"/>
      <c r="AB4027" s="16"/>
      <c r="AC4027" s="16"/>
      <c r="AD4027" s="16"/>
      <c r="AE4027" s="16"/>
      <c r="AF4027" s="16"/>
      <c r="AG4027" s="16"/>
      <c r="AH4027" s="16"/>
      <c r="AI4027" s="16"/>
      <c r="AJ4027" s="16"/>
      <c r="AK4027" s="16"/>
      <c r="AL4027" s="16"/>
      <c r="AM4027" s="16"/>
      <c r="AN4027" s="16"/>
      <c r="AO4027" s="16"/>
      <c r="AP4027" s="16"/>
      <c r="AQ4027" s="16"/>
      <c r="AR4027" s="16"/>
      <c r="AS4027" s="16"/>
      <c r="AT4027" s="16"/>
      <c r="AU4027" s="16"/>
      <c r="AV4027" s="16"/>
      <c r="AW4027" s="16"/>
      <c r="AX4027" s="16"/>
      <c r="AY4027" s="16"/>
      <c r="AZ4027" s="16"/>
      <c r="BA4027" s="16"/>
      <c r="BB4027" s="16"/>
      <c r="BC4027" s="16"/>
      <c r="BD4027" s="16"/>
      <c r="BE4027" s="16"/>
      <c r="BF4027" s="16"/>
      <c r="BG4027" s="16"/>
      <c r="BH4027" s="16"/>
      <c r="BI4027" s="16"/>
      <c r="BJ4027" s="16"/>
      <c r="BK4027" s="16"/>
      <c r="BL4027" s="16"/>
      <c r="BM4027" s="16"/>
      <c r="BN4027" s="16"/>
      <c r="BO4027" s="16"/>
      <c r="BP4027" s="16"/>
      <c r="BQ4027" s="16"/>
      <c r="BR4027" s="16"/>
      <c r="BS4027" s="16"/>
      <c r="BT4027" s="16"/>
    </row>
    <row r="4028" spans="5:72" s="2" customFormat="1" x14ac:dyDescent="0.25">
      <c r="E4028" s="15"/>
      <c r="F4028" s="16"/>
      <c r="G4028" s="16"/>
      <c r="H4028" s="16"/>
      <c r="I4028" s="16"/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  <c r="V4028" s="16"/>
      <c r="W4028" s="16"/>
      <c r="X4028" s="16"/>
      <c r="Y4028" s="16"/>
      <c r="Z4028" s="16"/>
      <c r="AA4028" s="16"/>
      <c r="AB4028" s="16"/>
      <c r="AC4028" s="16"/>
      <c r="AD4028" s="16"/>
      <c r="AE4028" s="16"/>
      <c r="AF4028" s="16"/>
      <c r="AG4028" s="16"/>
      <c r="AH4028" s="16"/>
      <c r="AI4028" s="16"/>
      <c r="AJ4028" s="16"/>
      <c r="AK4028" s="16"/>
      <c r="AL4028" s="16"/>
      <c r="AM4028" s="16"/>
      <c r="AN4028" s="16"/>
      <c r="AO4028" s="16"/>
      <c r="AP4028" s="16"/>
      <c r="AQ4028" s="16"/>
      <c r="AR4028" s="16"/>
      <c r="AS4028" s="16"/>
      <c r="AT4028" s="16"/>
      <c r="AU4028" s="16"/>
      <c r="AV4028" s="16"/>
      <c r="AW4028" s="16"/>
      <c r="AX4028" s="16"/>
      <c r="AY4028" s="16"/>
      <c r="AZ4028" s="16"/>
      <c r="BA4028" s="16"/>
      <c r="BB4028" s="16"/>
      <c r="BC4028" s="16"/>
      <c r="BD4028" s="16"/>
      <c r="BE4028" s="16"/>
      <c r="BF4028" s="16"/>
      <c r="BG4028" s="16"/>
      <c r="BH4028" s="16"/>
      <c r="BI4028" s="16"/>
      <c r="BJ4028" s="16"/>
      <c r="BK4028" s="16"/>
      <c r="BL4028" s="16"/>
      <c r="BM4028" s="16"/>
      <c r="BN4028" s="16"/>
      <c r="BO4028" s="16"/>
      <c r="BP4028" s="16"/>
      <c r="BQ4028" s="16"/>
      <c r="BR4028" s="16"/>
      <c r="BS4028" s="16"/>
      <c r="BT4028" s="16"/>
    </row>
    <row r="4029" spans="5:72" s="2" customFormat="1" x14ac:dyDescent="0.25">
      <c r="E4029" s="15" t="s">
        <v>56</v>
      </c>
      <c r="F4029" s="16"/>
      <c r="G4029" s="16"/>
      <c r="H4029" s="16"/>
      <c r="I4029" s="16"/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  <c r="V4029" s="16"/>
      <c r="W4029" s="16"/>
      <c r="X4029" s="16"/>
      <c r="Y4029" s="16"/>
      <c r="Z4029" s="16"/>
      <c r="AA4029" s="16"/>
      <c r="AB4029" s="16"/>
      <c r="AC4029" s="16"/>
      <c r="AD4029" s="16"/>
      <c r="AE4029" s="16"/>
      <c r="AF4029" s="16"/>
      <c r="AG4029" s="16"/>
      <c r="AH4029" s="16"/>
      <c r="AI4029" s="16"/>
      <c r="AJ4029" s="16"/>
      <c r="AK4029" s="16"/>
      <c r="AL4029" s="16"/>
      <c r="AM4029" s="16"/>
      <c r="AN4029" s="16"/>
      <c r="AO4029" s="16"/>
      <c r="AP4029" s="16"/>
      <c r="AQ4029" s="16"/>
      <c r="AR4029" s="16"/>
      <c r="AS4029" s="16"/>
      <c r="AT4029" s="16"/>
      <c r="AU4029" s="16"/>
      <c r="AV4029" s="16"/>
      <c r="AW4029" s="16"/>
      <c r="AX4029" s="16"/>
      <c r="AY4029" s="16"/>
      <c r="AZ4029" s="16"/>
      <c r="BA4029" s="16"/>
      <c r="BB4029" s="16"/>
      <c r="BC4029" s="16"/>
      <c r="BD4029" s="16"/>
      <c r="BE4029" s="16"/>
      <c r="BF4029" s="16"/>
      <c r="BG4029" s="16"/>
      <c r="BH4029" s="16"/>
      <c r="BI4029" s="16"/>
      <c r="BJ4029" s="16"/>
      <c r="BK4029" s="16"/>
      <c r="BL4029" s="16"/>
      <c r="BM4029" s="16"/>
      <c r="BN4029" s="16"/>
      <c r="BO4029" s="16"/>
      <c r="BP4029" s="16"/>
      <c r="BQ4029" s="16"/>
      <c r="BR4029" s="16"/>
      <c r="BS4029" s="16"/>
      <c r="BT4029" s="16"/>
    </row>
    <row r="4030" spans="5:72" s="2" customFormat="1" x14ac:dyDescent="0.25">
      <c r="E4030" s="15" t="s">
        <v>25</v>
      </c>
      <c r="F4030" s="16"/>
      <c r="G4030" s="16"/>
      <c r="H4030" s="16"/>
      <c r="I4030" s="16"/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  <c r="V4030" s="16"/>
      <c r="W4030" s="16"/>
      <c r="X4030" s="16"/>
      <c r="Y4030" s="16"/>
      <c r="Z4030" s="16"/>
      <c r="AA4030" s="16"/>
      <c r="AB4030" s="16"/>
      <c r="AC4030" s="16"/>
      <c r="AD4030" s="16"/>
      <c r="AE4030" s="16"/>
      <c r="AF4030" s="16"/>
      <c r="AG4030" s="16"/>
      <c r="AH4030" s="16"/>
      <c r="AI4030" s="16"/>
      <c r="AJ4030" s="16"/>
      <c r="AK4030" s="16"/>
      <c r="AL4030" s="16"/>
      <c r="AM4030" s="16"/>
      <c r="AN4030" s="16"/>
      <c r="AO4030" s="16"/>
      <c r="AP4030" s="16"/>
      <c r="AQ4030" s="16"/>
      <c r="AR4030" s="16"/>
      <c r="AS4030" s="16"/>
      <c r="AT4030" s="16"/>
      <c r="AU4030" s="16"/>
      <c r="AV4030" s="16"/>
      <c r="AW4030" s="16"/>
      <c r="AX4030" s="16"/>
      <c r="AY4030" s="16"/>
      <c r="AZ4030" s="16"/>
      <c r="BA4030" s="16"/>
      <c r="BB4030" s="16"/>
      <c r="BC4030" s="16"/>
      <c r="BD4030" s="16"/>
      <c r="BE4030" s="16"/>
      <c r="BF4030" s="16"/>
      <c r="BG4030" s="16"/>
      <c r="BH4030" s="16"/>
      <c r="BI4030" s="16"/>
      <c r="BJ4030" s="16"/>
      <c r="BK4030" s="16"/>
      <c r="BL4030" s="16"/>
      <c r="BM4030" s="16"/>
      <c r="BN4030" s="16"/>
      <c r="BO4030" s="16"/>
      <c r="BP4030" s="16"/>
      <c r="BQ4030" s="16"/>
      <c r="BR4030" s="16"/>
      <c r="BS4030" s="16"/>
      <c r="BT4030" s="16"/>
    </row>
    <row r="4031" spans="5:72" s="2" customFormat="1" x14ac:dyDescent="0.25">
      <c r="E4031" s="15" t="s">
        <v>762</v>
      </c>
      <c r="F4031" s="16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  <c r="V4031" s="16"/>
      <c r="W4031" s="16"/>
      <c r="X4031" s="16"/>
      <c r="Y4031" s="16"/>
      <c r="Z4031" s="16"/>
      <c r="AA4031" s="16"/>
      <c r="AB4031" s="16"/>
      <c r="AC4031" s="16"/>
      <c r="AD4031" s="16"/>
      <c r="AE4031" s="16"/>
      <c r="AF4031" s="16"/>
      <c r="AG4031" s="16"/>
      <c r="AH4031" s="16"/>
      <c r="AI4031" s="16"/>
      <c r="AJ4031" s="16"/>
      <c r="AK4031" s="16"/>
      <c r="AL4031" s="16"/>
      <c r="AM4031" s="16"/>
      <c r="AN4031" s="16"/>
      <c r="AO4031" s="16"/>
      <c r="AP4031" s="16"/>
      <c r="AQ4031" s="16"/>
      <c r="AR4031" s="16"/>
      <c r="AS4031" s="16"/>
      <c r="AT4031" s="16"/>
      <c r="AU4031" s="16"/>
      <c r="AV4031" s="16"/>
      <c r="AW4031" s="16"/>
      <c r="AX4031" s="16"/>
      <c r="AY4031" s="16"/>
      <c r="AZ4031" s="16"/>
      <c r="BA4031" s="16"/>
      <c r="BB4031" s="16"/>
      <c r="BC4031" s="16"/>
      <c r="BD4031" s="16"/>
      <c r="BE4031" s="16"/>
      <c r="BF4031" s="16"/>
      <c r="BG4031" s="16"/>
      <c r="BH4031" s="16"/>
      <c r="BI4031" s="16"/>
      <c r="BJ4031" s="16"/>
      <c r="BK4031" s="16"/>
      <c r="BL4031" s="16"/>
      <c r="BM4031" s="16"/>
      <c r="BN4031" s="16"/>
      <c r="BO4031" s="16"/>
      <c r="BP4031" s="16"/>
      <c r="BQ4031" s="16"/>
      <c r="BR4031" s="16"/>
      <c r="BS4031" s="16"/>
      <c r="BT4031" s="16"/>
    </row>
    <row r="4032" spans="5:72" s="2" customFormat="1" x14ac:dyDescent="0.25">
      <c r="E4032" s="15" t="s">
        <v>667</v>
      </c>
      <c r="F4032" s="16"/>
      <c r="G4032" s="16"/>
      <c r="H4032" s="16"/>
      <c r="I4032" s="16"/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  <c r="V4032" s="16"/>
      <c r="W4032" s="16"/>
      <c r="X4032" s="16"/>
      <c r="Y4032" s="16"/>
      <c r="Z4032" s="16"/>
      <c r="AA4032" s="16"/>
      <c r="AB4032" s="16"/>
      <c r="AC4032" s="16"/>
      <c r="AD4032" s="16"/>
      <c r="AE4032" s="16"/>
      <c r="AF4032" s="16"/>
      <c r="AG4032" s="16"/>
      <c r="AH4032" s="16"/>
      <c r="AI4032" s="16"/>
      <c r="AJ4032" s="16"/>
      <c r="AK4032" s="16"/>
      <c r="AL4032" s="16"/>
      <c r="AM4032" s="16"/>
      <c r="AN4032" s="16"/>
      <c r="AO4032" s="16"/>
      <c r="AP4032" s="16"/>
      <c r="AQ4032" s="16"/>
      <c r="AR4032" s="16"/>
      <c r="AS4032" s="16"/>
      <c r="AT4032" s="16"/>
      <c r="AU4032" s="16"/>
      <c r="AV4032" s="16"/>
      <c r="AW4032" s="16"/>
      <c r="AX4032" s="16"/>
      <c r="AY4032" s="16"/>
      <c r="AZ4032" s="16"/>
      <c r="BA4032" s="16"/>
      <c r="BB4032" s="16"/>
      <c r="BC4032" s="16"/>
      <c r="BD4032" s="16"/>
      <c r="BE4032" s="16"/>
      <c r="BF4032" s="16"/>
      <c r="BG4032" s="16"/>
      <c r="BH4032" s="16"/>
      <c r="BI4032" s="16"/>
      <c r="BJ4032" s="16"/>
      <c r="BK4032" s="16"/>
      <c r="BL4032" s="16"/>
      <c r="BM4032" s="16"/>
      <c r="BN4032" s="16"/>
      <c r="BO4032" s="16"/>
      <c r="BP4032" s="16"/>
      <c r="BQ4032" s="16"/>
      <c r="BR4032" s="16"/>
      <c r="BS4032" s="16"/>
      <c r="BT4032" s="16"/>
    </row>
    <row r="4033" spans="5:72" s="2" customFormat="1" x14ac:dyDescent="0.25">
      <c r="E4033" s="15" t="s">
        <v>763</v>
      </c>
      <c r="F4033" s="16"/>
      <c r="G4033" s="16"/>
      <c r="H4033" s="16"/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  <c r="V4033" s="16"/>
      <c r="W4033" s="16"/>
      <c r="X4033" s="16"/>
      <c r="Y4033" s="16"/>
      <c r="Z4033" s="16"/>
      <c r="AA4033" s="16"/>
      <c r="AB4033" s="16"/>
      <c r="AC4033" s="16"/>
      <c r="AD4033" s="16"/>
      <c r="AE4033" s="16"/>
      <c r="AF4033" s="16"/>
      <c r="AG4033" s="16"/>
      <c r="AH4033" s="16"/>
      <c r="AI4033" s="16"/>
      <c r="AJ4033" s="16"/>
      <c r="AK4033" s="16"/>
      <c r="AL4033" s="16"/>
      <c r="AM4033" s="16"/>
      <c r="AN4033" s="16"/>
      <c r="AO4033" s="16"/>
      <c r="AP4033" s="16"/>
      <c r="AQ4033" s="16"/>
      <c r="AR4033" s="16"/>
      <c r="AS4033" s="16"/>
      <c r="AT4033" s="16"/>
      <c r="AU4033" s="16"/>
      <c r="AV4033" s="16"/>
      <c r="AW4033" s="16"/>
      <c r="AX4033" s="16"/>
      <c r="AY4033" s="16"/>
      <c r="AZ4033" s="16"/>
      <c r="BA4033" s="16"/>
      <c r="BB4033" s="16"/>
      <c r="BC4033" s="16"/>
      <c r="BD4033" s="16"/>
      <c r="BE4033" s="16"/>
      <c r="BF4033" s="16"/>
      <c r="BG4033" s="16"/>
      <c r="BH4033" s="16"/>
      <c r="BI4033" s="16"/>
      <c r="BJ4033" s="16"/>
      <c r="BK4033" s="16"/>
      <c r="BL4033" s="16"/>
      <c r="BM4033" s="16"/>
      <c r="BN4033" s="16"/>
      <c r="BO4033" s="16"/>
      <c r="BP4033" s="16"/>
      <c r="BQ4033" s="16"/>
      <c r="BR4033" s="16"/>
      <c r="BS4033" s="16"/>
      <c r="BT4033" s="16"/>
    </row>
    <row r="4034" spans="5:72" s="2" customFormat="1" x14ac:dyDescent="0.25">
      <c r="E4034" s="15" t="s">
        <v>525</v>
      </c>
      <c r="F4034" s="16"/>
      <c r="G4034" s="16"/>
      <c r="H4034" s="16"/>
      <c r="I4034" s="16"/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  <c r="V4034" s="16"/>
      <c r="W4034" s="16"/>
      <c r="X4034" s="16"/>
      <c r="Y4034" s="16"/>
      <c r="Z4034" s="16"/>
      <c r="AA4034" s="16"/>
      <c r="AB4034" s="16"/>
      <c r="AC4034" s="16"/>
      <c r="AD4034" s="16"/>
      <c r="AE4034" s="16"/>
      <c r="AF4034" s="16"/>
      <c r="AG4034" s="16"/>
      <c r="AH4034" s="16"/>
      <c r="AI4034" s="16"/>
      <c r="AJ4034" s="16"/>
      <c r="AK4034" s="16"/>
      <c r="AL4034" s="16"/>
      <c r="AM4034" s="16"/>
      <c r="AN4034" s="16"/>
      <c r="AO4034" s="16"/>
      <c r="AP4034" s="16"/>
      <c r="AQ4034" s="16"/>
      <c r="AR4034" s="16"/>
      <c r="AS4034" s="16"/>
      <c r="AT4034" s="16"/>
      <c r="AU4034" s="16"/>
      <c r="AV4034" s="16"/>
      <c r="AW4034" s="16"/>
      <c r="AX4034" s="16"/>
      <c r="AY4034" s="16"/>
      <c r="AZ4034" s="16"/>
      <c r="BA4034" s="16"/>
      <c r="BB4034" s="16"/>
      <c r="BC4034" s="16"/>
      <c r="BD4034" s="16"/>
      <c r="BE4034" s="16"/>
      <c r="BF4034" s="16"/>
      <c r="BG4034" s="16"/>
      <c r="BH4034" s="16"/>
      <c r="BI4034" s="16"/>
      <c r="BJ4034" s="16"/>
      <c r="BK4034" s="16"/>
      <c r="BL4034" s="16"/>
      <c r="BM4034" s="16"/>
      <c r="BN4034" s="16"/>
      <c r="BO4034" s="16"/>
      <c r="BP4034" s="16"/>
      <c r="BQ4034" s="16"/>
      <c r="BR4034" s="16"/>
      <c r="BS4034" s="16"/>
      <c r="BT4034" s="16"/>
    </row>
    <row r="4035" spans="5:72" s="2" customFormat="1" x14ac:dyDescent="0.25">
      <c r="E4035" s="15" t="s">
        <v>25</v>
      </c>
      <c r="F4035" s="16"/>
      <c r="G4035" s="16"/>
      <c r="H4035" s="16"/>
      <c r="I4035" s="16"/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  <c r="V4035" s="16"/>
      <c r="W4035" s="16"/>
      <c r="X4035" s="16"/>
      <c r="Y4035" s="16"/>
      <c r="Z4035" s="16"/>
      <c r="AA4035" s="16"/>
      <c r="AB4035" s="16"/>
      <c r="AC4035" s="16"/>
      <c r="AD4035" s="16"/>
      <c r="AE4035" s="16"/>
      <c r="AF4035" s="16"/>
      <c r="AG4035" s="16"/>
      <c r="AH4035" s="16"/>
      <c r="AI4035" s="16"/>
      <c r="AJ4035" s="16"/>
      <c r="AK4035" s="16"/>
      <c r="AL4035" s="16"/>
      <c r="AM4035" s="16"/>
      <c r="AN4035" s="16"/>
      <c r="AO4035" s="16"/>
      <c r="AP4035" s="16"/>
      <c r="AQ4035" s="16"/>
      <c r="AR4035" s="16"/>
      <c r="AS4035" s="16"/>
      <c r="AT4035" s="16"/>
      <c r="AU4035" s="16"/>
      <c r="AV4035" s="16"/>
      <c r="AW4035" s="16"/>
      <c r="AX4035" s="16"/>
      <c r="AY4035" s="16"/>
      <c r="AZ4035" s="16"/>
      <c r="BA4035" s="16"/>
      <c r="BB4035" s="16"/>
      <c r="BC4035" s="16"/>
      <c r="BD4035" s="16"/>
      <c r="BE4035" s="16"/>
      <c r="BF4035" s="16"/>
      <c r="BG4035" s="16"/>
      <c r="BH4035" s="16"/>
      <c r="BI4035" s="16"/>
      <c r="BJ4035" s="16"/>
      <c r="BK4035" s="16"/>
      <c r="BL4035" s="16"/>
      <c r="BM4035" s="16"/>
      <c r="BN4035" s="16"/>
      <c r="BO4035" s="16"/>
      <c r="BP4035" s="16"/>
      <c r="BQ4035" s="16"/>
      <c r="BR4035" s="16"/>
      <c r="BS4035" s="16"/>
      <c r="BT4035" s="16"/>
    </row>
    <row r="4036" spans="5:72" s="2" customFormat="1" x14ac:dyDescent="0.25">
      <c r="E4036" s="15" t="s">
        <v>764</v>
      </c>
      <c r="F4036" s="16"/>
      <c r="G4036" s="16"/>
      <c r="H4036" s="16"/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  <c r="V4036" s="16"/>
      <c r="W4036" s="16"/>
      <c r="X4036" s="16"/>
      <c r="Y4036" s="16"/>
      <c r="Z4036" s="16"/>
      <c r="AA4036" s="16"/>
      <c r="AB4036" s="16"/>
      <c r="AC4036" s="16"/>
      <c r="AD4036" s="16"/>
      <c r="AE4036" s="16"/>
      <c r="AF4036" s="16"/>
      <c r="AG4036" s="16"/>
      <c r="AH4036" s="16"/>
      <c r="AI4036" s="16"/>
      <c r="AJ4036" s="16"/>
      <c r="AK4036" s="16"/>
      <c r="AL4036" s="16"/>
      <c r="AM4036" s="16"/>
      <c r="AN4036" s="16"/>
      <c r="AO4036" s="16"/>
      <c r="AP4036" s="16"/>
      <c r="AQ4036" s="16"/>
      <c r="AR4036" s="16"/>
      <c r="AS4036" s="16"/>
      <c r="AT4036" s="16"/>
      <c r="AU4036" s="16"/>
      <c r="AV4036" s="16"/>
      <c r="AW4036" s="16"/>
      <c r="AX4036" s="16"/>
      <c r="AY4036" s="16"/>
      <c r="AZ4036" s="16"/>
      <c r="BA4036" s="16"/>
      <c r="BB4036" s="16"/>
      <c r="BC4036" s="16"/>
      <c r="BD4036" s="16"/>
      <c r="BE4036" s="16"/>
      <c r="BF4036" s="16"/>
      <c r="BG4036" s="16"/>
      <c r="BH4036" s="16"/>
      <c r="BI4036" s="16"/>
      <c r="BJ4036" s="16"/>
      <c r="BK4036" s="16"/>
      <c r="BL4036" s="16"/>
      <c r="BM4036" s="16"/>
      <c r="BN4036" s="16"/>
      <c r="BO4036" s="16"/>
      <c r="BP4036" s="16"/>
      <c r="BQ4036" s="16"/>
      <c r="BR4036" s="16"/>
      <c r="BS4036" s="16"/>
      <c r="BT4036" s="16"/>
    </row>
    <row r="4037" spans="5:72" s="2" customFormat="1" x14ac:dyDescent="0.25">
      <c r="E4037" s="15" t="s">
        <v>667</v>
      </c>
      <c r="F4037" s="16"/>
      <c r="G4037" s="16"/>
      <c r="H4037" s="16"/>
      <c r="I4037" s="16"/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  <c r="V4037" s="16"/>
      <c r="W4037" s="16"/>
      <c r="X4037" s="16"/>
      <c r="Y4037" s="16"/>
      <c r="Z4037" s="16"/>
      <c r="AA4037" s="16"/>
      <c r="AB4037" s="16"/>
      <c r="AC4037" s="16"/>
      <c r="AD4037" s="16"/>
      <c r="AE4037" s="16"/>
      <c r="AF4037" s="16"/>
      <c r="AG4037" s="16"/>
      <c r="AH4037" s="16"/>
      <c r="AI4037" s="16"/>
      <c r="AJ4037" s="16"/>
      <c r="AK4037" s="16"/>
      <c r="AL4037" s="16"/>
      <c r="AM4037" s="16"/>
      <c r="AN4037" s="16"/>
      <c r="AO4037" s="16"/>
      <c r="AP4037" s="16"/>
      <c r="AQ4037" s="16"/>
      <c r="AR4037" s="16"/>
      <c r="AS4037" s="16"/>
      <c r="AT4037" s="16"/>
      <c r="AU4037" s="16"/>
      <c r="AV4037" s="16"/>
      <c r="AW4037" s="16"/>
      <c r="AX4037" s="16"/>
      <c r="AY4037" s="16"/>
      <c r="AZ4037" s="16"/>
      <c r="BA4037" s="16"/>
      <c r="BB4037" s="16"/>
      <c r="BC4037" s="16"/>
      <c r="BD4037" s="16"/>
      <c r="BE4037" s="16"/>
      <c r="BF4037" s="16"/>
      <c r="BG4037" s="16"/>
      <c r="BH4037" s="16"/>
      <c r="BI4037" s="16"/>
      <c r="BJ4037" s="16"/>
      <c r="BK4037" s="16"/>
      <c r="BL4037" s="16"/>
      <c r="BM4037" s="16"/>
      <c r="BN4037" s="16"/>
      <c r="BO4037" s="16"/>
      <c r="BP4037" s="16"/>
      <c r="BQ4037" s="16"/>
      <c r="BR4037" s="16"/>
      <c r="BS4037" s="16"/>
      <c r="BT4037" s="16"/>
    </row>
    <row r="4038" spans="5:72" s="2" customFormat="1" x14ac:dyDescent="0.25">
      <c r="E4038" s="15" t="s">
        <v>763</v>
      </c>
      <c r="F4038" s="16"/>
      <c r="G4038" s="16"/>
      <c r="H4038" s="16"/>
      <c r="I4038" s="16"/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  <c r="AA4038" s="16"/>
      <c r="AB4038" s="16"/>
      <c r="AC4038" s="16"/>
      <c r="AD4038" s="16"/>
      <c r="AE4038" s="16"/>
      <c r="AF4038" s="16"/>
      <c r="AG4038" s="16"/>
      <c r="AH4038" s="16"/>
      <c r="AI4038" s="16"/>
      <c r="AJ4038" s="16"/>
      <c r="AK4038" s="16"/>
      <c r="AL4038" s="16"/>
      <c r="AM4038" s="16"/>
      <c r="AN4038" s="16"/>
      <c r="AO4038" s="16"/>
      <c r="AP4038" s="16"/>
      <c r="AQ4038" s="16"/>
      <c r="AR4038" s="16"/>
      <c r="AS4038" s="16"/>
      <c r="AT4038" s="16"/>
      <c r="AU4038" s="16"/>
      <c r="AV4038" s="16"/>
      <c r="AW4038" s="16"/>
      <c r="AX4038" s="16"/>
      <c r="AY4038" s="16"/>
      <c r="AZ4038" s="16"/>
      <c r="BA4038" s="16"/>
      <c r="BB4038" s="16"/>
      <c r="BC4038" s="16"/>
      <c r="BD4038" s="16"/>
      <c r="BE4038" s="16"/>
      <c r="BF4038" s="16"/>
      <c r="BG4038" s="16"/>
      <c r="BH4038" s="16"/>
      <c r="BI4038" s="16"/>
      <c r="BJ4038" s="16"/>
      <c r="BK4038" s="16"/>
      <c r="BL4038" s="16"/>
      <c r="BM4038" s="16"/>
      <c r="BN4038" s="16"/>
      <c r="BO4038" s="16"/>
      <c r="BP4038" s="16"/>
      <c r="BQ4038" s="16"/>
      <c r="BR4038" s="16"/>
      <c r="BS4038" s="16"/>
      <c r="BT4038" s="16"/>
    </row>
    <row r="4039" spans="5:72" s="2" customFormat="1" x14ac:dyDescent="0.25">
      <c r="E4039" s="15" t="s">
        <v>525</v>
      </c>
      <c r="F4039" s="16"/>
      <c r="G4039" s="16"/>
      <c r="H4039" s="16"/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  <c r="V4039" s="16"/>
      <c r="W4039" s="16"/>
      <c r="X4039" s="16"/>
      <c r="Y4039" s="16"/>
      <c r="Z4039" s="16"/>
      <c r="AA4039" s="16"/>
      <c r="AB4039" s="16"/>
      <c r="AC4039" s="16"/>
      <c r="AD4039" s="16"/>
      <c r="AE4039" s="16"/>
      <c r="AF4039" s="16"/>
      <c r="AG4039" s="16"/>
      <c r="AH4039" s="16"/>
      <c r="AI4039" s="16"/>
      <c r="AJ4039" s="16"/>
      <c r="AK4039" s="16"/>
      <c r="AL4039" s="16"/>
      <c r="AM4039" s="16"/>
      <c r="AN4039" s="16"/>
      <c r="AO4039" s="16"/>
      <c r="AP4039" s="16"/>
      <c r="AQ4039" s="16"/>
      <c r="AR4039" s="16"/>
      <c r="AS4039" s="16"/>
      <c r="AT4039" s="16"/>
      <c r="AU4039" s="16"/>
      <c r="AV4039" s="16"/>
      <c r="AW4039" s="16"/>
      <c r="AX4039" s="16"/>
      <c r="AY4039" s="16"/>
      <c r="AZ4039" s="16"/>
      <c r="BA4039" s="16"/>
      <c r="BB4039" s="16"/>
      <c r="BC4039" s="16"/>
      <c r="BD4039" s="16"/>
      <c r="BE4039" s="16"/>
      <c r="BF4039" s="16"/>
      <c r="BG4039" s="16"/>
      <c r="BH4039" s="16"/>
      <c r="BI4039" s="16"/>
      <c r="BJ4039" s="16"/>
      <c r="BK4039" s="16"/>
      <c r="BL4039" s="16"/>
      <c r="BM4039" s="16"/>
      <c r="BN4039" s="16"/>
      <c r="BO4039" s="16"/>
      <c r="BP4039" s="16"/>
      <c r="BQ4039" s="16"/>
      <c r="BR4039" s="16"/>
      <c r="BS4039" s="16"/>
      <c r="BT4039" s="16"/>
    </row>
    <row r="4040" spans="5:72" s="2" customFormat="1" x14ac:dyDescent="0.25">
      <c r="E4040" s="15" t="s">
        <v>25</v>
      </c>
      <c r="F4040" s="16"/>
      <c r="G4040" s="16"/>
      <c r="H4040" s="16"/>
      <c r="I4040" s="16"/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  <c r="V4040" s="16"/>
      <c r="W4040" s="16"/>
      <c r="X4040" s="16"/>
      <c r="Y4040" s="16"/>
      <c r="Z4040" s="16"/>
      <c r="AA4040" s="16"/>
      <c r="AB4040" s="16"/>
      <c r="AC4040" s="16"/>
      <c r="AD4040" s="16"/>
      <c r="AE4040" s="16"/>
      <c r="AF4040" s="16"/>
      <c r="AG4040" s="16"/>
      <c r="AH4040" s="16"/>
      <c r="AI4040" s="16"/>
      <c r="AJ4040" s="16"/>
      <c r="AK4040" s="16"/>
      <c r="AL4040" s="16"/>
      <c r="AM4040" s="16"/>
      <c r="AN4040" s="16"/>
      <c r="AO4040" s="16"/>
      <c r="AP4040" s="16"/>
      <c r="AQ4040" s="16"/>
      <c r="AR4040" s="16"/>
      <c r="AS4040" s="16"/>
      <c r="AT4040" s="16"/>
      <c r="AU4040" s="16"/>
      <c r="AV4040" s="16"/>
      <c r="AW4040" s="16"/>
      <c r="AX4040" s="16"/>
      <c r="AY4040" s="16"/>
      <c r="AZ4040" s="16"/>
      <c r="BA4040" s="16"/>
      <c r="BB4040" s="16"/>
      <c r="BC4040" s="16"/>
      <c r="BD4040" s="16"/>
      <c r="BE4040" s="16"/>
      <c r="BF4040" s="16"/>
      <c r="BG4040" s="16"/>
      <c r="BH4040" s="16"/>
      <c r="BI4040" s="16"/>
      <c r="BJ4040" s="16"/>
      <c r="BK4040" s="16"/>
      <c r="BL4040" s="16"/>
      <c r="BM4040" s="16"/>
      <c r="BN4040" s="16"/>
      <c r="BO4040" s="16"/>
      <c r="BP4040" s="16"/>
      <c r="BQ4040" s="16"/>
      <c r="BR4040" s="16"/>
      <c r="BS4040" s="16"/>
      <c r="BT4040" s="16"/>
    </row>
    <row r="4041" spans="5:72" s="2" customFormat="1" x14ac:dyDescent="0.25">
      <c r="E4041" s="15" t="s">
        <v>765</v>
      </c>
      <c r="F4041" s="16"/>
      <c r="G4041" s="16"/>
      <c r="H4041" s="16"/>
      <c r="I4041" s="16"/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  <c r="V4041" s="16"/>
      <c r="W4041" s="16"/>
      <c r="X4041" s="16"/>
      <c r="Y4041" s="16"/>
      <c r="Z4041" s="16"/>
      <c r="AA4041" s="16"/>
      <c r="AB4041" s="16"/>
      <c r="AC4041" s="16"/>
      <c r="AD4041" s="16"/>
      <c r="AE4041" s="16"/>
      <c r="AF4041" s="16"/>
      <c r="AG4041" s="16"/>
      <c r="AH4041" s="16"/>
      <c r="AI4041" s="16"/>
      <c r="AJ4041" s="16"/>
      <c r="AK4041" s="16"/>
      <c r="AL4041" s="16"/>
      <c r="AM4041" s="16"/>
      <c r="AN4041" s="16"/>
      <c r="AO4041" s="16"/>
      <c r="AP4041" s="16"/>
      <c r="AQ4041" s="16"/>
      <c r="AR4041" s="16"/>
      <c r="AS4041" s="16"/>
      <c r="AT4041" s="16"/>
      <c r="AU4041" s="16"/>
      <c r="AV4041" s="16"/>
      <c r="AW4041" s="16"/>
      <c r="AX4041" s="16"/>
      <c r="AY4041" s="16"/>
      <c r="AZ4041" s="16"/>
      <c r="BA4041" s="16"/>
      <c r="BB4041" s="16"/>
      <c r="BC4041" s="16"/>
      <c r="BD4041" s="16"/>
      <c r="BE4041" s="16"/>
      <c r="BF4041" s="16"/>
      <c r="BG4041" s="16"/>
      <c r="BH4041" s="16"/>
      <c r="BI4041" s="16"/>
      <c r="BJ4041" s="16"/>
      <c r="BK4041" s="16"/>
      <c r="BL4041" s="16"/>
      <c r="BM4041" s="16"/>
      <c r="BN4041" s="16"/>
      <c r="BO4041" s="16"/>
      <c r="BP4041" s="16"/>
      <c r="BQ4041" s="16"/>
      <c r="BR4041" s="16"/>
      <c r="BS4041" s="16"/>
      <c r="BT4041" s="16"/>
    </row>
    <row r="4042" spans="5:72" s="2" customFormat="1" x14ac:dyDescent="0.25">
      <c r="E4042" s="15" t="s">
        <v>667</v>
      </c>
      <c r="F4042" s="16"/>
      <c r="G4042" s="16"/>
      <c r="H4042" s="16"/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  <c r="V4042" s="16"/>
      <c r="W4042" s="16"/>
      <c r="X4042" s="16"/>
      <c r="Y4042" s="16"/>
      <c r="Z4042" s="16"/>
      <c r="AA4042" s="16"/>
      <c r="AB4042" s="16"/>
      <c r="AC4042" s="16"/>
      <c r="AD4042" s="16"/>
      <c r="AE4042" s="16"/>
      <c r="AF4042" s="16"/>
      <c r="AG4042" s="16"/>
      <c r="AH4042" s="16"/>
      <c r="AI4042" s="16"/>
      <c r="AJ4042" s="16"/>
      <c r="AK4042" s="16"/>
      <c r="AL4042" s="16"/>
      <c r="AM4042" s="16"/>
      <c r="AN4042" s="16"/>
      <c r="AO4042" s="16"/>
      <c r="AP4042" s="16"/>
      <c r="AQ4042" s="16"/>
      <c r="AR4042" s="16"/>
      <c r="AS4042" s="16"/>
      <c r="AT4042" s="16"/>
      <c r="AU4042" s="16"/>
      <c r="AV4042" s="16"/>
      <c r="AW4042" s="16"/>
      <c r="AX4042" s="16"/>
      <c r="AY4042" s="16"/>
      <c r="AZ4042" s="16"/>
      <c r="BA4042" s="16"/>
      <c r="BB4042" s="16"/>
      <c r="BC4042" s="16"/>
      <c r="BD4042" s="16"/>
      <c r="BE4042" s="16"/>
      <c r="BF4042" s="16"/>
      <c r="BG4042" s="16"/>
      <c r="BH4042" s="16"/>
      <c r="BI4042" s="16"/>
      <c r="BJ4042" s="16"/>
      <c r="BK4042" s="16"/>
      <c r="BL4042" s="16"/>
      <c r="BM4042" s="16"/>
      <c r="BN4042" s="16"/>
      <c r="BO4042" s="16"/>
      <c r="BP4042" s="16"/>
      <c r="BQ4042" s="16"/>
      <c r="BR4042" s="16"/>
      <c r="BS4042" s="16"/>
      <c r="BT4042" s="16"/>
    </row>
    <row r="4043" spans="5:72" s="2" customFormat="1" x14ac:dyDescent="0.25">
      <c r="E4043" s="15" t="s">
        <v>763</v>
      </c>
      <c r="F4043" s="16"/>
      <c r="G4043" s="16"/>
      <c r="H4043" s="16"/>
      <c r="I4043" s="16"/>
      <c r="J4043" s="16"/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  <c r="V4043" s="16"/>
      <c r="W4043" s="16"/>
      <c r="X4043" s="16"/>
      <c r="Y4043" s="16"/>
      <c r="Z4043" s="16"/>
      <c r="AA4043" s="16"/>
      <c r="AB4043" s="16"/>
      <c r="AC4043" s="16"/>
      <c r="AD4043" s="16"/>
      <c r="AE4043" s="16"/>
      <c r="AF4043" s="16"/>
      <c r="AG4043" s="16"/>
      <c r="AH4043" s="16"/>
      <c r="AI4043" s="16"/>
      <c r="AJ4043" s="16"/>
      <c r="AK4043" s="16"/>
      <c r="AL4043" s="16"/>
      <c r="AM4043" s="16"/>
      <c r="AN4043" s="16"/>
      <c r="AO4043" s="16"/>
      <c r="AP4043" s="16"/>
      <c r="AQ4043" s="16"/>
      <c r="AR4043" s="16"/>
      <c r="AS4043" s="16"/>
      <c r="AT4043" s="16"/>
      <c r="AU4043" s="16"/>
      <c r="AV4043" s="16"/>
      <c r="AW4043" s="16"/>
      <c r="AX4043" s="16"/>
      <c r="AY4043" s="16"/>
      <c r="AZ4043" s="16"/>
      <c r="BA4043" s="16"/>
      <c r="BB4043" s="16"/>
      <c r="BC4043" s="16"/>
      <c r="BD4043" s="16"/>
      <c r="BE4043" s="16"/>
      <c r="BF4043" s="16"/>
      <c r="BG4043" s="16"/>
      <c r="BH4043" s="16"/>
      <c r="BI4043" s="16"/>
      <c r="BJ4043" s="16"/>
      <c r="BK4043" s="16"/>
      <c r="BL4043" s="16"/>
      <c r="BM4043" s="16"/>
      <c r="BN4043" s="16"/>
      <c r="BO4043" s="16"/>
      <c r="BP4043" s="16"/>
      <c r="BQ4043" s="16"/>
      <c r="BR4043" s="16"/>
      <c r="BS4043" s="16"/>
      <c r="BT4043" s="16"/>
    </row>
    <row r="4044" spans="5:72" s="2" customFormat="1" x14ac:dyDescent="0.25">
      <c r="E4044" s="15" t="s">
        <v>525</v>
      </c>
      <c r="F4044" s="16"/>
      <c r="G4044" s="16"/>
      <c r="H4044" s="16"/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  <c r="V4044" s="16"/>
      <c r="W4044" s="16"/>
      <c r="X4044" s="16"/>
      <c r="Y4044" s="16"/>
      <c r="Z4044" s="16"/>
      <c r="AA4044" s="16"/>
      <c r="AB4044" s="16"/>
      <c r="AC4044" s="16"/>
      <c r="AD4044" s="16"/>
      <c r="AE4044" s="16"/>
      <c r="AF4044" s="16"/>
      <c r="AG4044" s="16"/>
      <c r="AH4044" s="16"/>
      <c r="AI4044" s="16"/>
      <c r="AJ4044" s="16"/>
      <c r="AK4044" s="16"/>
      <c r="AL4044" s="16"/>
      <c r="AM4044" s="16"/>
      <c r="AN4044" s="16"/>
      <c r="AO4044" s="16"/>
      <c r="AP4044" s="16"/>
      <c r="AQ4044" s="16"/>
      <c r="AR4044" s="16"/>
      <c r="AS4044" s="16"/>
      <c r="AT4044" s="16"/>
      <c r="AU4044" s="16"/>
      <c r="AV4044" s="16"/>
      <c r="AW4044" s="16"/>
      <c r="AX4044" s="16"/>
      <c r="AY4044" s="16"/>
      <c r="AZ4044" s="16"/>
      <c r="BA4044" s="16"/>
      <c r="BB4044" s="16"/>
      <c r="BC4044" s="16"/>
      <c r="BD4044" s="16"/>
      <c r="BE4044" s="16"/>
      <c r="BF4044" s="16"/>
      <c r="BG4044" s="16"/>
      <c r="BH4044" s="16"/>
      <c r="BI4044" s="16"/>
      <c r="BJ4044" s="16"/>
      <c r="BK4044" s="16"/>
      <c r="BL4044" s="16"/>
      <c r="BM4044" s="16"/>
      <c r="BN4044" s="16"/>
      <c r="BO4044" s="16"/>
      <c r="BP4044" s="16"/>
      <c r="BQ4044" s="16"/>
      <c r="BR4044" s="16"/>
      <c r="BS4044" s="16"/>
      <c r="BT4044" s="16"/>
    </row>
    <row r="4045" spans="5:72" s="2" customFormat="1" x14ac:dyDescent="0.25">
      <c r="E4045" s="15" t="s">
        <v>25</v>
      </c>
      <c r="F4045" s="16"/>
      <c r="G4045" s="16"/>
      <c r="H4045" s="16"/>
      <c r="I4045" s="16"/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  <c r="V4045" s="16"/>
      <c r="W4045" s="16"/>
      <c r="X4045" s="16"/>
      <c r="Y4045" s="16"/>
      <c r="Z4045" s="16"/>
      <c r="AA4045" s="16"/>
      <c r="AB4045" s="16"/>
      <c r="AC4045" s="16"/>
      <c r="AD4045" s="16"/>
      <c r="AE4045" s="16"/>
      <c r="AF4045" s="16"/>
      <c r="AG4045" s="16"/>
      <c r="AH4045" s="16"/>
      <c r="AI4045" s="16"/>
      <c r="AJ4045" s="16"/>
      <c r="AK4045" s="16"/>
      <c r="AL4045" s="16"/>
      <c r="AM4045" s="16"/>
      <c r="AN4045" s="16"/>
      <c r="AO4045" s="16"/>
      <c r="AP4045" s="16"/>
      <c r="AQ4045" s="16"/>
      <c r="AR4045" s="16"/>
      <c r="AS4045" s="16"/>
      <c r="AT4045" s="16"/>
      <c r="AU4045" s="16"/>
      <c r="AV4045" s="16"/>
      <c r="AW4045" s="16"/>
      <c r="AX4045" s="16"/>
      <c r="AY4045" s="16"/>
      <c r="AZ4045" s="16"/>
      <c r="BA4045" s="16"/>
      <c r="BB4045" s="16"/>
      <c r="BC4045" s="16"/>
      <c r="BD4045" s="16"/>
      <c r="BE4045" s="16"/>
      <c r="BF4045" s="16"/>
      <c r="BG4045" s="16"/>
      <c r="BH4045" s="16"/>
      <c r="BI4045" s="16"/>
      <c r="BJ4045" s="16"/>
      <c r="BK4045" s="16"/>
      <c r="BL4045" s="16"/>
      <c r="BM4045" s="16"/>
      <c r="BN4045" s="16"/>
      <c r="BO4045" s="16"/>
      <c r="BP4045" s="16"/>
      <c r="BQ4045" s="16"/>
      <c r="BR4045" s="16"/>
      <c r="BS4045" s="16"/>
      <c r="BT4045" s="16"/>
    </row>
    <row r="4046" spans="5:72" s="2" customFormat="1" x14ac:dyDescent="0.25">
      <c r="E4046" s="15" t="s">
        <v>766</v>
      </c>
      <c r="F4046" s="16"/>
      <c r="G4046" s="16"/>
      <c r="H4046" s="16"/>
      <c r="I4046" s="16"/>
      <c r="J4046" s="16"/>
      <c r="K4046" s="16"/>
      <c r="L4046" s="16"/>
      <c r="M4046" s="16"/>
      <c r="N4046" s="16"/>
      <c r="O4046" s="16"/>
      <c r="P4046" s="16"/>
      <c r="Q4046" s="16"/>
      <c r="R4046" s="16"/>
      <c r="S4046" s="16"/>
      <c r="T4046" s="16"/>
      <c r="U4046" s="16"/>
      <c r="V4046" s="16"/>
      <c r="W4046" s="16"/>
      <c r="X4046" s="16"/>
      <c r="Y4046" s="16"/>
      <c r="Z4046" s="16"/>
      <c r="AA4046" s="16"/>
      <c r="AB4046" s="16"/>
      <c r="AC4046" s="16"/>
      <c r="AD4046" s="16"/>
      <c r="AE4046" s="16"/>
      <c r="AF4046" s="16"/>
      <c r="AG4046" s="16"/>
      <c r="AH4046" s="16"/>
      <c r="AI4046" s="16"/>
      <c r="AJ4046" s="16"/>
      <c r="AK4046" s="16"/>
      <c r="AL4046" s="16"/>
      <c r="AM4046" s="16"/>
      <c r="AN4046" s="16"/>
      <c r="AO4046" s="16"/>
      <c r="AP4046" s="16"/>
      <c r="AQ4046" s="16"/>
      <c r="AR4046" s="16"/>
      <c r="AS4046" s="16"/>
      <c r="AT4046" s="16"/>
      <c r="AU4046" s="16"/>
      <c r="AV4046" s="16"/>
      <c r="AW4046" s="16"/>
      <c r="AX4046" s="16"/>
      <c r="AY4046" s="16"/>
      <c r="AZ4046" s="16"/>
      <c r="BA4046" s="16"/>
      <c r="BB4046" s="16"/>
      <c r="BC4046" s="16"/>
      <c r="BD4046" s="16"/>
      <c r="BE4046" s="16"/>
      <c r="BF4046" s="16"/>
      <c r="BG4046" s="16"/>
      <c r="BH4046" s="16"/>
      <c r="BI4046" s="16"/>
      <c r="BJ4046" s="16"/>
      <c r="BK4046" s="16"/>
      <c r="BL4046" s="16"/>
      <c r="BM4046" s="16"/>
      <c r="BN4046" s="16"/>
      <c r="BO4046" s="16"/>
      <c r="BP4046" s="16"/>
      <c r="BQ4046" s="16"/>
      <c r="BR4046" s="16"/>
      <c r="BS4046" s="16"/>
      <c r="BT4046" s="16"/>
    </row>
    <row r="4047" spans="5:72" s="2" customFormat="1" x14ac:dyDescent="0.25">
      <c r="E4047" s="15" t="s">
        <v>667</v>
      </c>
      <c r="F4047" s="16"/>
      <c r="G4047" s="16"/>
      <c r="H4047" s="16"/>
      <c r="I4047" s="16"/>
      <c r="J4047" s="16"/>
      <c r="K4047" s="16"/>
      <c r="L4047" s="16"/>
      <c r="M4047" s="16"/>
      <c r="N4047" s="16"/>
      <c r="O4047" s="16"/>
      <c r="P4047" s="16"/>
      <c r="Q4047" s="16"/>
      <c r="R4047" s="16"/>
      <c r="S4047" s="16"/>
      <c r="T4047" s="16"/>
      <c r="U4047" s="16"/>
      <c r="V4047" s="16"/>
      <c r="W4047" s="16"/>
      <c r="X4047" s="16"/>
      <c r="Y4047" s="16"/>
      <c r="Z4047" s="16"/>
      <c r="AA4047" s="16"/>
      <c r="AB4047" s="16"/>
      <c r="AC4047" s="16"/>
      <c r="AD4047" s="16"/>
      <c r="AE4047" s="16"/>
      <c r="AF4047" s="16"/>
      <c r="AG4047" s="16"/>
      <c r="AH4047" s="16"/>
      <c r="AI4047" s="16"/>
      <c r="AJ4047" s="16"/>
      <c r="AK4047" s="16"/>
      <c r="AL4047" s="16"/>
      <c r="AM4047" s="16"/>
      <c r="AN4047" s="16"/>
      <c r="AO4047" s="16"/>
      <c r="AP4047" s="16"/>
      <c r="AQ4047" s="16"/>
      <c r="AR4047" s="16"/>
      <c r="AS4047" s="16"/>
      <c r="AT4047" s="16"/>
      <c r="AU4047" s="16"/>
      <c r="AV4047" s="16"/>
      <c r="AW4047" s="16"/>
      <c r="AX4047" s="16"/>
      <c r="AY4047" s="16"/>
      <c r="AZ4047" s="16"/>
      <c r="BA4047" s="16"/>
      <c r="BB4047" s="16"/>
      <c r="BC4047" s="16"/>
      <c r="BD4047" s="16"/>
      <c r="BE4047" s="16"/>
      <c r="BF4047" s="16"/>
      <c r="BG4047" s="16"/>
      <c r="BH4047" s="16"/>
      <c r="BI4047" s="16"/>
      <c r="BJ4047" s="16"/>
      <c r="BK4047" s="16"/>
      <c r="BL4047" s="16"/>
      <c r="BM4047" s="16"/>
      <c r="BN4047" s="16"/>
      <c r="BO4047" s="16"/>
      <c r="BP4047" s="16"/>
      <c r="BQ4047" s="16"/>
      <c r="BR4047" s="16"/>
      <c r="BS4047" s="16"/>
      <c r="BT4047" s="16"/>
    </row>
    <row r="4048" spans="5:72" s="2" customFormat="1" x14ac:dyDescent="0.25">
      <c r="E4048" s="15" t="s">
        <v>763</v>
      </c>
      <c r="F4048" s="16"/>
      <c r="G4048" s="16"/>
      <c r="H4048" s="16"/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6"/>
      <c r="W4048" s="16"/>
      <c r="X4048" s="16"/>
      <c r="Y4048" s="16"/>
      <c r="Z4048" s="16"/>
      <c r="AA4048" s="16"/>
      <c r="AB4048" s="16"/>
      <c r="AC4048" s="16"/>
      <c r="AD4048" s="16"/>
      <c r="AE4048" s="16"/>
      <c r="AF4048" s="16"/>
      <c r="AG4048" s="16"/>
      <c r="AH4048" s="16"/>
      <c r="AI4048" s="16"/>
      <c r="AJ4048" s="16"/>
      <c r="AK4048" s="16"/>
      <c r="AL4048" s="16"/>
      <c r="AM4048" s="16"/>
      <c r="AN4048" s="16"/>
      <c r="AO4048" s="16"/>
      <c r="AP4048" s="16"/>
      <c r="AQ4048" s="16"/>
      <c r="AR4048" s="16"/>
      <c r="AS4048" s="16"/>
      <c r="AT4048" s="16"/>
      <c r="AU4048" s="16"/>
      <c r="AV4048" s="16"/>
      <c r="AW4048" s="16"/>
      <c r="AX4048" s="16"/>
      <c r="AY4048" s="16"/>
      <c r="AZ4048" s="16"/>
      <c r="BA4048" s="16"/>
      <c r="BB4048" s="16"/>
      <c r="BC4048" s="16"/>
      <c r="BD4048" s="16"/>
      <c r="BE4048" s="16"/>
      <c r="BF4048" s="16"/>
      <c r="BG4048" s="16"/>
      <c r="BH4048" s="16"/>
      <c r="BI4048" s="16"/>
      <c r="BJ4048" s="16"/>
      <c r="BK4048" s="16"/>
      <c r="BL4048" s="16"/>
      <c r="BM4048" s="16"/>
      <c r="BN4048" s="16"/>
      <c r="BO4048" s="16"/>
      <c r="BP4048" s="16"/>
      <c r="BQ4048" s="16"/>
      <c r="BR4048" s="16"/>
      <c r="BS4048" s="16"/>
      <c r="BT4048" s="16"/>
    </row>
    <row r="4049" spans="5:72" s="2" customFormat="1" x14ac:dyDescent="0.25">
      <c r="E4049" s="15" t="s">
        <v>525</v>
      </c>
      <c r="F4049" s="16"/>
      <c r="G4049" s="16"/>
      <c r="H4049" s="16"/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6"/>
      <c r="W4049" s="16"/>
      <c r="X4049" s="16"/>
      <c r="Y4049" s="16"/>
      <c r="Z4049" s="16"/>
      <c r="AA4049" s="16"/>
      <c r="AB4049" s="16"/>
      <c r="AC4049" s="16"/>
      <c r="AD4049" s="16"/>
      <c r="AE4049" s="16"/>
      <c r="AF4049" s="16"/>
      <c r="AG4049" s="16"/>
      <c r="AH4049" s="16"/>
      <c r="AI4049" s="16"/>
      <c r="AJ4049" s="16"/>
      <c r="AK4049" s="16"/>
      <c r="AL4049" s="16"/>
      <c r="AM4049" s="16"/>
      <c r="AN4049" s="16"/>
      <c r="AO4049" s="16"/>
      <c r="AP4049" s="16"/>
      <c r="AQ4049" s="16"/>
      <c r="AR4049" s="16"/>
      <c r="AS4049" s="16"/>
      <c r="AT4049" s="16"/>
      <c r="AU4049" s="16"/>
      <c r="AV4049" s="16"/>
      <c r="AW4049" s="16"/>
      <c r="AX4049" s="16"/>
      <c r="AY4049" s="16"/>
      <c r="AZ4049" s="16"/>
      <c r="BA4049" s="16"/>
      <c r="BB4049" s="16"/>
      <c r="BC4049" s="16"/>
      <c r="BD4049" s="16"/>
      <c r="BE4049" s="16"/>
      <c r="BF4049" s="16"/>
      <c r="BG4049" s="16"/>
      <c r="BH4049" s="16"/>
      <c r="BI4049" s="16"/>
      <c r="BJ4049" s="16"/>
      <c r="BK4049" s="16"/>
      <c r="BL4049" s="16"/>
      <c r="BM4049" s="16"/>
      <c r="BN4049" s="16"/>
      <c r="BO4049" s="16"/>
      <c r="BP4049" s="16"/>
      <c r="BQ4049" s="16"/>
      <c r="BR4049" s="16"/>
      <c r="BS4049" s="16"/>
      <c r="BT4049" s="16"/>
    </row>
    <row r="4050" spans="5:72" s="2" customFormat="1" x14ac:dyDescent="0.25">
      <c r="E4050" s="15" t="s">
        <v>25</v>
      </c>
      <c r="F4050" s="16"/>
      <c r="G4050" s="16"/>
      <c r="H4050" s="16"/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6"/>
      <c r="W4050" s="16"/>
      <c r="X4050" s="16"/>
      <c r="Y4050" s="16"/>
      <c r="Z4050" s="16"/>
      <c r="AA4050" s="16"/>
      <c r="AB4050" s="16"/>
      <c r="AC4050" s="16"/>
      <c r="AD4050" s="16"/>
      <c r="AE4050" s="16"/>
      <c r="AF4050" s="16"/>
      <c r="AG4050" s="16"/>
      <c r="AH4050" s="16"/>
      <c r="AI4050" s="16"/>
      <c r="AJ4050" s="16"/>
      <c r="AK4050" s="16"/>
      <c r="AL4050" s="16"/>
      <c r="AM4050" s="16"/>
      <c r="AN4050" s="16"/>
      <c r="AO4050" s="16"/>
      <c r="AP4050" s="16"/>
      <c r="AQ4050" s="16"/>
      <c r="AR4050" s="16"/>
      <c r="AS4050" s="16"/>
      <c r="AT4050" s="16"/>
      <c r="AU4050" s="16"/>
      <c r="AV4050" s="16"/>
      <c r="AW4050" s="16"/>
      <c r="AX4050" s="16"/>
      <c r="AY4050" s="16"/>
      <c r="AZ4050" s="16"/>
      <c r="BA4050" s="16"/>
      <c r="BB4050" s="16"/>
      <c r="BC4050" s="16"/>
      <c r="BD4050" s="16"/>
      <c r="BE4050" s="16"/>
      <c r="BF4050" s="16"/>
      <c r="BG4050" s="16"/>
      <c r="BH4050" s="16"/>
      <c r="BI4050" s="16"/>
      <c r="BJ4050" s="16"/>
      <c r="BK4050" s="16"/>
      <c r="BL4050" s="16"/>
      <c r="BM4050" s="16"/>
      <c r="BN4050" s="16"/>
      <c r="BO4050" s="16"/>
      <c r="BP4050" s="16"/>
      <c r="BQ4050" s="16"/>
      <c r="BR4050" s="16"/>
      <c r="BS4050" s="16"/>
      <c r="BT4050" s="16"/>
    </row>
    <row r="4051" spans="5:72" s="2" customFormat="1" x14ac:dyDescent="0.25">
      <c r="E4051" s="15" t="s">
        <v>767</v>
      </c>
      <c r="F4051" s="16"/>
      <c r="G4051" s="16"/>
      <c r="H4051" s="16"/>
      <c r="I4051" s="16"/>
      <c r="J4051" s="16"/>
      <c r="K4051" s="16"/>
      <c r="L4051" s="16"/>
      <c r="M4051" s="16"/>
      <c r="N4051" s="16"/>
      <c r="O4051" s="16"/>
      <c r="P4051" s="16"/>
      <c r="Q4051" s="16"/>
      <c r="R4051" s="16"/>
      <c r="S4051" s="16"/>
      <c r="T4051" s="16"/>
      <c r="U4051" s="16"/>
      <c r="V4051" s="16"/>
      <c r="W4051" s="16"/>
      <c r="X4051" s="16"/>
      <c r="Y4051" s="16"/>
      <c r="Z4051" s="16"/>
      <c r="AA4051" s="16"/>
      <c r="AB4051" s="16"/>
      <c r="AC4051" s="16"/>
      <c r="AD4051" s="16"/>
      <c r="AE4051" s="16"/>
      <c r="AF4051" s="16"/>
      <c r="AG4051" s="16"/>
      <c r="AH4051" s="16"/>
      <c r="AI4051" s="16"/>
      <c r="AJ4051" s="16"/>
      <c r="AK4051" s="16"/>
      <c r="AL4051" s="16"/>
      <c r="AM4051" s="16"/>
      <c r="AN4051" s="16"/>
      <c r="AO4051" s="16"/>
      <c r="AP4051" s="16"/>
      <c r="AQ4051" s="16"/>
      <c r="AR4051" s="16"/>
      <c r="AS4051" s="16"/>
      <c r="AT4051" s="16"/>
      <c r="AU4051" s="16"/>
      <c r="AV4051" s="16"/>
      <c r="AW4051" s="16"/>
      <c r="AX4051" s="16"/>
      <c r="AY4051" s="16"/>
      <c r="AZ4051" s="16"/>
      <c r="BA4051" s="16"/>
      <c r="BB4051" s="16"/>
      <c r="BC4051" s="16"/>
      <c r="BD4051" s="16"/>
      <c r="BE4051" s="16"/>
      <c r="BF4051" s="16"/>
      <c r="BG4051" s="16"/>
      <c r="BH4051" s="16"/>
      <c r="BI4051" s="16"/>
      <c r="BJ4051" s="16"/>
      <c r="BK4051" s="16"/>
      <c r="BL4051" s="16"/>
      <c r="BM4051" s="16"/>
      <c r="BN4051" s="16"/>
      <c r="BO4051" s="16"/>
      <c r="BP4051" s="16"/>
      <c r="BQ4051" s="16"/>
      <c r="BR4051" s="16"/>
      <c r="BS4051" s="16"/>
      <c r="BT4051" s="16"/>
    </row>
    <row r="4052" spans="5:72" s="2" customFormat="1" x14ac:dyDescent="0.25">
      <c r="E4052" s="15" t="s">
        <v>667</v>
      </c>
      <c r="F4052" s="16"/>
      <c r="G4052" s="16"/>
      <c r="H4052" s="16"/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6"/>
      <c r="W4052" s="16"/>
      <c r="X4052" s="16"/>
      <c r="Y4052" s="16"/>
      <c r="Z4052" s="16"/>
      <c r="AA4052" s="16"/>
      <c r="AB4052" s="16"/>
      <c r="AC4052" s="16"/>
      <c r="AD4052" s="16"/>
      <c r="AE4052" s="16"/>
      <c r="AF4052" s="16"/>
      <c r="AG4052" s="16"/>
      <c r="AH4052" s="16"/>
      <c r="AI4052" s="16"/>
      <c r="AJ4052" s="16"/>
      <c r="AK4052" s="16"/>
      <c r="AL4052" s="16"/>
      <c r="AM4052" s="16"/>
      <c r="AN4052" s="16"/>
      <c r="AO4052" s="16"/>
      <c r="AP4052" s="16"/>
      <c r="AQ4052" s="16"/>
      <c r="AR4052" s="16"/>
      <c r="AS4052" s="16"/>
      <c r="AT4052" s="16"/>
      <c r="AU4052" s="16"/>
      <c r="AV4052" s="16"/>
      <c r="AW4052" s="16"/>
      <c r="AX4052" s="16"/>
      <c r="AY4052" s="16"/>
      <c r="AZ4052" s="16"/>
      <c r="BA4052" s="16"/>
      <c r="BB4052" s="16"/>
      <c r="BC4052" s="16"/>
      <c r="BD4052" s="16"/>
      <c r="BE4052" s="16"/>
      <c r="BF4052" s="16"/>
      <c r="BG4052" s="16"/>
      <c r="BH4052" s="16"/>
      <c r="BI4052" s="16"/>
      <c r="BJ4052" s="16"/>
      <c r="BK4052" s="16"/>
      <c r="BL4052" s="16"/>
      <c r="BM4052" s="16"/>
      <c r="BN4052" s="16"/>
      <c r="BO4052" s="16"/>
      <c r="BP4052" s="16"/>
      <c r="BQ4052" s="16"/>
      <c r="BR4052" s="16"/>
      <c r="BS4052" s="16"/>
      <c r="BT4052" s="16"/>
    </row>
    <row r="4053" spans="5:72" s="2" customFormat="1" x14ac:dyDescent="0.25">
      <c r="E4053" s="15" t="s">
        <v>763</v>
      </c>
      <c r="F4053" s="16"/>
      <c r="G4053" s="16"/>
      <c r="H4053" s="16"/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6"/>
      <c r="W4053" s="16"/>
      <c r="X4053" s="16"/>
      <c r="Y4053" s="16"/>
      <c r="Z4053" s="16"/>
      <c r="AA4053" s="16"/>
      <c r="AB4053" s="16"/>
      <c r="AC4053" s="16"/>
      <c r="AD4053" s="16"/>
      <c r="AE4053" s="16"/>
      <c r="AF4053" s="16"/>
      <c r="AG4053" s="16"/>
      <c r="AH4053" s="16"/>
      <c r="AI4053" s="16"/>
      <c r="AJ4053" s="16"/>
      <c r="AK4053" s="16"/>
      <c r="AL4053" s="16"/>
      <c r="AM4053" s="16"/>
      <c r="AN4053" s="16"/>
      <c r="AO4053" s="16"/>
      <c r="AP4053" s="16"/>
      <c r="AQ4053" s="16"/>
      <c r="AR4053" s="16"/>
      <c r="AS4053" s="16"/>
      <c r="AT4053" s="16"/>
      <c r="AU4053" s="16"/>
      <c r="AV4053" s="16"/>
      <c r="AW4053" s="16"/>
      <c r="AX4053" s="16"/>
      <c r="AY4053" s="16"/>
      <c r="AZ4053" s="16"/>
      <c r="BA4053" s="16"/>
      <c r="BB4053" s="16"/>
      <c r="BC4053" s="16"/>
      <c r="BD4053" s="16"/>
      <c r="BE4053" s="16"/>
      <c r="BF4053" s="16"/>
      <c r="BG4053" s="16"/>
      <c r="BH4053" s="16"/>
      <c r="BI4053" s="16"/>
      <c r="BJ4053" s="16"/>
      <c r="BK4053" s="16"/>
      <c r="BL4053" s="16"/>
      <c r="BM4053" s="16"/>
      <c r="BN4053" s="16"/>
      <c r="BO4053" s="16"/>
      <c r="BP4053" s="16"/>
      <c r="BQ4053" s="16"/>
      <c r="BR4053" s="16"/>
      <c r="BS4053" s="16"/>
      <c r="BT4053" s="16"/>
    </row>
    <row r="4054" spans="5:72" s="2" customFormat="1" x14ac:dyDescent="0.25">
      <c r="E4054" s="15" t="s">
        <v>525</v>
      </c>
      <c r="F4054" s="16"/>
      <c r="G4054" s="16"/>
      <c r="H4054" s="16"/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  <c r="AB4054" s="16"/>
      <c r="AC4054" s="16"/>
      <c r="AD4054" s="16"/>
      <c r="AE4054" s="16"/>
      <c r="AF4054" s="16"/>
      <c r="AG4054" s="16"/>
      <c r="AH4054" s="16"/>
      <c r="AI4054" s="16"/>
      <c r="AJ4054" s="16"/>
      <c r="AK4054" s="16"/>
      <c r="AL4054" s="16"/>
      <c r="AM4054" s="16"/>
      <c r="AN4054" s="16"/>
      <c r="AO4054" s="16"/>
      <c r="AP4054" s="16"/>
      <c r="AQ4054" s="16"/>
      <c r="AR4054" s="16"/>
      <c r="AS4054" s="16"/>
      <c r="AT4054" s="16"/>
      <c r="AU4054" s="16"/>
      <c r="AV4054" s="16"/>
      <c r="AW4054" s="16"/>
      <c r="AX4054" s="16"/>
      <c r="AY4054" s="16"/>
      <c r="AZ4054" s="16"/>
      <c r="BA4054" s="16"/>
      <c r="BB4054" s="16"/>
      <c r="BC4054" s="16"/>
      <c r="BD4054" s="16"/>
      <c r="BE4054" s="16"/>
      <c r="BF4054" s="16"/>
      <c r="BG4054" s="16"/>
      <c r="BH4054" s="16"/>
      <c r="BI4054" s="16"/>
      <c r="BJ4054" s="16"/>
      <c r="BK4054" s="16"/>
      <c r="BL4054" s="16"/>
      <c r="BM4054" s="16"/>
      <c r="BN4054" s="16"/>
      <c r="BO4054" s="16"/>
      <c r="BP4054" s="16"/>
      <c r="BQ4054" s="16"/>
      <c r="BR4054" s="16"/>
      <c r="BS4054" s="16"/>
      <c r="BT4054" s="16"/>
    </row>
    <row r="4055" spans="5:72" s="2" customFormat="1" x14ac:dyDescent="0.25">
      <c r="E4055" s="15" t="s">
        <v>25</v>
      </c>
      <c r="F4055" s="16"/>
      <c r="G4055" s="16"/>
      <c r="H4055" s="16"/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6"/>
      <c r="W4055" s="16"/>
      <c r="X4055" s="16"/>
      <c r="Y4055" s="16"/>
      <c r="Z4055" s="16"/>
      <c r="AA4055" s="16"/>
      <c r="AB4055" s="16"/>
      <c r="AC4055" s="16"/>
      <c r="AD4055" s="16"/>
      <c r="AE4055" s="16"/>
      <c r="AF4055" s="16"/>
      <c r="AG4055" s="16"/>
      <c r="AH4055" s="16"/>
      <c r="AI4055" s="16"/>
      <c r="AJ4055" s="16"/>
      <c r="AK4055" s="16"/>
      <c r="AL4055" s="16"/>
      <c r="AM4055" s="16"/>
      <c r="AN4055" s="16"/>
      <c r="AO4055" s="16"/>
      <c r="AP4055" s="16"/>
      <c r="AQ4055" s="16"/>
      <c r="AR4055" s="16"/>
      <c r="AS4055" s="16"/>
      <c r="AT4055" s="16"/>
      <c r="AU4055" s="16"/>
      <c r="AV4055" s="16"/>
      <c r="AW4055" s="16"/>
      <c r="AX4055" s="16"/>
      <c r="AY4055" s="16"/>
      <c r="AZ4055" s="16"/>
      <c r="BA4055" s="16"/>
      <c r="BB4055" s="16"/>
      <c r="BC4055" s="16"/>
      <c r="BD4055" s="16"/>
      <c r="BE4055" s="16"/>
      <c r="BF4055" s="16"/>
      <c r="BG4055" s="16"/>
      <c r="BH4055" s="16"/>
      <c r="BI4055" s="16"/>
      <c r="BJ4055" s="16"/>
      <c r="BK4055" s="16"/>
      <c r="BL4055" s="16"/>
      <c r="BM4055" s="16"/>
      <c r="BN4055" s="16"/>
      <c r="BO4055" s="16"/>
      <c r="BP4055" s="16"/>
      <c r="BQ4055" s="16"/>
      <c r="BR4055" s="16"/>
      <c r="BS4055" s="16"/>
      <c r="BT4055" s="16"/>
    </row>
    <row r="4056" spans="5:72" s="2" customFormat="1" x14ac:dyDescent="0.25">
      <c r="E4056" s="15" t="s">
        <v>768</v>
      </c>
      <c r="F4056" s="16"/>
      <c r="G4056" s="16"/>
      <c r="H4056" s="16"/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6"/>
      <c r="W4056" s="16"/>
      <c r="X4056" s="16"/>
      <c r="Y4056" s="16"/>
      <c r="Z4056" s="16"/>
      <c r="AA4056" s="16"/>
      <c r="AB4056" s="16"/>
      <c r="AC4056" s="16"/>
      <c r="AD4056" s="16"/>
      <c r="AE4056" s="16"/>
      <c r="AF4056" s="16"/>
      <c r="AG4056" s="16"/>
      <c r="AH4056" s="16"/>
      <c r="AI4056" s="16"/>
      <c r="AJ4056" s="16"/>
      <c r="AK4056" s="16"/>
      <c r="AL4056" s="16"/>
      <c r="AM4056" s="16"/>
      <c r="AN4056" s="16"/>
      <c r="AO4056" s="16"/>
      <c r="AP4056" s="16"/>
      <c r="AQ4056" s="16"/>
      <c r="AR4056" s="16"/>
      <c r="AS4056" s="16"/>
      <c r="AT4056" s="16"/>
      <c r="AU4056" s="16"/>
      <c r="AV4056" s="16"/>
      <c r="AW4056" s="16"/>
      <c r="AX4056" s="16"/>
      <c r="AY4056" s="16"/>
      <c r="AZ4056" s="16"/>
      <c r="BA4056" s="16"/>
      <c r="BB4056" s="16"/>
      <c r="BC4056" s="16"/>
      <c r="BD4056" s="16"/>
      <c r="BE4056" s="16"/>
      <c r="BF4056" s="16"/>
      <c r="BG4056" s="16"/>
      <c r="BH4056" s="16"/>
      <c r="BI4056" s="16"/>
      <c r="BJ4056" s="16"/>
      <c r="BK4056" s="16"/>
      <c r="BL4056" s="16"/>
      <c r="BM4056" s="16"/>
      <c r="BN4056" s="16"/>
      <c r="BO4056" s="16"/>
      <c r="BP4056" s="16"/>
      <c r="BQ4056" s="16"/>
      <c r="BR4056" s="16"/>
      <c r="BS4056" s="16"/>
      <c r="BT4056" s="16"/>
    </row>
    <row r="4057" spans="5:72" s="2" customFormat="1" x14ac:dyDescent="0.25">
      <c r="E4057" s="15" t="s">
        <v>667</v>
      </c>
      <c r="F4057" s="16"/>
      <c r="G4057" s="16"/>
      <c r="H4057" s="16"/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6"/>
      <c r="W4057" s="16"/>
      <c r="X4057" s="16"/>
      <c r="Y4057" s="16"/>
      <c r="Z4057" s="16"/>
      <c r="AA4057" s="16"/>
      <c r="AB4057" s="16"/>
      <c r="AC4057" s="16"/>
      <c r="AD4057" s="16"/>
      <c r="AE4057" s="16"/>
      <c r="AF4057" s="16"/>
      <c r="AG4057" s="16"/>
      <c r="AH4057" s="16"/>
      <c r="AI4057" s="16"/>
      <c r="AJ4057" s="16"/>
      <c r="AK4057" s="16"/>
      <c r="AL4057" s="16"/>
      <c r="AM4057" s="16"/>
      <c r="AN4057" s="16"/>
      <c r="AO4057" s="16"/>
      <c r="AP4057" s="16"/>
      <c r="AQ4057" s="16"/>
      <c r="AR4057" s="16"/>
      <c r="AS4057" s="16"/>
      <c r="AT4057" s="16"/>
      <c r="AU4057" s="16"/>
      <c r="AV4057" s="16"/>
      <c r="AW4057" s="16"/>
      <c r="AX4057" s="16"/>
      <c r="AY4057" s="16"/>
      <c r="AZ4057" s="16"/>
      <c r="BA4057" s="16"/>
      <c r="BB4057" s="16"/>
      <c r="BC4057" s="16"/>
      <c r="BD4057" s="16"/>
      <c r="BE4057" s="16"/>
      <c r="BF4057" s="16"/>
      <c r="BG4057" s="16"/>
      <c r="BH4057" s="16"/>
      <c r="BI4057" s="16"/>
      <c r="BJ4057" s="16"/>
      <c r="BK4057" s="16"/>
      <c r="BL4057" s="16"/>
      <c r="BM4057" s="16"/>
      <c r="BN4057" s="16"/>
      <c r="BO4057" s="16"/>
      <c r="BP4057" s="16"/>
      <c r="BQ4057" s="16"/>
      <c r="BR4057" s="16"/>
      <c r="BS4057" s="16"/>
      <c r="BT4057" s="16"/>
    </row>
    <row r="4058" spans="5:72" s="2" customFormat="1" x14ac:dyDescent="0.25">
      <c r="E4058" s="15" t="s">
        <v>763</v>
      </c>
      <c r="F4058" s="16"/>
      <c r="G4058" s="16"/>
      <c r="H4058" s="16"/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6"/>
      <c r="W4058" s="16"/>
      <c r="X4058" s="16"/>
      <c r="Y4058" s="16"/>
      <c r="Z4058" s="16"/>
      <c r="AA4058" s="16"/>
      <c r="AB4058" s="16"/>
      <c r="AC4058" s="16"/>
      <c r="AD4058" s="16"/>
      <c r="AE4058" s="16"/>
      <c r="AF4058" s="16"/>
      <c r="AG4058" s="16"/>
      <c r="AH4058" s="16"/>
      <c r="AI4058" s="16"/>
      <c r="AJ4058" s="16"/>
      <c r="AK4058" s="16"/>
      <c r="AL4058" s="16"/>
      <c r="AM4058" s="16"/>
      <c r="AN4058" s="16"/>
      <c r="AO4058" s="16"/>
      <c r="AP4058" s="16"/>
      <c r="AQ4058" s="16"/>
      <c r="AR4058" s="16"/>
      <c r="AS4058" s="16"/>
      <c r="AT4058" s="16"/>
      <c r="AU4058" s="16"/>
      <c r="AV4058" s="16"/>
      <c r="AW4058" s="16"/>
      <c r="AX4058" s="16"/>
      <c r="AY4058" s="16"/>
      <c r="AZ4058" s="16"/>
      <c r="BA4058" s="16"/>
      <c r="BB4058" s="16"/>
      <c r="BC4058" s="16"/>
      <c r="BD4058" s="16"/>
      <c r="BE4058" s="16"/>
      <c r="BF4058" s="16"/>
      <c r="BG4058" s="16"/>
      <c r="BH4058" s="16"/>
      <c r="BI4058" s="16"/>
      <c r="BJ4058" s="16"/>
      <c r="BK4058" s="16"/>
      <c r="BL4058" s="16"/>
      <c r="BM4058" s="16"/>
      <c r="BN4058" s="16"/>
      <c r="BO4058" s="16"/>
      <c r="BP4058" s="16"/>
      <c r="BQ4058" s="16"/>
      <c r="BR4058" s="16"/>
      <c r="BS4058" s="16"/>
      <c r="BT4058" s="16"/>
    </row>
    <row r="4059" spans="5:72" s="2" customFormat="1" x14ac:dyDescent="0.25">
      <c r="E4059" s="15" t="s">
        <v>525</v>
      </c>
      <c r="F4059" s="16"/>
      <c r="G4059" s="16"/>
      <c r="H4059" s="16"/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6"/>
      <c r="W4059" s="16"/>
      <c r="X4059" s="16"/>
      <c r="Y4059" s="16"/>
      <c r="Z4059" s="16"/>
      <c r="AA4059" s="16"/>
      <c r="AB4059" s="16"/>
      <c r="AC4059" s="16"/>
      <c r="AD4059" s="16"/>
      <c r="AE4059" s="16"/>
      <c r="AF4059" s="16"/>
      <c r="AG4059" s="16"/>
      <c r="AH4059" s="16"/>
      <c r="AI4059" s="16"/>
      <c r="AJ4059" s="16"/>
      <c r="AK4059" s="16"/>
      <c r="AL4059" s="16"/>
      <c r="AM4059" s="16"/>
      <c r="AN4059" s="16"/>
      <c r="AO4059" s="16"/>
      <c r="AP4059" s="16"/>
      <c r="AQ4059" s="16"/>
      <c r="AR4059" s="16"/>
      <c r="AS4059" s="16"/>
      <c r="AT4059" s="16"/>
      <c r="AU4059" s="16"/>
      <c r="AV4059" s="16"/>
      <c r="AW4059" s="16"/>
      <c r="AX4059" s="16"/>
      <c r="AY4059" s="16"/>
      <c r="AZ4059" s="16"/>
      <c r="BA4059" s="16"/>
      <c r="BB4059" s="16"/>
      <c r="BC4059" s="16"/>
      <c r="BD4059" s="16"/>
      <c r="BE4059" s="16"/>
      <c r="BF4059" s="16"/>
      <c r="BG4059" s="16"/>
      <c r="BH4059" s="16"/>
      <c r="BI4059" s="16"/>
      <c r="BJ4059" s="16"/>
      <c r="BK4059" s="16"/>
      <c r="BL4059" s="16"/>
      <c r="BM4059" s="16"/>
      <c r="BN4059" s="16"/>
      <c r="BO4059" s="16"/>
      <c r="BP4059" s="16"/>
      <c r="BQ4059" s="16"/>
      <c r="BR4059" s="16"/>
      <c r="BS4059" s="16"/>
      <c r="BT4059" s="16"/>
    </row>
    <row r="4060" spans="5:72" s="2" customFormat="1" x14ac:dyDescent="0.25">
      <c r="E4060" s="15" t="s">
        <v>25</v>
      </c>
      <c r="F4060" s="16"/>
      <c r="G4060" s="16"/>
      <c r="H4060" s="16"/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6"/>
      <c r="W4060" s="16"/>
      <c r="X4060" s="16"/>
      <c r="Y4060" s="16"/>
      <c r="Z4060" s="16"/>
      <c r="AA4060" s="16"/>
      <c r="AB4060" s="16"/>
      <c r="AC4060" s="16"/>
      <c r="AD4060" s="16"/>
      <c r="AE4060" s="16"/>
      <c r="AF4060" s="16"/>
      <c r="AG4060" s="16"/>
      <c r="AH4060" s="16"/>
      <c r="AI4060" s="16"/>
      <c r="AJ4060" s="16"/>
      <c r="AK4060" s="16"/>
      <c r="AL4060" s="16"/>
      <c r="AM4060" s="16"/>
      <c r="AN4060" s="16"/>
      <c r="AO4060" s="16"/>
      <c r="AP4060" s="16"/>
      <c r="AQ4060" s="16"/>
      <c r="AR4060" s="16"/>
      <c r="AS4060" s="16"/>
      <c r="AT4060" s="16"/>
      <c r="AU4060" s="16"/>
      <c r="AV4060" s="16"/>
      <c r="AW4060" s="16"/>
      <c r="AX4060" s="16"/>
      <c r="AY4060" s="16"/>
      <c r="AZ4060" s="16"/>
      <c r="BA4060" s="16"/>
      <c r="BB4060" s="16"/>
      <c r="BC4060" s="16"/>
      <c r="BD4060" s="16"/>
      <c r="BE4060" s="16"/>
      <c r="BF4060" s="16"/>
      <c r="BG4060" s="16"/>
      <c r="BH4060" s="16"/>
      <c r="BI4060" s="16"/>
      <c r="BJ4060" s="16"/>
      <c r="BK4060" s="16"/>
      <c r="BL4060" s="16"/>
      <c r="BM4060" s="16"/>
      <c r="BN4060" s="16"/>
      <c r="BO4060" s="16"/>
      <c r="BP4060" s="16"/>
      <c r="BQ4060" s="16"/>
      <c r="BR4060" s="16"/>
      <c r="BS4060" s="16"/>
      <c r="BT4060" s="16"/>
    </row>
    <row r="4061" spans="5:72" s="2" customFormat="1" x14ac:dyDescent="0.25">
      <c r="E4061" s="15" t="s">
        <v>61</v>
      </c>
      <c r="F4061" s="16"/>
      <c r="G4061" s="16"/>
      <c r="H4061" s="16"/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6"/>
      <c r="W4061" s="16"/>
      <c r="X4061" s="16"/>
      <c r="Y4061" s="16"/>
      <c r="Z4061" s="16"/>
      <c r="AA4061" s="16"/>
      <c r="AB4061" s="16"/>
      <c r="AC4061" s="16"/>
      <c r="AD4061" s="16"/>
      <c r="AE4061" s="16"/>
      <c r="AF4061" s="16"/>
      <c r="AG4061" s="16"/>
      <c r="AH4061" s="16"/>
      <c r="AI4061" s="16"/>
      <c r="AJ4061" s="16"/>
      <c r="AK4061" s="16"/>
      <c r="AL4061" s="16"/>
      <c r="AM4061" s="16"/>
      <c r="AN4061" s="16"/>
      <c r="AO4061" s="16"/>
      <c r="AP4061" s="16"/>
      <c r="AQ4061" s="16"/>
      <c r="AR4061" s="16"/>
      <c r="AS4061" s="16"/>
      <c r="AT4061" s="16"/>
      <c r="AU4061" s="16"/>
      <c r="AV4061" s="16"/>
      <c r="AW4061" s="16"/>
      <c r="AX4061" s="16"/>
      <c r="AY4061" s="16"/>
      <c r="AZ4061" s="16"/>
      <c r="BA4061" s="16"/>
      <c r="BB4061" s="16"/>
      <c r="BC4061" s="16"/>
      <c r="BD4061" s="16"/>
      <c r="BE4061" s="16"/>
      <c r="BF4061" s="16"/>
      <c r="BG4061" s="16"/>
      <c r="BH4061" s="16"/>
      <c r="BI4061" s="16"/>
      <c r="BJ4061" s="16"/>
      <c r="BK4061" s="16"/>
      <c r="BL4061" s="16"/>
      <c r="BM4061" s="16"/>
      <c r="BN4061" s="16"/>
      <c r="BO4061" s="16"/>
      <c r="BP4061" s="16"/>
      <c r="BQ4061" s="16"/>
      <c r="BR4061" s="16"/>
      <c r="BS4061" s="16"/>
      <c r="BT4061" s="16"/>
    </row>
    <row r="4062" spans="5:72" s="2" customFormat="1" x14ac:dyDescent="0.25"/>
    <row r="4063" spans="5:72" s="2" customFormat="1" x14ac:dyDescent="0.25"/>
    <row r="4064" spans="5:72" s="2" customFormat="1" x14ac:dyDescent="0.25"/>
    <row r="4065" s="2" customFormat="1" x14ac:dyDescent="0.25"/>
    <row r="4066" s="2" customFormat="1" x14ac:dyDescent="0.25"/>
    <row r="4067" s="2" customFormat="1" x14ac:dyDescent="0.25"/>
    <row r="4068" s="2" customFormat="1" x14ac:dyDescent="0.25"/>
    <row r="4069" s="2" customFormat="1" x14ac:dyDescent="0.25"/>
    <row r="4070" s="2" customFormat="1" x14ac:dyDescent="0.25"/>
    <row r="4071" s="2" customFormat="1" x14ac:dyDescent="0.25"/>
    <row r="4072" s="2" customFormat="1" x14ac:dyDescent="0.25"/>
    <row r="4073" s="2" customFormat="1" x14ac:dyDescent="0.25"/>
    <row r="4074" s="2" customFormat="1" x14ac:dyDescent="0.25"/>
    <row r="4075" s="2" customFormat="1" x14ac:dyDescent="0.25"/>
    <row r="4076" s="2" customFormat="1" x14ac:dyDescent="0.25"/>
    <row r="4077" s="2" customFormat="1" x14ac:dyDescent="0.25"/>
    <row r="4078" s="2" customFormat="1" x14ac:dyDescent="0.25"/>
    <row r="4079" s="2" customFormat="1" x14ac:dyDescent="0.25"/>
    <row r="4080" s="2" customFormat="1" x14ac:dyDescent="0.25"/>
    <row r="4081" s="2" customFormat="1" x14ac:dyDescent="0.25"/>
    <row r="4082" s="2" customFormat="1" x14ac:dyDescent="0.25"/>
    <row r="4083" s="2" customFormat="1" x14ac:dyDescent="0.25"/>
    <row r="4084" s="2" customFormat="1" x14ac:dyDescent="0.25"/>
    <row r="4085" s="2" customFormat="1" x14ac:dyDescent="0.25"/>
    <row r="4086" s="2" customFormat="1" x14ac:dyDescent="0.25"/>
    <row r="4087" s="2" customFormat="1" x14ac:dyDescent="0.25"/>
    <row r="4088" s="2" customFormat="1" x14ac:dyDescent="0.25"/>
    <row r="4089" s="2" customFormat="1" x14ac:dyDescent="0.25"/>
    <row r="4090" s="2" customFormat="1" x14ac:dyDescent="0.25"/>
    <row r="4091" s="2" customFormat="1" x14ac:dyDescent="0.25"/>
    <row r="4092" s="2" customFormat="1" x14ac:dyDescent="0.25"/>
    <row r="4093" s="2" customFormat="1" x14ac:dyDescent="0.25"/>
    <row r="4094" s="2" customFormat="1" x14ac:dyDescent="0.25"/>
    <row r="4095" s="2" customFormat="1" x14ac:dyDescent="0.25"/>
    <row r="4096" s="2" customFormat="1" x14ac:dyDescent="0.25"/>
    <row r="4097" spans="5:9" s="2" customFormat="1" x14ac:dyDescent="0.25"/>
    <row r="4098" spans="5:9" s="2" customFormat="1" x14ac:dyDescent="0.25"/>
    <row r="4099" spans="5:9" s="2" customFormat="1" x14ac:dyDescent="0.25"/>
    <row r="4100" spans="5:9" s="2" customFormat="1" x14ac:dyDescent="0.25"/>
    <row r="4101" spans="5:9" s="2" customFormat="1" x14ac:dyDescent="0.25"/>
    <row r="4102" spans="5:9" s="2" customFormat="1" x14ac:dyDescent="0.25"/>
    <row r="4103" spans="5:9" s="2" customFormat="1" x14ac:dyDescent="0.25"/>
    <row r="4104" spans="5:9" s="2" customFormat="1" x14ac:dyDescent="0.25"/>
    <row r="4105" spans="5:9" s="2" customFormat="1" x14ac:dyDescent="0.25">
      <c r="E4105" s="2" t="s">
        <v>769</v>
      </c>
    </row>
    <row r="4106" spans="5:9" s="2" customFormat="1" x14ac:dyDescent="0.25"/>
    <row r="4107" spans="5:9" s="2" customFormat="1" x14ac:dyDescent="0.25">
      <c r="E4107" s="2" t="s">
        <v>533</v>
      </c>
      <c r="I4107" s="2" t="s">
        <v>756</v>
      </c>
    </row>
    <row r="4108" spans="5:9" s="2" customFormat="1" x14ac:dyDescent="0.25"/>
    <row r="4109" spans="5:9" s="2" customFormat="1" x14ac:dyDescent="0.25"/>
    <row r="4110" spans="5:9" s="2" customFormat="1" x14ac:dyDescent="0.25"/>
    <row r="4111" spans="5:9" s="2" customFormat="1" x14ac:dyDescent="0.25"/>
    <row r="4112" spans="5:9" s="2" customFormat="1" x14ac:dyDescent="0.25"/>
    <row r="4113" s="2" customFormat="1" x14ac:dyDescent="0.25"/>
    <row r="4114" s="2" customFormat="1" x14ac:dyDescent="0.25"/>
    <row r="4115" s="2" customFormat="1" x14ac:dyDescent="0.25"/>
    <row r="4116" s="2" customFormat="1" x14ac:dyDescent="0.25"/>
    <row r="4117" s="2" customFormat="1" x14ac:dyDescent="0.25"/>
    <row r="4118" s="2" customFormat="1" x14ac:dyDescent="0.25"/>
    <row r="4119" s="2" customFormat="1" x14ac:dyDescent="0.25"/>
    <row r="4120" s="2" customFormat="1" x14ac:dyDescent="0.25"/>
    <row r="4121" s="2" customFormat="1" x14ac:dyDescent="0.25"/>
    <row r="4122" s="2" customFormat="1" x14ac:dyDescent="0.25"/>
    <row r="4123" s="2" customFormat="1" x14ac:dyDescent="0.25"/>
    <row r="4124" s="2" customFormat="1" x14ac:dyDescent="0.25"/>
    <row r="4125" s="2" customFormat="1" x14ac:dyDescent="0.25"/>
    <row r="4126" s="2" customFormat="1" x14ac:dyDescent="0.25"/>
    <row r="4127" s="2" customFormat="1" x14ac:dyDescent="0.25"/>
    <row r="4128" s="2" customFormat="1" x14ac:dyDescent="0.25"/>
    <row r="4129" spans="5:9" s="2" customFormat="1" x14ac:dyDescent="0.25"/>
    <row r="4130" spans="5:9" s="2" customFormat="1" x14ac:dyDescent="0.25"/>
    <row r="4131" spans="5:9" s="2" customFormat="1" x14ac:dyDescent="0.25"/>
    <row r="4132" spans="5:9" s="2" customFormat="1" x14ac:dyDescent="0.25"/>
    <row r="4133" spans="5:9" s="2" customFormat="1" x14ac:dyDescent="0.25"/>
    <row r="4134" spans="5:9" s="2" customFormat="1" x14ac:dyDescent="0.25"/>
    <row r="4135" spans="5:9" s="2" customFormat="1" x14ac:dyDescent="0.25"/>
    <row r="4136" spans="5:9" s="2" customFormat="1" x14ac:dyDescent="0.25"/>
    <row r="4137" spans="5:9" s="2" customFormat="1" x14ac:dyDescent="0.25"/>
    <row r="4138" spans="5:9" s="2" customFormat="1" x14ac:dyDescent="0.25"/>
    <row r="4139" spans="5:9" s="2" customFormat="1" x14ac:dyDescent="0.25">
      <c r="E4139" s="2" t="s">
        <v>559</v>
      </c>
      <c r="I4139" s="2" t="s">
        <v>756</v>
      </c>
    </row>
    <row r="4140" spans="5:9" s="2" customFormat="1" x14ac:dyDescent="0.25"/>
    <row r="4141" spans="5:9" s="2" customFormat="1" x14ac:dyDescent="0.25"/>
    <row r="4142" spans="5:9" s="2" customFormat="1" x14ac:dyDescent="0.25"/>
    <row r="4143" spans="5:9" s="2" customFormat="1" x14ac:dyDescent="0.25"/>
    <row r="4144" spans="5:9" s="2" customFormat="1" x14ac:dyDescent="0.25"/>
    <row r="4145" s="2" customFormat="1" x14ac:dyDescent="0.25"/>
    <row r="4146" s="2" customFormat="1" x14ac:dyDescent="0.25"/>
    <row r="4147" s="2" customFormat="1" x14ac:dyDescent="0.25"/>
    <row r="4148" s="2" customFormat="1" x14ac:dyDescent="0.25"/>
    <row r="4149" s="2" customFormat="1" x14ac:dyDescent="0.25"/>
    <row r="4150" s="2" customFormat="1" x14ac:dyDescent="0.25"/>
    <row r="4151" s="2" customFormat="1" x14ac:dyDescent="0.25"/>
    <row r="4152" s="2" customFormat="1" x14ac:dyDescent="0.25"/>
    <row r="4153" s="2" customFormat="1" x14ac:dyDescent="0.25"/>
    <row r="4154" s="2" customFormat="1" x14ac:dyDescent="0.25"/>
    <row r="4155" s="2" customFormat="1" x14ac:dyDescent="0.25"/>
    <row r="4156" s="2" customFormat="1" x14ac:dyDescent="0.25"/>
    <row r="4157" s="2" customFormat="1" x14ac:dyDescent="0.25"/>
    <row r="4158" s="2" customFormat="1" x14ac:dyDescent="0.25"/>
    <row r="4159" s="2" customFormat="1" x14ac:dyDescent="0.25"/>
    <row r="4160" s="2" customFormat="1" x14ac:dyDescent="0.25"/>
    <row r="4161" spans="3:31" s="2" customFormat="1" x14ac:dyDescent="0.25"/>
    <row r="4162" spans="3:31" s="2" customFormat="1" x14ac:dyDescent="0.25"/>
    <row r="4163" spans="3:31" s="2" customFormat="1" x14ac:dyDescent="0.25"/>
    <row r="4164" spans="3:31" s="2" customFormat="1" x14ac:dyDescent="0.25"/>
    <row r="4165" spans="3:31" s="2" customFormat="1" x14ac:dyDescent="0.25"/>
    <row r="4166" spans="3:31" s="2" customFormat="1" x14ac:dyDescent="0.25"/>
    <row r="4167" spans="3:31" s="2" customFormat="1" x14ac:dyDescent="0.25"/>
    <row r="4168" spans="3:31" s="2" customFormat="1" x14ac:dyDescent="0.25"/>
    <row r="4169" spans="3:31" s="2" customFormat="1" x14ac:dyDescent="0.25"/>
    <row r="4170" spans="3:31" s="2" customFormat="1" x14ac:dyDescent="0.25"/>
    <row r="4171" spans="3:31" s="2" customFormat="1" x14ac:dyDescent="0.25"/>
    <row r="4172" spans="3:31" s="2" customFormat="1" x14ac:dyDescent="0.25"/>
    <row r="4173" spans="3:31" s="2" customFormat="1" x14ac:dyDescent="0.25">
      <c r="C4173" s="3">
        <v>0</v>
      </c>
      <c r="E4173" s="2" t="s">
        <v>770</v>
      </c>
    </row>
    <row r="4174" spans="3:31" s="2" customFormat="1" x14ac:dyDescent="0.25"/>
    <row r="4175" spans="3:31" s="2" customFormat="1" x14ac:dyDescent="0.25"/>
    <row r="4176" spans="3:31" s="2" customFormat="1" x14ac:dyDescent="0.25">
      <c r="AE4176" s="1" t="s">
        <v>771</v>
      </c>
    </row>
    <row r="4177" spans="5:42" s="2" customFormat="1" x14ac:dyDescent="0.25"/>
    <row r="4178" spans="5:42" s="2" customFormat="1" x14ac:dyDescent="0.25"/>
    <row r="4179" spans="5:42" s="2" customFormat="1" x14ac:dyDescent="0.25"/>
    <row r="4180" spans="5:42" s="2" customFormat="1" x14ac:dyDescent="0.25"/>
    <row r="4181" spans="5:42" s="2" customFormat="1" x14ac:dyDescent="0.25"/>
    <row r="4182" spans="5:42" s="2" customFormat="1" x14ac:dyDescent="0.25">
      <c r="E4182" s="1" t="s">
        <v>91</v>
      </c>
      <c r="O4182" s="1" t="s">
        <v>170</v>
      </c>
    </row>
    <row r="4183" spans="5:42" s="2" customFormat="1" x14ac:dyDescent="0.25">
      <c r="O4183" s="2" t="s">
        <v>771</v>
      </c>
      <c r="Y4183" s="2" t="str">
        <f>"select '" &amp; TRIM(O4183) &amp; "' INVOICE_NO union all"</f>
        <v>select '02260/INV/2008/02/2024' INVOICE_NO union all</v>
      </c>
    </row>
    <row r="4184" spans="5:42" s="2" customFormat="1" x14ac:dyDescent="0.25"/>
    <row r="4185" spans="5:42" s="2" customFormat="1" x14ac:dyDescent="0.25">
      <c r="E4185" s="13" t="s">
        <v>492</v>
      </c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</row>
    <row r="4186" spans="5:42" s="2" customFormat="1" x14ac:dyDescent="0.25">
      <c r="E4186" s="13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</row>
    <row r="4187" spans="5:42" s="2" customFormat="1" x14ac:dyDescent="0.25">
      <c r="E4187" s="13" t="s">
        <v>65</v>
      </c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</row>
    <row r="4188" spans="5:42" s="2" customFormat="1" x14ac:dyDescent="0.25">
      <c r="E4188" s="13" t="s">
        <v>66</v>
      </c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</row>
    <row r="4189" spans="5:42" s="2" customFormat="1" x14ac:dyDescent="0.25">
      <c r="E4189" s="13" t="str">
        <f>Y4183</f>
        <v>select '02260/INV/2008/02/2024' INVOICE_NO union all</v>
      </c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</row>
    <row r="4190" spans="5:42" s="2" customFormat="1" x14ac:dyDescent="0.25">
      <c r="E4190" s="13" t="s">
        <v>83</v>
      </c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</row>
    <row r="4191" spans="5:42" s="2" customFormat="1" x14ac:dyDescent="0.25">
      <c r="E4191" s="13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</row>
    <row r="4192" spans="5:42" s="2" customFormat="1" x14ac:dyDescent="0.25">
      <c r="E4192" s="13" t="s">
        <v>503</v>
      </c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</row>
    <row r="4193" spans="5:42" s="2" customFormat="1" x14ac:dyDescent="0.25">
      <c r="E4193" s="13" t="s">
        <v>66</v>
      </c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</row>
    <row r="4194" spans="5:42" s="2" customFormat="1" x14ac:dyDescent="0.25">
      <c r="E4194" s="13" t="s">
        <v>47</v>
      </c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</row>
    <row r="4195" spans="5:42" s="2" customFormat="1" x14ac:dyDescent="0.25">
      <c r="E4195" s="13" t="s">
        <v>642</v>
      </c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</row>
    <row r="4196" spans="5:42" s="2" customFormat="1" x14ac:dyDescent="0.25">
      <c r="E4196" s="13" t="s">
        <v>515</v>
      </c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</row>
    <row r="4197" spans="5:42" s="2" customFormat="1" x14ac:dyDescent="0.25">
      <c r="E4197" s="13" t="s">
        <v>517</v>
      </c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</row>
    <row r="4198" spans="5:42" s="2" customFormat="1" x14ac:dyDescent="0.25">
      <c r="E4198" s="13" t="s">
        <v>746</v>
      </c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</row>
    <row r="4199" spans="5:42" s="2" customFormat="1" x14ac:dyDescent="0.25"/>
    <row r="4200" spans="5:42" s="2" customFormat="1" x14ac:dyDescent="0.25">
      <c r="E4200" s="2" t="s">
        <v>46</v>
      </c>
    </row>
    <row r="4201" spans="5:42" s="2" customFormat="1" x14ac:dyDescent="0.25"/>
    <row r="4202" spans="5:42" s="2" customFormat="1" x14ac:dyDescent="0.25">
      <c r="E4202" s="13" t="s">
        <v>96</v>
      </c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</row>
    <row r="4203" spans="5:42" s="2" customFormat="1" x14ac:dyDescent="0.25">
      <c r="E4203" s="13" t="s">
        <v>338</v>
      </c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</row>
    <row r="4204" spans="5:42" s="2" customFormat="1" x14ac:dyDescent="0.25">
      <c r="E4204" s="13" t="s">
        <v>712</v>
      </c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</row>
    <row r="4205" spans="5:42" s="2" customFormat="1" x14ac:dyDescent="0.25">
      <c r="E4205" s="13" t="s">
        <v>339</v>
      </c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</row>
    <row r="4206" spans="5:42" s="2" customFormat="1" x14ac:dyDescent="0.25">
      <c r="E4206" s="13" t="s">
        <v>340</v>
      </c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</row>
    <row r="4207" spans="5:42" s="2" customFormat="1" x14ac:dyDescent="0.25">
      <c r="E4207" s="13" t="s">
        <v>341</v>
      </c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</row>
    <row r="4208" spans="5:42" s="2" customFormat="1" x14ac:dyDescent="0.25">
      <c r="E4208" s="13" t="s">
        <v>342</v>
      </c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</row>
    <row r="4209" spans="5:72" s="2" customFormat="1" x14ac:dyDescent="0.25">
      <c r="E4209" s="13" t="s">
        <v>645</v>
      </c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</row>
    <row r="4210" spans="5:72" s="2" customFormat="1" x14ac:dyDescent="0.25">
      <c r="E4210" s="13" t="s">
        <v>713</v>
      </c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</row>
    <row r="4211" spans="5:72" s="2" customFormat="1" x14ac:dyDescent="0.25">
      <c r="E4211" s="13" t="str">
        <f>"replace('" &amp; TRIM(O4183) &amp; "', '/', '.'),"</f>
        <v>replace('02260/INV/2008/02/2024', '/', '.'),</v>
      </c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</row>
    <row r="4212" spans="5:72" s="2" customFormat="1" x14ac:dyDescent="0.25">
      <c r="E4212" s="13" t="s">
        <v>717</v>
      </c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</row>
    <row r="4213" spans="5:72" s="2" customFormat="1" x14ac:dyDescent="0.25"/>
    <row r="4214" spans="5:72" s="2" customFormat="1" x14ac:dyDescent="0.25">
      <c r="E4214" s="15" t="s">
        <v>51</v>
      </c>
      <c r="F4214" s="16"/>
      <c r="G4214" s="16"/>
      <c r="H4214" s="16"/>
      <c r="I4214" s="16"/>
      <c r="J4214" s="16"/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16"/>
      <c r="W4214" s="16"/>
      <c r="X4214" s="16"/>
      <c r="Y4214" s="16"/>
      <c r="Z4214" s="16"/>
      <c r="AA4214" s="16"/>
      <c r="AB4214" s="16"/>
      <c r="AC4214" s="16"/>
      <c r="AD4214" s="16"/>
      <c r="AE4214" s="16"/>
      <c r="AF4214" s="16"/>
      <c r="AG4214" s="16"/>
      <c r="AH4214" s="16"/>
      <c r="AI4214" s="16"/>
      <c r="AJ4214" s="16"/>
      <c r="AK4214" s="16"/>
      <c r="AL4214" s="16"/>
      <c r="AM4214" s="16"/>
      <c r="AN4214" s="16"/>
      <c r="AO4214" s="16"/>
      <c r="AP4214" s="16"/>
      <c r="AQ4214" s="16"/>
      <c r="AR4214" s="16"/>
      <c r="AS4214" s="16"/>
      <c r="AT4214" s="16"/>
      <c r="AU4214" s="16"/>
      <c r="AV4214" s="16"/>
      <c r="AW4214" s="16"/>
      <c r="AX4214" s="16"/>
      <c r="AY4214" s="16"/>
      <c r="AZ4214" s="16"/>
      <c r="BA4214" s="16"/>
      <c r="BB4214" s="16"/>
      <c r="BC4214" s="16"/>
      <c r="BD4214" s="16"/>
      <c r="BE4214" s="16"/>
      <c r="BF4214" s="16"/>
      <c r="BG4214" s="16"/>
      <c r="BH4214" s="16"/>
      <c r="BI4214" s="16"/>
      <c r="BJ4214" s="16"/>
      <c r="BK4214" s="16"/>
      <c r="BL4214" s="16"/>
      <c r="BM4214" s="16"/>
      <c r="BN4214" s="16"/>
      <c r="BO4214" s="16"/>
      <c r="BP4214" s="16"/>
      <c r="BQ4214" s="16"/>
      <c r="BR4214" s="16"/>
      <c r="BS4214" s="16"/>
      <c r="BT4214" s="16"/>
    </row>
    <row r="4215" spans="5:72" s="2" customFormat="1" x14ac:dyDescent="0.25">
      <c r="E4215" s="15" t="s">
        <v>25</v>
      </c>
      <c r="F4215" s="16"/>
      <c r="G4215" s="16"/>
      <c r="H4215" s="16"/>
      <c r="I4215" s="16"/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16"/>
      <c r="W4215" s="16"/>
      <c r="X4215" s="16"/>
      <c r="Y4215" s="16"/>
      <c r="Z4215" s="16"/>
      <c r="AA4215" s="16"/>
      <c r="AB4215" s="16"/>
      <c r="AC4215" s="16"/>
      <c r="AD4215" s="16"/>
      <c r="AE4215" s="16"/>
      <c r="AF4215" s="16"/>
      <c r="AG4215" s="16"/>
      <c r="AH4215" s="16"/>
      <c r="AI4215" s="16"/>
      <c r="AJ4215" s="16"/>
      <c r="AK4215" s="16"/>
      <c r="AL4215" s="16"/>
      <c r="AM4215" s="16"/>
      <c r="AN4215" s="16"/>
      <c r="AO4215" s="16"/>
      <c r="AP4215" s="16"/>
      <c r="AQ4215" s="16"/>
      <c r="AR4215" s="16"/>
      <c r="AS4215" s="16"/>
      <c r="AT4215" s="16"/>
      <c r="AU4215" s="16"/>
      <c r="AV4215" s="16"/>
      <c r="AW4215" s="16"/>
      <c r="AX4215" s="16"/>
      <c r="AY4215" s="16"/>
      <c r="AZ4215" s="16"/>
      <c r="BA4215" s="16"/>
      <c r="BB4215" s="16"/>
      <c r="BC4215" s="16"/>
      <c r="BD4215" s="16"/>
      <c r="BE4215" s="16"/>
      <c r="BF4215" s="16"/>
      <c r="BG4215" s="16"/>
      <c r="BH4215" s="16"/>
      <c r="BI4215" s="16"/>
      <c r="BJ4215" s="16"/>
      <c r="BK4215" s="16"/>
      <c r="BL4215" s="16"/>
      <c r="BM4215" s="16"/>
      <c r="BN4215" s="16"/>
      <c r="BO4215" s="16"/>
      <c r="BP4215" s="16"/>
      <c r="BQ4215" s="16"/>
      <c r="BR4215" s="16"/>
      <c r="BS4215" s="16"/>
      <c r="BT4215" s="16"/>
    </row>
    <row r="4216" spans="5:72" s="2" customFormat="1" x14ac:dyDescent="0.25">
      <c r="E4216" s="17" t="s">
        <v>27</v>
      </c>
      <c r="F4216" s="16"/>
      <c r="G4216" s="16"/>
      <c r="H4216" s="16"/>
      <c r="I4216" s="16"/>
      <c r="J4216" s="16"/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16"/>
      <c r="W4216" s="16"/>
      <c r="X4216" s="16"/>
      <c r="Y4216" s="16"/>
      <c r="Z4216" s="16"/>
      <c r="AA4216" s="16"/>
      <c r="AB4216" s="16"/>
      <c r="AC4216" s="16"/>
      <c r="AD4216" s="16"/>
      <c r="AE4216" s="16"/>
      <c r="AF4216" s="16"/>
      <c r="AG4216" s="16"/>
      <c r="AH4216" s="16"/>
      <c r="AI4216" s="16"/>
      <c r="AJ4216" s="16"/>
      <c r="AK4216" s="16"/>
      <c r="AL4216" s="16"/>
      <c r="AM4216" s="16"/>
      <c r="AN4216" s="16"/>
      <c r="AO4216" s="16"/>
      <c r="AP4216" s="16"/>
      <c r="AQ4216" s="16"/>
      <c r="AR4216" s="16"/>
      <c r="AS4216" s="16"/>
      <c r="AT4216" s="16"/>
      <c r="AU4216" s="16"/>
      <c r="AV4216" s="16"/>
      <c r="AW4216" s="16"/>
      <c r="AX4216" s="16"/>
      <c r="AY4216" s="16"/>
      <c r="AZ4216" s="16"/>
      <c r="BA4216" s="16"/>
      <c r="BB4216" s="16"/>
      <c r="BC4216" s="16"/>
      <c r="BD4216" s="16"/>
      <c r="BE4216" s="16"/>
      <c r="BF4216" s="16"/>
      <c r="BG4216" s="16"/>
      <c r="BH4216" s="16"/>
      <c r="BI4216" s="16"/>
      <c r="BJ4216" s="16"/>
      <c r="BK4216" s="16"/>
      <c r="BL4216" s="16"/>
      <c r="BM4216" s="16"/>
      <c r="BN4216" s="16"/>
      <c r="BO4216" s="16"/>
      <c r="BP4216" s="16"/>
      <c r="BQ4216" s="16"/>
      <c r="BR4216" s="16"/>
      <c r="BS4216" s="16"/>
      <c r="BT4216" s="16"/>
    </row>
    <row r="4217" spans="5:72" s="2" customFormat="1" x14ac:dyDescent="0.25">
      <c r="E4217" s="17" t="s">
        <v>52</v>
      </c>
      <c r="F4217" s="16"/>
      <c r="G4217" s="16"/>
      <c r="H4217" s="16"/>
      <c r="I4217" s="16"/>
      <c r="J4217" s="16"/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16"/>
      <c r="W4217" s="16"/>
      <c r="X4217" s="16"/>
      <c r="Y4217" s="16"/>
      <c r="Z4217" s="16"/>
      <c r="AA4217" s="16"/>
      <c r="AB4217" s="16"/>
      <c r="AC4217" s="16"/>
      <c r="AD4217" s="16"/>
      <c r="AE4217" s="16"/>
      <c r="AF4217" s="16"/>
      <c r="AG4217" s="16"/>
      <c r="AH4217" s="16"/>
      <c r="AI4217" s="16"/>
      <c r="AJ4217" s="16"/>
      <c r="AK4217" s="16"/>
      <c r="AL4217" s="16"/>
      <c r="AM4217" s="16"/>
      <c r="AN4217" s="16"/>
      <c r="AO4217" s="16"/>
      <c r="AP4217" s="16"/>
      <c r="AQ4217" s="16"/>
      <c r="AR4217" s="16"/>
      <c r="AS4217" s="16"/>
      <c r="AT4217" s="16"/>
      <c r="AU4217" s="16"/>
      <c r="AV4217" s="16"/>
      <c r="AW4217" s="16"/>
      <c r="AX4217" s="16"/>
      <c r="AY4217" s="16"/>
      <c r="AZ4217" s="16"/>
      <c r="BA4217" s="16"/>
      <c r="BB4217" s="16"/>
      <c r="BC4217" s="16"/>
      <c r="BD4217" s="16"/>
      <c r="BE4217" s="16"/>
      <c r="BF4217" s="16"/>
      <c r="BG4217" s="16"/>
      <c r="BH4217" s="16"/>
      <c r="BI4217" s="16"/>
      <c r="BJ4217" s="16"/>
      <c r="BK4217" s="16"/>
      <c r="BL4217" s="16"/>
      <c r="BM4217" s="16"/>
      <c r="BN4217" s="16"/>
      <c r="BO4217" s="16"/>
      <c r="BP4217" s="16"/>
      <c r="BQ4217" s="16"/>
      <c r="BR4217" s="16"/>
      <c r="BS4217" s="16"/>
      <c r="BT4217" s="16"/>
    </row>
    <row r="4218" spans="5:72" s="2" customFormat="1" x14ac:dyDescent="0.25">
      <c r="E4218" s="17" t="s">
        <v>53</v>
      </c>
      <c r="F4218" s="16"/>
      <c r="G4218" s="16"/>
      <c r="H4218" s="16"/>
      <c r="I4218" s="16"/>
      <c r="J4218" s="16"/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  <c r="V4218" s="16"/>
      <c r="W4218" s="16"/>
      <c r="X4218" s="16"/>
      <c r="Y4218" s="16"/>
      <c r="Z4218" s="16"/>
      <c r="AA4218" s="16"/>
      <c r="AB4218" s="16"/>
      <c r="AC4218" s="16"/>
      <c r="AD4218" s="16"/>
      <c r="AE4218" s="16"/>
      <c r="AF4218" s="16"/>
      <c r="AG4218" s="16"/>
      <c r="AH4218" s="16"/>
      <c r="AI4218" s="16"/>
      <c r="AJ4218" s="16"/>
      <c r="AK4218" s="16"/>
      <c r="AL4218" s="16"/>
      <c r="AM4218" s="16"/>
      <c r="AN4218" s="16"/>
      <c r="AO4218" s="16"/>
      <c r="AP4218" s="16"/>
      <c r="AQ4218" s="16"/>
      <c r="AR4218" s="16"/>
      <c r="AS4218" s="16"/>
      <c r="AT4218" s="16"/>
      <c r="AU4218" s="16"/>
      <c r="AV4218" s="16"/>
      <c r="AW4218" s="16"/>
      <c r="AX4218" s="16"/>
      <c r="AY4218" s="16"/>
      <c r="AZ4218" s="16"/>
      <c r="BA4218" s="16"/>
      <c r="BB4218" s="16"/>
      <c r="BC4218" s="16"/>
      <c r="BD4218" s="16"/>
      <c r="BE4218" s="16"/>
      <c r="BF4218" s="16"/>
      <c r="BG4218" s="16"/>
      <c r="BH4218" s="16"/>
      <c r="BI4218" s="16"/>
      <c r="BJ4218" s="16"/>
      <c r="BK4218" s="16"/>
      <c r="BL4218" s="16"/>
      <c r="BM4218" s="16"/>
      <c r="BN4218" s="16"/>
      <c r="BO4218" s="16"/>
      <c r="BP4218" s="16"/>
      <c r="BQ4218" s="16"/>
      <c r="BR4218" s="16"/>
      <c r="BS4218" s="16"/>
      <c r="BT4218" s="16"/>
    </row>
    <row r="4219" spans="5:72" s="2" customFormat="1" x14ac:dyDescent="0.25">
      <c r="E4219" s="15"/>
      <c r="F4219" s="16"/>
      <c r="G4219" s="16"/>
      <c r="H4219" s="16"/>
      <c r="I4219" s="16"/>
      <c r="J4219" s="16"/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  <c r="V4219" s="16"/>
      <c r="W4219" s="16"/>
      <c r="X4219" s="16"/>
      <c r="Y4219" s="16"/>
      <c r="Z4219" s="16"/>
      <c r="AA4219" s="16"/>
      <c r="AB4219" s="16"/>
      <c r="AC4219" s="16"/>
      <c r="AD4219" s="16"/>
      <c r="AE4219" s="16"/>
      <c r="AF4219" s="16"/>
      <c r="AG4219" s="16"/>
      <c r="AH4219" s="16"/>
      <c r="AI4219" s="16"/>
      <c r="AJ4219" s="16"/>
      <c r="AK4219" s="16"/>
      <c r="AL4219" s="16"/>
      <c r="AM4219" s="16"/>
      <c r="AN4219" s="16"/>
      <c r="AO4219" s="16"/>
      <c r="AP4219" s="16"/>
      <c r="AQ4219" s="16"/>
      <c r="AR4219" s="16"/>
      <c r="AS4219" s="16"/>
      <c r="AT4219" s="16"/>
      <c r="AU4219" s="16"/>
      <c r="AV4219" s="16"/>
      <c r="AW4219" s="16"/>
      <c r="AX4219" s="16"/>
      <c r="AY4219" s="16"/>
      <c r="AZ4219" s="16"/>
      <c r="BA4219" s="16"/>
      <c r="BB4219" s="16"/>
      <c r="BC4219" s="16"/>
      <c r="BD4219" s="16"/>
      <c r="BE4219" s="16"/>
      <c r="BF4219" s="16"/>
      <c r="BG4219" s="16"/>
      <c r="BH4219" s="16"/>
      <c r="BI4219" s="16"/>
      <c r="BJ4219" s="16"/>
      <c r="BK4219" s="16"/>
      <c r="BL4219" s="16"/>
      <c r="BM4219" s="16"/>
      <c r="BN4219" s="16"/>
      <c r="BO4219" s="16"/>
      <c r="BP4219" s="16"/>
      <c r="BQ4219" s="16"/>
      <c r="BR4219" s="16"/>
      <c r="BS4219" s="16"/>
      <c r="BT4219" s="16"/>
    </row>
    <row r="4220" spans="5:72" s="2" customFormat="1" x14ac:dyDescent="0.25">
      <c r="E4220" s="15" t="s">
        <v>54</v>
      </c>
      <c r="F4220" s="16"/>
      <c r="G4220" s="16"/>
      <c r="H4220" s="16"/>
      <c r="I4220" s="16"/>
      <c r="J4220" s="16"/>
      <c r="K4220" s="16"/>
      <c r="L4220" s="16"/>
      <c r="M4220" s="16"/>
      <c r="N4220" s="16"/>
      <c r="O4220" s="16"/>
      <c r="P4220" s="16"/>
      <c r="Q4220" s="16"/>
      <c r="R4220" s="16"/>
      <c r="S4220" s="16"/>
      <c r="T4220" s="16"/>
      <c r="U4220" s="16"/>
      <c r="V4220" s="16"/>
      <c r="W4220" s="16"/>
      <c r="X4220" s="16"/>
      <c r="Y4220" s="16"/>
      <c r="Z4220" s="16"/>
      <c r="AA4220" s="16"/>
      <c r="AB4220" s="16"/>
      <c r="AC4220" s="16"/>
      <c r="AD4220" s="16"/>
      <c r="AE4220" s="16"/>
      <c r="AF4220" s="16"/>
      <c r="AG4220" s="16"/>
      <c r="AH4220" s="16"/>
      <c r="AI4220" s="16"/>
      <c r="AJ4220" s="16"/>
      <c r="AK4220" s="16"/>
      <c r="AL4220" s="16"/>
      <c r="AM4220" s="16"/>
      <c r="AN4220" s="16"/>
      <c r="AO4220" s="16"/>
      <c r="AP4220" s="16"/>
      <c r="AQ4220" s="16"/>
      <c r="AR4220" s="16"/>
      <c r="AS4220" s="16"/>
      <c r="AT4220" s="16"/>
      <c r="AU4220" s="16"/>
      <c r="AV4220" s="16"/>
      <c r="AW4220" s="16"/>
      <c r="AX4220" s="16"/>
      <c r="AY4220" s="16"/>
      <c r="AZ4220" s="16"/>
      <c r="BA4220" s="16"/>
      <c r="BB4220" s="16"/>
      <c r="BC4220" s="16"/>
      <c r="BD4220" s="16"/>
      <c r="BE4220" s="16"/>
      <c r="BF4220" s="16"/>
      <c r="BG4220" s="16"/>
      <c r="BH4220" s="16"/>
      <c r="BI4220" s="16"/>
      <c r="BJ4220" s="16"/>
      <c r="BK4220" s="16"/>
      <c r="BL4220" s="16"/>
      <c r="BM4220" s="16"/>
      <c r="BN4220" s="16"/>
      <c r="BO4220" s="16"/>
      <c r="BP4220" s="16"/>
      <c r="BQ4220" s="16"/>
      <c r="BR4220" s="16"/>
      <c r="BS4220" s="16"/>
      <c r="BT4220" s="16"/>
    </row>
    <row r="4221" spans="5:72" s="2" customFormat="1" x14ac:dyDescent="0.25">
      <c r="E4221" s="15" t="s">
        <v>55</v>
      </c>
      <c r="F4221" s="16"/>
      <c r="G4221" s="16"/>
      <c r="H4221" s="16"/>
      <c r="I4221" s="16"/>
      <c r="J4221" s="16"/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  <c r="V4221" s="16"/>
      <c r="W4221" s="16"/>
      <c r="X4221" s="16"/>
      <c r="Y4221" s="16"/>
      <c r="Z4221" s="16"/>
      <c r="AA4221" s="16"/>
      <c r="AB4221" s="16"/>
      <c r="AC4221" s="16"/>
      <c r="AD4221" s="16"/>
      <c r="AE4221" s="16"/>
      <c r="AF4221" s="16"/>
      <c r="AG4221" s="16"/>
      <c r="AH4221" s="16"/>
      <c r="AI4221" s="16"/>
      <c r="AJ4221" s="16"/>
      <c r="AK4221" s="16"/>
      <c r="AL4221" s="16"/>
      <c r="AM4221" s="16"/>
      <c r="AN4221" s="16"/>
      <c r="AO4221" s="16"/>
      <c r="AP4221" s="16"/>
      <c r="AQ4221" s="16"/>
      <c r="AR4221" s="16"/>
      <c r="AS4221" s="16"/>
      <c r="AT4221" s="16"/>
      <c r="AU4221" s="16"/>
      <c r="AV4221" s="16"/>
      <c r="AW4221" s="16"/>
      <c r="AX4221" s="16"/>
      <c r="AY4221" s="16"/>
      <c r="AZ4221" s="16"/>
      <c r="BA4221" s="16"/>
      <c r="BB4221" s="16"/>
      <c r="BC4221" s="16"/>
      <c r="BD4221" s="16"/>
      <c r="BE4221" s="16"/>
      <c r="BF4221" s="16"/>
      <c r="BG4221" s="16"/>
      <c r="BH4221" s="16"/>
      <c r="BI4221" s="16"/>
      <c r="BJ4221" s="16"/>
      <c r="BK4221" s="16"/>
      <c r="BL4221" s="16"/>
      <c r="BM4221" s="16"/>
      <c r="BN4221" s="16"/>
      <c r="BO4221" s="16"/>
      <c r="BP4221" s="16"/>
      <c r="BQ4221" s="16"/>
      <c r="BR4221" s="16"/>
      <c r="BS4221" s="16"/>
      <c r="BT4221" s="16"/>
    </row>
    <row r="4222" spans="5:72" s="2" customFormat="1" x14ac:dyDescent="0.25">
      <c r="E4222" s="15"/>
      <c r="F4222" s="16"/>
      <c r="G4222" s="16"/>
      <c r="H4222" s="16"/>
      <c r="I4222" s="16"/>
      <c r="J4222" s="16"/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  <c r="V4222" s="16"/>
      <c r="W4222" s="16"/>
      <c r="X4222" s="16"/>
      <c r="Y4222" s="16"/>
      <c r="Z4222" s="16"/>
      <c r="AA4222" s="16"/>
      <c r="AB4222" s="16"/>
      <c r="AC4222" s="16"/>
      <c r="AD4222" s="16"/>
      <c r="AE4222" s="16"/>
      <c r="AF4222" s="16"/>
      <c r="AG4222" s="16"/>
      <c r="AH4222" s="16"/>
      <c r="AI4222" s="16"/>
      <c r="AJ4222" s="16"/>
      <c r="AK4222" s="16"/>
      <c r="AL4222" s="16"/>
      <c r="AM4222" s="16"/>
      <c r="AN4222" s="16"/>
      <c r="AO4222" s="16"/>
      <c r="AP4222" s="16"/>
      <c r="AQ4222" s="16"/>
      <c r="AR4222" s="16"/>
      <c r="AS4222" s="16"/>
      <c r="AT4222" s="16"/>
      <c r="AU4222" s="16"/>
      <c r="AV4222" s="16"/>
      <c r="AW4222" s="16"/>
      <c r="AX4222" s="16"/>
      <c r="AY4222" s="16"/>
      <c r="AZ4222" s="16"/>
      <c r="BA4222" s="16"/>
      <c r="BB4222" s="16"/>
      <c r="BC4222" s="16"/>
      <c r="BD4222" s="16"/>
      <c r="BE4222" s="16"/>
      <c r="BF4222" s="16"/>
      <c r="BG4222" s="16"/>
      <c r="BH4222" s="16"/>
      <c r="BI4222" s="16"/>
      <c r="BJ4222" s="16"/>
      <c r="BK4222" s="16"/>
      <c r="BL4222" s="16"/>
      <c r="BM4222" s="16"/>
      <c r="BN4222" s="16"/>
      <c r="BO4222" s="16"/>
      <c r="BP4222" s="16"/>
      <c r="BQ4222" s="16"/>
      <c r="BR4222" s="16"/>
      <c r="BS4222" s="16"/>
      <c r="BT4222" s="16"/>
    </row>
    <row r="4223" spans="5:72" s="2" customFormat="1" x14ac:dyDescent="0.25">
      <c r="E4223" s="15" t="s">
        <v>56</v>
      </c>
      <c r="F4223" s="16"/>
      <c r="G4223" s="16"/>
      <c r="H4223" s="16"/>
      <c r="I4223" s="16"/>
      <c r="J4223" s="16"/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  <c r="V4223" s="16"/>
      <c r="W4223" s="16"/>
      <c r="X4223" s="16"/>
      <c r="Y4223" s="16"/>
      <c r="Z4223" s="16"/>
      <c r="AA4223" s="16"/>
      <c r="AB4223" s="16"/>
      <c r="AC4223" s="16"/>
      <c r="AD4223" s="16"/>
      <c r="AE4223" s="16"/>
      <c r="AF4223" s="16"/>
      <c r="AG4223" s="16"/>
      <c r="AH4223" s="16"/>
      <c r="AI4223" s="16"/>
      <c r="AJ4223" s="16"/>
      <c r="AK4223" s="16"/>
      <c r="AL4223" s="16"/>
      <c r="AM4223" s="16"/>
      <c r="AN4223" s="16"/>
      <c r="AO4223" s="16"/>
      <c r="AP4223" s="16"/>
      <c r="AQ4223" s="16"/>
      <c r="AR4223" s="16"/>
      <c r="AS4223" s="16"/>
      <c r="AT4223" s="16"/>
      <c r="AU4223" s="16"/>
      <c r="AV4223" s="16"/>
      <c r="AW4223" s="16"/>
      <c r="AX4223" s="16"/>
      <c r="AY4223" s="16"/>
      <c r="AZ4223" s="16"/>
      <c r="BA4223" s="16"/>
      <c r="BB4223" s="16"/>
      <c r="BC4223" s="16"/>
      <c r="BD4223" s="16"/>
      <c r="BE4223" s="16"/>
      <c r="BF4223" s="16"/>
      <c r="BG4223" s="16"/>
      <c r="BH4223" s="16"/>
      <c r="BI4223" s="16"/>
      <c r="BJ4223" s="16"/>
      <c r="BK4223" s="16"/>
      <c r="BL4223" s="16"/>
      <c r="BM4223" s="16"/>
      <c r="BN4223" s="16"/>
      <c r="BO4223" s="16"/>
      <c r="BP4223" s="16"/>
      <c r="BQ4223" s="16"/>
      <c r="BR4223" s="16"/>
      <c r="BS4223" s="16"/>
      <c r="BT4223" s="16"/>
    </row>
    <row r="4224" spans="5:72" s="2" customFormat="1" x14ac:dyDescent="0.25">
      <c r="E4224" s="15" t="s">
        <v>25</v>
      </c>
      <c r="F4224" s="16"/>
      <c r="G4224" s="16"/>
      <c r="H4224" s="16"/>
      <c r="I4224" s="16"/>
      <c r="J4224" s="16"/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16"/>
      <c r="W4224" s="16"/>
      <c r="X4224" s="16"/>
      <c r="Y4224" s="16"/>
      <c r="Z4224" s="16"/>
      <c r="AA4224" s="16"/>
      <c r="AB4224" s="16"/>
      <c r="AC4224" s="16"/>
      <c r="AD4224" s="16"/>
      <c r="AE4224" s="16"/>
      <c r="AF4224" s="16"/>
      <c r="AG4224" s="16"/>
      <c r="AH4224" s="16"/>
      <c r="AI4224" s="16"/>
      <c r="AJ4224" s="16"/>
      <c r="AK4224" s="16"/>
      <c r="AL4224" s="16"/>
      <c r="AM4224" s="16"/>
      <c r="AN4224" s="16"/>
      <c r="AO4224" s="16"/>
      <c r="AP4224" s="16"/>
      <c r="AQ4224" s="16"/>
      <c r="AR4224" s="16"/>
      <c r="AS4224" s="16"/>
      <c r="AT4224" s="16"/>
      <c r="AU4224" s="16"/>
      <c r="AV4224" s="16"/>
      <c r="AW4224" s="16"/>
      <c r="AX4224" s="16"/>
      <c r="AY4224" s="16"/>
      <c r="AZ4224" s="16"/>
      <c r="BA4224" s="16"/>
      <c r="BB4224" s="16"/>
      <c r="BC4224" s="16"/>
      <c r="BD4224" s="16"/>
      <c r="BE4224" s="16"/>
      <c r="BF4224" s="16"/>
      <c r="BG4224" s="16"/>
      <c r="BH4224" s="16"/>
      <c r="BI4224" s="16"/>
      <c r="BJ4224" s="16"/>
      <c r="BK4224" s="16"/>
      <c r="BL4224" s="16"/>
      <c r="BM4224" s="16"/>
      <c r="BN4224" s="16"/>
      <c r="BO4224" s="16"/>
      <c r="BP4224" s="16"/>
      <c r="BQ4224" s="16"/>
      <c r="BR4224" s="16"/>
      <c r="BS4224" s="16"/>
      <c r="BT4224" s="16"/>
    </row>
    <row r="4225" spans="5:72" s="2" customFormat="1" x14ac:dyDescent="0.25">
      <c r="E4225" s="15" t="s">
        <v>772</v>
      </c>
      <c r="F4225" s="16"/>
      <c r="G4225" s="16"/>
      <c r="H4225" s="16"/>
      <c r="I4225" s="16"/>
      <c r="J4225" s="16"/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16"/>
      <c r="W4225" s="16"/>
      <c r="X4225" s="16"/>
      <c r="Y4225" s="16"/>
      <c r="Z4225" s="16"/>
      <c r="AA4225" s="16"/>
      <c r="AB4225" s="16"/>
      <c r="AC4225" s="16"/>
      <c r="AD4225" s="16"/>
      <c r="AE4225" s="16"/>
      <c r="AF4225" s="16"/>
      <c r="AG4225" s="16"/>
      <c r="AH4225" s="16"/>
      <c r="AI4225" s="16"/>
      <c r="AJ4225" s="16"/>
      <c r="AK4225" s="16"/>
      <c r="AL4225" s="16"/>
      <c r="AM4225" s="16"/>
      <c r="AN4225" s="16"/>
      <c r="AO4225" s="16"/>
      <c r="AP4225" s="16"/>
      <c r="AQ4225" s="16"/>
      <c r="AR4225" s="16"/>
      <c r="AS4225" s="16"/>
      <c r="AT4225" s="16"/>
      <c r="AU4225" s="16"/>
      <c r="AV4225" s="16"/>
      <c r="AW4225" s="16"/>
      <c r="AX4225" s="16"/>
      <c r="AY4225" s="16"/>
      <c r="AZ4225" s="16"/>
      <c r="BA4225" s="16"/>
      <c r="BB4225" s="16"/>
      <c r="BC4225" s="16"/>
      <c r="BD4225" s="16"/>
      <c r="BE4225" s="16"/>
      <c r="BF4225" s="16"/>
      <c r="BG4225" s="16"/>
      <c r="BH4225" s="16"/>
      <c r="BI4225" s="16"/>
      <c r="BJ4225" s="16"/>
      <c r="BK4225" s="16"/>
      <c r="BL4225" s="16"/>
      <c r="BM4225" s="16"/>
      <c r="BN4225" s="16"/>
      <c r="BO4225" s="16"/>
      <c r="BP4225" s="16"/>
      <c r="BQ4225" s="16"/>
      <c r="BR4225" s="16"/>
      <c r="BS4225" s="16"/>
      <c r="BT4225" s="16"/>
    </row>
    <row r="4226" spans="5:72" s="2" customFormat="1" x14ac:dyDescent="0.25">
      <c r="E4226" s="15" t="s">
        <v>523</v>
      </c>
      <c r="F4226" s="16"/>
      <c r="G4226" s="16"/>
      <c r="H4226" s="16"/>
      <c r="I4226" s="16"/>
      <c r="J4226" s="16"/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16"/>
      <c r="W4226" s="16"/>
      <c r="X4226" s="16"/>
      <c r="Y4226" s="16"/>
      <c r="Z4226" s="16"/>
      <c r="AA4226" s="16"/>
      <c r="AB4226" s="16"/>
      <c r="AC4226" s="16"/>
      <c r="AD4226" s="16"/>
      <c r="AE4226" s="16"/>
      <c r="AF4226" s="16"/>
      <c r="AG4226" s="16"/>
      <c r="AH4226" s="16"/>
      <c r="AI4226" s="16"/>
      <c r="AJ4226" s="16"/>
      <c r="AK4226" s="16"/>
      <c r="AL4226" s="16"/>
      <c r="AM4226" s="16"/>
      <c r="AN4226" s="16"/>
      <c r="AO4226" s="16"/>
      <c r="AP4226" s="16"/>
      <c r="AQ4226" s="16"/>
      <c r="AR4226" s="16"/>
      <c r="AS4226" s="16"/>
      <c r="AT4226" s="16"/>
      <c r="AU4226" s="16"/>
      <c r="AV4226" s="16"/>
      <c r="AW4226" s="16"/>
      <c r="AX4226" s="16"/>
      <c r="AY4226" s="16"/>
      <c r="AZ4226" s="16"/>
      <c r="BA4226" s="16"/>
      <c r="BB4226" s="16"/>
      <c r="BC4226" s="16"/>
      <c r="BD4226" s="16"/>
      <c r="BE4226" s="16"/>
      <c r="BF4226" s="16"/>
      <c r="BG4226" s="16"/>
      <c r="BH4226" s="16"/>
      <c r="BI4226" s="16"/>
      <c r="BJ4226" s="16"/>
      <c r="BK4226" s="16"/>
      <c r="BL4226" s="16"/>
      <c r="BM4226" s="16"/>
      <c r="BN4226" s="16"/>
      <c r="BO4226" s="16"/>
      <c r="BP4226" s="16"/>
      <c r="BQ4226" s="16"/>
      <c r="BR4226" s="16"/>
      <c r="BS4226" s="16"/>
      <c r="BT4226" s="16"/>
    </row>
    <row r="4227" spans="5:72" s="2" customFormat="1" x14ac:dyDescent="0.25">
      <c r="E4227" s="15" t="s">
        <v>773</v>
      </c>
      <c r="F4227" s="16"/>
      <c r="G4227" s="16"/>
      <c r="H4227" s="16"/>
      <c r="I4227" s="16"/>
      <c r="J4227" s="16"/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16"/>
      <c r="W4227" s="16"/>
      <c r="X4227" s="16"/>
      <c r="Y4227" s="16"/>
      <c r="Z4227" s="16"/>
      <c r="AA4227" s="16"/>
      <c r="AB4227" s="16"/>
      <c r="AC4227" s="16"/>
      <c r="AD4227" s="16"/>
      <c r="AE4227" s="16"/>
      <c r="AF4227" s="16"/>
      <c r="AG4227" s="16"/>
      <c r="AH4227" s="16"/>
      <c r="AI4227" s="16"/>
      <c r="AJ4227" s="16"/>
      <c r="AK4227" s="16"/>
      <c r="AL4227" s="16"/>
      <c r="AM4227" s="16"/>
      <c r="AN4227" s="16"/>
      <c r="AO4227" s="16"/>
      <c r="AP4227" s="16"/>
      <c r="AQ4227" s="16"/>
      <c r="AR4227" s="16"/>
      <c r="AS4227" s="16"/>
      <c r="AT4227" s="16"/>
      <c r="AU4227" s="16"/>
      <c r="AV4227" s="16"/>
      <c r="AW4227" s="16"/>
      <c r="AX4227" s="16"/>
      <c r="AY4227" s="16"/>
      <c r="AZ4227" s="16"/>
      <c r="BA4227" s="16"/>
      <c r="BB4227" s="16"/>
      <c r="BC4227" s="16"/>
      <c r="BD4227" s="16"/>
      <c r="BE4227" s="16"/>
      <c r="BF4227" s="16"/>
      <c r="BG4227" s="16"/>
      <c r="BH4227" s="16"/>
      <c r="BI4227" s="16"/>
      <c r="BJ4227" s="16"/>
      <c r="BK4227" s="16"/>
      <c r="BL4227" s="16"/>
      <c r="BM4227" s="16"/>
      <c r="BN4227" s="16"/>
      <c r="BO4227" s="16"/>
      <c r="BP4227" s="16"/>
      <c r="BQ4227" s="16"/>
      <c r="BR4227" s="16"/>
      <c r="BS4227" s="16"/>
      <c r="BT4227" s="16"/>
    </row>
    <row r="4228" spans="5:72" s="2" customFormat="1" x14ac:dyDescent="0.25">
      <c r="E4228" s="15" t="s">
        <v>525</v>
      </c>
      <c r="F4228" s="16"/>
      <c r="G4228" s="16"/>
      <c r="H4228" s="16"/>
      <c r="I4228" s="16"/>
      <c r="J4228" s="16"/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16"/>
      <c r="W4228" s="16"/>
      <c r="X4228" s="16"/>
      <c r="Y4228" s="16"/>
      <c r="Z4228" s="16"/>
      <c r="AA4228" s="16"/>
      <c r="AB4228" s="16"/>
      <c r="AC4228" s="16"/>
      <c r="AD4228" s="16"/>
      <c r="AE4228" s="16"/>
      <c r="AF4228" s="16"/>
      <c r="AG4228" s="16"/>
      <c r="AH4228" s="16"/>
      <c r="AI4228" s="16"/>
      <c r="AJ4228" s="16"/>
      <c r="AK4228" s="16"/>
      <c r="AL4228" s="16"/>
      <c r="AM4228" s="16"/>
      <c r="AN4228" s="16"/>
      <c r="AO4228" s="16"/>
      <c r="AP4228" s="16"/>
      <c r="AQ4228" s="16"/>
      <c r="AR4228" s="16"/>
      <c r="AS4228" s="16"/>
      <c r="AT4228" s="16"/>
      <c r="AU4228" s="16"/>
      <c r="AV4228" s="16"/>
      <c r="AW4228" s="16"/>
      <c r="AX4228" s="16"/>
      <c r="AY4228" s="16"/>
      <c r="AZ4228" s="16"/>
      <c r="BA4228" s="16"/>
      <c r="BB4228" s="16"/>
      <c r="BC4228" s="16"/>
      <c r="BD4228" s="16"/>
      <c r="BE4228" s="16"/>
      <c r="BF4228" s="16"/>
      <c r="BG4228" s="16"/>
      <c r="BH4228" s="16"/>
      <c r="BI4228" s="16"/>
      <c r="BJ4228" s="16"/>
      <c r="BK4228" s="16"/>
      <c r="BL4228" s="16"/>
      <c r="BM4228" s="16"/>
      <c r="BN4228" s="16"/>
      <c r="BO4228" s="16"/>
      <c r="BP4228" s="16"/>
      <c r="BQ4228" s="16"/>
      <c r="BR4228" s="16"/>
      <c r="BS4228" s="16"/>
      <c r="BT4228" s="16"/>
    </row>
    <row r="4229" spans="5:72" s="2" customFormat="1" x14ac:dyDescent="0.25">
      <c r="E4229" s="15" t="s">
        <v>25</v>
      </c>
      <c r="F4229" s="16"/>
      <c r="G4229" s="16"/>
      <c r="H4229" s="16"/>
      <c r="I4229" s="16"/>
      <c r="J4229" s="16"/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16"/>
      <c r="W4229" s="16"/>
      <c r="X4229" s="16"/>
      <c r="Y4229" s="16"/>
      <c r="Z4229" s="16"/>
      <c r="AA4229" s="16"/>
      <c r="AB4229" s="16"/>
      <c r="AC4229" s="16"/>
      <c r="AD4229" s="16"/>
      <c r="AE4229" s="16"/>
      <c r="AF4229" s="16"/>
      <c r="AG4229" s="16"/>
      <c r="AH4229" s="16"/>
      <c r="AI4229" s="16"/>
      <c r="AJ4229" s="16"/>
      <c r="AK4229" s="16"/>
      <c r="AL4229" s="16"/>
      <c r="AM4229" s="16"/>
      <c r="AN4229" s="16"/>
      <c r="AO4229" s="16"/>
      <c r="AP4229" s="16"/>
      <c r="AQ4229" s="16"/>
      <c r="AR4229" s="16"/>
      <c r="AS4229" s="16"/>
      <c r="AT4229" s="16"/>
      <c r="AU4229" s="16"/>
      <c r="AV4229" s="16"/>
      <c r="AW4229" s="16"/>
      <c r="AX4229" s="16"/>
      <c r="AY4229" s="16"/>
      <c r="AZ4229" s="16"/>
      <c r="BA4229" s="16"/>
      <c r="BB4229" s="16"/>
      <c r="BC4229" s="16"/>
      <c r="BD4229" s="16"/>
      <c r="BE4229" s="16"/>
      <c r="BF4229" s="16"/>
      <c r="BG4229" s="16"/>
      <c r="BH4229" s="16"/>
      <c r="BI4229" s="16"/>
      <c r="BJ4229" s="16"/>
      <c r="BK4229" s="16"/>
      <c r="BL4229" s="16"/>
      <c r="BM4229" s="16"/>
      <c r="BN4229" s="16"/>
      <c r="BO4229" s="16"/>
      <c r="BP4229" s="16"/>
      <c r="BQ4229" s="16"/>
      <c r="BR4229" s="16"/>
      <c r="BS4229" s="16"/>
      <c r="BT4229" s="16"/>
    </row>
    <row r="4230" spans="5:72" s="2" customFormat="1" x14ac:dyDescent="0.25">
      <c r="E4230" s="15" t="s">
        <v>61</v>
      </c>
      <c r="F4230" s="16"/>
      <c r="G4230" s="16"/>
      <c r="H4230" s="16"/>
      <c r="I4230" s="16"/>
      <c r="J4230" s="16"/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16"/>
      <c r="W4230" s="16"/>
      <c r="X4230" s="16"/>
      <c r="Y4230" s="16"/>
      <c r="Z4230" s="16"/>
      <c r="AA4230" s="16"/>
      <c r="AB4230" s="16"/>
      <c r="AC4230" s="16"/>
      <c r="AD4230" s="16"/>
      <c r="AE4230" s="16"/>
      <c r="AF4230" s="16"/>
      <c r="AG4230" s="16"/>
      <c r="AH4230" s="16"/>
      <c r="AI4230" s="16"/>
      <c r="AJ4230" s="16"/>
      <c r="AK4230" s="16"/>
      <c r="AL4230" s="16"/>
      <c r="AM4230" s="16"/>
      <c r="AN4230" s="16"/>
      <c r="AO4230" s="16"/>
      <c r="AP4230" s="16"/>
      <c r="AQ4230" s="16"/>
      <c r="AR4230" s="16"/>
      <c r="AS4230" s="16"/>
      <c r="AT4230" s="16"/>
      <c r="AU4230" s="16"/>
      <c r="AV4230" s="16"/>
      <c r="AW4230" s="16"/>
      <c r="AX4230" s="16"/>
      <c r="AY4230" s="16"/>
      <c r="AZ4230" s="16"/>
      <c r="BA4230" s="16"/>
      <c r="BB4230" s="16"/>
      <c r="BC4230" s="16"/>
      <c r="BD4230" s="16"/>
      <c r="BE4230" s="16"/>
      <c r="BF4230" s="16"/>
      <c r="BG4230" s="16"/>
      <c r="BH4230" s="16"/>
      <c r="BI4230" s="16"/>
      <c r="BJ4230" s="16"/>
      <c r="BK4230" s="16"/>
      <c r="BL4230" s="16"/>
      <c r="BM4230" s="16"/>
      <c r="BN4230" s="16"/>
      <c r="BO4230" s="16"/>
      <c r="BP4230" s="16"/>
      <c r="BQ4230" s="16"/>
      <c r="BR4230" s="16"/>
      <c r="BS4230" s="16"/>
      <c r="BT4230" s="16"/>
    </row>
    <row r="4231" spans="5:72" s="2" customFormat="1" x14ac:dyDescent="0.25"/>
    <row r="4232" spans="5:72" s="2" customFormat="1" x14ac:dyDescent="0.25">
      <c r="E4232" s="2" t="s">
        <v>533</v>
      </c>
      <c r="BO4232" s="2" t="s">
        <v>559</v>
      </c>
    </row>
    <row r="4233" spans="5:72" s="2" customFormat="1" x14ac:dyDescent="0.25"/>
    <row r="4234" spans="5:72" s="2" customFormat="1" x14ac:dyDescent="0.25"/>
    <row r="4235" spans="5:72" s="2" customFormat="1" x14ac:dyDescent="0.25"/>
    <row r="4236" spans="5:72" s="2" customFormat="1" x14ac:dyDescent="0.25"/>
    <row r="4237" spans="5:72" s="2" customFormat="1" x14ac:dyDescent="0.25"/>
    <row r="4238" spans="5:72" s="2" customFormat="1" x14ac:dyDescent="0.25"/>
    <row r="4239" spans="5:72" s="2" customFormat="1" x14ac:dyDescent="0.25"/>
    <row r="4240" spans="5:72" s="2" customFormat="1" x14ac:dyDescent="0.25"/>
    <row r="4241" s="2" customFormat="1" x14ac:dyDescent="0.25"/>
    <row r="4242" s="2" customFormat="1" x14ac:dyDescent="0.25"/>
    <row r="4243" s="2" customFormat="1" x14ac:dyDescent="0.25"/>
    <row r="4244" s="2" customFormat="1" x14ac:dyDescent="0.25"/>
    <row r="4245" s="2" customFormat="1" x14ac:dyDescent="0.25"/>
    <row r="4246" s="2" customFormat="1" x14ac:dyDescent="0.25"/>
    <row r="4247" s="2" customFormat="1" x14ac:dyDescent="0.25"/>
    <row r="4248" s="2" customFormat="1" x14ac:dyDescent="0.25"/>
    <row r="4249" s="2" customFormat="1" x14ac:dyDescent="0.25"/>
    <row r="4250" s="2" customFormat="1" x14ac:dyDescent="0.25"/>
    <row r="4251" s="2" customFormat="1" x14ac:dyDescent="0.25"/>
    <row r="4252" s="2" customFormat="1" x14ac:dyDescent="0.25"/>
    <row r="4253" s="2" customFormat="1" x14ac:dyDescent="0.25"/>
    <row r="4254" s="2" customFormat="1" x14ac:dyDescent="0.25"/>
    <row r="4255" s="2" customFormat="1" x14ac:dyDescent="0.25"/>
    <row r="4256" s="2" customFormat="1" x14ac:dyDescent="0.25"/>
    <row r="4257" s="2" customFormat="1" x14ac:dyDescent="0.25"/>
    <row r="4258" s="2" customFormat="1" x14ac:dyDescent="0.25"/>
    <row r="4259" s="2" customFormat="1" x14ac:dyDescent="0.25"/>
    <row r="4260" s="2" customFormat="1" x14ac:dyDescent="0.25"/>
    <row r="4261" s="2" customFormat="1" x14ac:dyDescent="0.25"/>
    <row r="4262" s="2" customFormat="1" x14ac:dyDescent="0.25"/>
    <row r="4263" s="2" customFormat="1" x14ac:dyDescent="0.25"/>
    <row r="4264" s="2" customFormat="1" x14ac:dyDescent="0.25"/>
    <row r="4265" s="2" customFormat="1" x14ac:dyDescent="0.25"/>
    <row r="4266" s="2" customFormat="1" x14ac:dyDescent="0.25"/>
    <row r="4267" s="2" customFormat="1" x14ac:dyDescent="0.25"/>
    <row r="4268" s="2" customFormat="1" x14ac:dyDescent="0.25"/>
    <row r="4269" s="2" customFormat="1" x14ac:dyDescent="0.25"/>
    <row r="4270" s="2" customFormat="1" x14ac:dyDescent="0.25"/>
    <row r="4271" s="2" customFormat="1" x14ac:dyDescent="0.25"/>
    <row r="4272" s="2" customFormat="1" x14ac:dyDescent="0.25"/>
    <row r="4273" s="2" customFormat="1" x14ac:dyDescent="0.25"/>
    <row r="4274" s="2" customFormat="1" x14ac:dyDescent="0.25"/>
    <row r="4275" s="2" customFormat="1" x14ac:dyDescent="0.25"/>
    <row r="4276" s="2" customFormat="1" x14ac:dyDescent="0.25"/>
    <row r="4277" s="2" customFormat="1" x14ac:dyDescent="0.25"/>
    <row r="4278" s="2" customFormat="1" x14ac:dyDescent="0.25"/>
    <row r="4279" s="2" customFormat="1" x14ac:dyDescent="0.25"/>
    <row r="4280" s="2" customFormat="1" x14ac:dyDescent="0.25"/>
    <row r="4281" s="2" customFormat="1" x14ac:dyDescent="0.25"/>
    <row r="4282" s="2" customFormat="1" x14ac:dyDescent="0.25"/>
    <row r="4283" s="2" customFormat="1" x14ac:dyDescent="0.25"/>
    <row r="4284" s="2" customFormat="1" x14ac:dyDescent="0.25"/>
    <row r="4285" s="2" customFormat="1" x14ac:dyDescent="0.25"/>
    <row r="4286" s="2" customFormat="1" x14ac:dyDescent="0.25"/>
    <row r="4287" s="2" customFormat="1" x14ac:dyDescent="0.25"/>
    <row r="4288" s="2" customFormat="1" x14ac:dyDescent="0.25"/>
    <row r="4289" s="2" customFormat="1" x14ac:dyDescent="0.25"/>
    <row r="4290" s="2" customFormat="1" x14ac:dyDescent="0.25"/>
    <row r="4291" s="2" customFormat="1" x14ac:dyDescent="0.25"/>
    <row r="4292" s="2" customFormat="1" x14ac:dyDescent="0.25"/>
    <row r="4293" s="2" customFormat="1" x14ac:dyDescent="0.25"/>
    <row r="4294" s="2" customFormat="1" x14ac:dyDescent="0.25"/>
    <row r="4295" s="2" customFormat="1" x14ac:dyDescent="0.25"/>
    <row r="4296" s="2" customFormat="1" x14ac:dyDescent="0.25"/>
    <row r="4297" s="2" customFormat="1" x14ac:dyDescent="0.25"/>
    <row r="4298" s="2" customFormat="1" x14ac:dyDescent="0.25"/>
    <row r="4299" s="2" customFormat="1" x14ac:dyDescent="0.25"/>
    <row r="4300" s="2" customFormat="1" x14ac:dyDescent="0.25"/>
    <row r="4301" s="2" customFormat="1" x14ac:dyDescent="0.25"/>
    <row r="4302" s="2" customFormat="1" x14ac:dyDescent="0.25"/>
    <row r="4303" s="2" customFormat="1" x14ac:dyDescent="0.25"/>
    <row r="4304" s="2" customFormat="1" x14ac:dyDescent="0.25"/>
    <row r="4305" spans="3:40" s="2" customFormat="1" x14ac:dyDescent="0.25"/>
    <row r="4306" spans="3:40" s="2" customFormat="1" x14ac:dyDescent="0.25"/>
    <row r="4307" spans="3:40" s="2" customFormat="1" x14ac:dyDescent="0.25"/>
    <row r="4308" spans="3:40" s="2" customFormat="1" x14ac:dyDescent="0.25"/>
    <row r="4309" spans="3:40" s="2" customFormat="1" x14ac:dyDescent="0.25"/>
    <row r="4310" spans="3:40" s="2" customFormat="1" x14ac:dyDescent="0.25">
      <c r="C4310" s="3">
        <v>0</v>
      </c>
      <c r="E4310" s="2" t="s">
        <v>774</v>
      </c>
    </row>
    <row r="4311" spans="3:40" s="2" customFormat="1" x14ac:dyDescent="0.25"/>
    <row r="4312" spans="3:40" s="2" customFormat="1" x14ac:dyDescent="0.25">
      <c r="AN4312" s="2" t="s">
        <v>775</v>
      </c>
    </row>
    <row r="4313" spans="3:40" s="2" customFormat="1" x14ac:dyDescent="0.25">
      <c r="AN4313" s="2" t="s">
        <v>776</v>
      </c>
    </row>
    <row r="4314" spans="3:40" s="2" customFormat="1" x14ac:dyDescent="0.25"/>
    <row r="4315" spans="3:40" s="2" customFormat="1" x14ac:dyDescent="0.25"/>
    <row r="4316" spans="3:40" s="2" customFormat="1" x14ac:dyDescent="0.25"/>
    <row r="4317" spans="3:40" s="2" customFormat="1" x14ac:dyDescent="0.25"/>
    <row r="4318" spans="3:40" s="2" customFormat="1" x14ac:dyDescent="0.25"/>
    <row r="4319" spans="3:40" s="2" customFormat="1" x14ac:dyDescent="0.25"/>
    <row r="4320" spans="3:40" s="2" customFormat="1" x14ac:dyDescent="0.25"/>
    <row r="4321" spans="5:42" s="2" customFormat="1" x14ac:dyDescent="0.25"/>
    <row r="4322" spans="5:42" s="2" customFormat="1" x14ac:dyDescent="0.25">
      <c r="E4322" s="1" t="s">
        <v>91</v>
      </c>
      <c r="O4322" s="1" t="s">
        <v>170</v>
      </c>
    </row>
    <row r="4323" spans="5:42" s="2" customFormat="1" x14ac:dyDescent="0.25">
      <c r="E4323" s="2" t="s">
        <v>777</v>
      </c>
      <c r="O4323" s="2" t="s">
        <v>778</v>
      </c>
      <c r="Y4323" s="2" t="str">
        <f>"select '" &amp; TRIM(O4323) &amp; "' INVOICE_NO union all"</f>
        <v>select '00081/INV/2004/11/2023' INVOICE_NO union all</v>
      </c>
    </row>
    <row r="4324" spans="5:42" s="2" customFormat="1" x14ac:dyDescent="0.25">
      <c r="E4324" s="2" t="s">
        <v>779</v>
      </c>
      <c r="O4324" s="2" t="s">
        <v>780</v>
      </c>
      <c r="Y4324" s="2" t="str">
        <f>"select '" &amp; TRIM(O4324) &amp; "' INVOICE_NO union all"</f>
        <v>select '00084/INV/2004/11/2023' INVOICE_NO union all</v>
      </c>
    </row>
    <row r="4325" spans="5:42" s="2" customFormat="1" x14ac:dyDescent="0.25"/>
    <row r="4326" spans="5:42" s="2" customFormat="1" x14ac:dyDescent="0.25">
      <c r="E4326" s="13" t="s">
        <v>492</v>
      </c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</row>
    <row r="4327" spans="5:42" s="2" customFormat="1" x14ac:dyDescent="0.25">
      <c r="E4327" s="13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</row>
    <row r="4328" spans="5:42" s="2" customFormat="1" x14ac:dyDescent="0.25">
      <c r="E4328" s="13" t="s">
        <v>65</v>
      </c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</row>
    <row r="4329" spans="5:42" s="2" customFormat="1" x14ac:dyDescent="0.25">
      <c r="E4329" s="13" t="s">
        <v>66</v>
      </c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</row>
    <row r="4330" spans="5:42" s="2" customFormat="1" x14ac:dyDescent="0.25">
      <c r="E4330" s="13" t="str">
        <f>Y4323</f>
        <v>select '00081/INV/2004/11/2023' INVOICE_NO union all</v>
      </c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</row>
    <row r="4331" spans="5:42" s="2" customFormat="1" x14ac:dyDescent="0.25">
      <c r="E4331" s="13" t="str">
        <f>Y4324</f>
        <v>select '00084/INV/2004/11/2023' INVOICE_NO union all</v>
      </c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</row>
    <row r="4332" spans="5:42" s="2" customFormat="1" x14ac:dyDescent="0.25">
      <c r="E4332" s="13" t="s">
        <v>83</v>
      </c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</row>
    <row r="4333" spans="5:42" s="2" customFormat="1" x14ac:dyDescent="0.25">
      <c r="E4333" s="13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</row>
    <row r="4334" spans="5:42" s="2" customFormat="1" x14ac:dyDescent="0.25">
      <c r="E4334" s="13" t="s">
        <v>503</v>
      </c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</row>
    <row r="4335" spans="5:42" s="2" customFormat="1" x14ac:dyDescent="0.25">
      <c r="E4335" s="13" t="s">
        <v>66</v>
      </c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</row>
    <row r="4336" spans="5:42" s="2" customFormat="1" x14ac:dyDescent="0.25">
      <c r="E4336" s="13" t="s">
        <v>47</v>
      </c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</row>
    <row r="4337" spans="5:42" s="2" customFormat="1" x14ac:dyDescent="0.25">
      <c r="E4337" s="13" t="s">
        <v>642</v>
      </c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</row>
    <row r="4338" spans="5:42" s="2" customFormat="1" x14ac:dyDescent="0.25">
      <c r="E4338" s="13" t="s">
        <v>515</v>
      </c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</row>
    <row r="4339" spans="5:42" s="2" customFormat="1" x14ac:dyDescent="0.25">
      <c r="E4339" s="13" t="s">
        <v>517</v>
      </c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</row>
    <row r="4340" spans="5:42" s="2" customFormat="1" x14ac:dyDescent="0.25">
      <c r="E4340" s="13" t="s">
        <v>746</v>
      </c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</row>
    <row r="4341" spans="5:42" s="2" customFormat="1" x14ac:dyDescent="0.25"/>
    <row r="4342" spans="5:42" s="2" customFormat="1" x14ac:dyDescent="0.25">
      <c r="E4342" s="2" t="s">
        <v>46</v>
      </c>
    </row>
    <row r="4343" spans="5:42" s="2" customFormat="1" x14ac:dyDescent="0.25"/>
    <row r="4344" spans="5:42" s="2" customFormat="1" x14ac:dyDescent="0.25">
      <c r="E4344" s="13" t="s">
        <v>96</v>
      </c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</row>
    <row r="4345" spans="5:42" s="2" customFormat="1" x14ac:dyDescent="0.25">
      <c r="E4345" s="13" t="s">
        <v>338</v>
      </c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</row>
    <row r="4346" spans="5:42" s="2" customFormat="1" x14ac:dyDescent="0.25">
      <c r="E4346" s="13" t="s">
        <v>712</v>
      </c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</row>
    <row r="4347" spans="5:42" s="2" customFormat="1" x14ac:dyDescent="0.25">
      <c r="E4347" s="13" t="s">
        <v>339</v>
      </c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</row>
    <row r="4348" spans="5:42" s="2" customFormat="1" x14ac:dyDescent="0.25">
      <c r="E4348" s="13" t="s">
        <v>340</v>
      </c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</row>
    <row r="4349" spans="5:42" s="2" customFormat="1" x14ac:dyDescent="0.25">
      <c r="E4349" s="13" t="s">
        <v>341</v>
      </c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</row>
    <row r="4350" spans="5:42" s="2" customFormat="1" x14ac:dyDescent="0.25">
      <c r="E4350" s="13" t="s">
        <v>342</v>
      </c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</row>
    <row r="4351" spans="5:42" s="2" customFormat="1" x14ac:dyDescent="0.25">
      <c r="E4351" s="13" t="s">
        <v>645</v>
      </c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</row>
    <row r="4352" spans="5:42" s="2" customFormat="1" x14ac:dyDescent="0.25">
      <c r="E4352" s="13" t="s">
        <v>713</v>
      </c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</row>
    <row r="4353" spans="5:72" s="2" customFormat="1" x14ac:dyDescent="0.25">
      <c r="E4353" s="13" t="str">
        <f>"replace('" &amp; TRIM(O4323) &amp; "', '/', '.'),"</f>
        <v>replace('00081/INV/2004/11/2023', '/', '.'),</v>
      </c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</row>
    <row r="4354" spans="5:72" s="2" customFormat="1" x14ac:dyDescent="0.25">
      <c r="E4354" s="13" t="str">
        <f>"replace('" &amp; TRIM(O4324) &amp; "', '/', '.'),"</f>
        <v>replace('00084/INV/2004/11/2023', '/', '.'),</v>
      </c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</row>
    <row r="4355" spans="5:72" s="2" customFormat="1" x14ac:dyDescent="0.25">
      <c r="E4355" s="13" t="s">
        <v>717</v>
      </c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</row>
    <row r="4356" spans="5:72" s="2" customFormat="1" x14ac:dyDescent="0.25"/>
    <row r="4357" spans="5:72" s="2" customFormat="1" x14ac:dyDescent="0.25">
      <c r="E4357" s="15" t="s">
        <v>51</v>
      </c>
      <c r="F4357" s="16"/>
      <c r="G4357" s="16"/>
      <c r="H4357" s="16"/>
      <c r="I4357" s="16"/>
      <c r="J4357" s="16"/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  <c r="V4357" s="16"/>
      <c r="W4357" s="16"/>
      <c r="X4357" s="16"/>
      <c r="Y4357" s="16"/>
      <c r="Z4357" s="16"/>
      <c r="AA4357" s="16"/>
      <c r="AB4357" s="16"/>
      <c r="AC4357" s="16"/>
      <c r="AD4357" s="16"/>
      <c r="AE4357" s="16"/>
      <c r="AF4357" s="16"/>
      <c r="AG4357" s="16"/>
      <c r="AH4357" s="16"/>
      <c r="AI4357" s="16"/>
      <c r="AJ4357" s="16"/>
      <c r="AK4357" s="16"/>
      <c r="AL4357" s="16"/>
      <c r="AM4357" s="16"/>
      <c r="AN4357" s="16"/>
      <c r="AO4357" s="16"/>
      <c r="AP4357" s="16"/>
      <c r="AQ4357" s="16"/>
      <c r="AR4357" s="16"/>
      <c r="AS4357" s="16"/>
      <c r="AT4357" s="16"/>
      <c r="AU4357" s="16"/>
      <c r="AV4357" s="16"/>
      <c r="AW4357" s="16"/>
      <c r="AX4357" s="16"/>
      <c r="AY4357" s="16"/>
      <c r="AZ4357" s="16"/>
      <c r="BA4357" s="16"/>
      <c r="BB4357" s="16"/>
      <c r="BC4357" s="16"/>
      <c r="BD4357" s="16"/>
      <c r="BE4357" s="16"/>
      <c r="BF4357" s="16"/>
      <c r="BG4357" s="16"/>
      <c r="BH4357" s="16"/>
      <c r="BI4357" s="16"/>
      <c r="BJ4357" s="16"/>
      <c r="BK4357" s="16"/>
      <c r="BL4357" s="16"/>
      <c r="BM4357" s="16"/>
      <c r="BN4357" s="16"/>
      <c r="BO4357" s="16"/>
      <c r="BP4357" s="16"/>
      <c r="BQ4357" s="16"/>
      <c r="BR4357" s="16"/>
      <c r="BS4357" s="16"/>
      <c r="BT4357" s="16"/>
    </row>
    <row r="4358" spans="5:72" s="2" customFormat="1" x14ac:dyDescent="0.25">
      <c r="E4358" s="15" t="s">
        <v>25</v>
      </c>
      <c r="F4358" s="16"/>
      <c r="G4358" s="16"/>
      <c r="H4358" s="16"/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16"/>
      <c r="W4358" s="16"/>
      <c r="X4358" s="16"/>
      <c r="Y4358" s="16"/>
      <c r="Z4358" s="16"/>
      <c r="AA4358" s="16"/>
      <c r="AB4358" s="16"/>
      <c r="AC4358" s="16"/>
      <c r="AD4358" s="16"/>
      <c r="AE4358" s="16"/>
      <c r="AF4358" s="16"/>
      <c r="AG4358" s="16"/>
      <c r="AH4358" s="16"/>
      <c r="AI4358" s="16"/>
      <c r="AJ4358" s="16"/>
      <c r="AK4358" s="16"/>
      <c r="AL4358" s="16"/>
      <c r="AM4358" s="16"/>
      <c r="AN4358" s="16"/>
      <c r="AO4358" s="16"/>
      <c r="AP4358" s="16"/>
      <c r="AQ4358" s="16"/>
      <c r="AR4358" s="16"/>
      <c r="AS4358" s="16"/>
      <c r="AT4358" s="16"/>
      <c r="AU4358" s="16"/>
      <c r="AV4358" s="16"/>
      <c r="AW4358" s="16"/>
      <c r="AX4358" s="16"/>
      <c r="AY4358" s="16"/>
      <c r="AZ4358" s="16"/>
      <c r="BA4358" s="16"/>
      <c r="BB4358" s="16"/>
      <c r="BC4358" s="16"/>
      <c r="BD4358" s="16"/>
      <c r="BE4358" s="16"/>
      <c r="BF4358" s="16"/>
      <c r="BG4358" s="16"/>
      <c r="BH4358" s="16"/>
      <c r="BI4358" s="16"/>
      <c r="BJ4358" s="16"/>
      <c r="BK4358" s="16"/>
      <c r="BL4358" s="16"/>
      <c r="BM4358" s="16"/>
      <c r="BN4358" s="16"/>
      <c r="BO4358" s="16"/>
      <c r="BP4358" s="16"/>
      <c r="BQ4358" s="16"/>
      <c r="BR4358" s="16"/>
      <c r="BS4358" s="16"/>
      <c r="BT4358" s="16"/>
    </row>
    <row r="4359" spans="5:72" s="2" customFormat="1" x14ac:dyDescent="0.25">
      <c r="E4359" s="17" t="s">
        <v>27</v>
      </c>
      <c r="F4359" s="16"/>
      <c r="G4359" s="16"/>
      <c r="H4359" s="16"/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16"/>
      <c r="W4359" s="16"/>
      <c r="X4359" s="16"/>
      <c r="Y4359" s="16"/>
      <c r="Z4359" s="16"/>
      <c r="AA4359" s="16"/>
      <c r="AB4359" s="16"/>
      <c r="AC4359" s="16"/>
      <c r="AD4359" s="16"/>
      <c r="AE4359" s="16"/>
      <c r="AF4359" s="16"/>
      <c r="AG4359" s="16"/>
      <c r="AH4359" s="16"/>
      <c r="AI4359" s="16"/>
      <c r="AJ4359" s="16"/>
      <c r="AK4359" s="16"/>
      <c r="AL4359" s="16"/>
      <c r="AM4359" s="16"/>
      <c r="AN4359" s="16"/>
      <c r="AO4359" s="16"/>
      <c r="AP4359" s="16"/>
      <c r="AQ4359" s="16"/>
      <c r="AR4359" s="16"/>
      <c r="AS4359" s="16"/>
      <c r="AT4359" s="16"/>
      <c r="AU4359" s="16"/>
      <c r="AV4359" s="16"/>
      <c r="AW4359" s="16"/>
      <c r="AX4359" s="16"/>
      <c r="AY4359" s="16"/>
      <c r="AZ4359" s="16"/>
      <c r="BA4359" s="16"/>
      <c r="BB4359" s="16"/>
      <c r="BC4359" s="16"/>
      <c r="BD4359" s="16"/>
      <c r="BE4359" s="16"/>
      <c r="BF4359" s="16"/>
      <c r="BG4359" s="16"/>
      <c r="BH4359" s="16"/>
      <c r="BI4359" s="16"/>
      <c r="BJ4359" s="16"/>
      <c r="BK4359" s="16"/>
      <c r="BL4359" s="16"/>
      <c r="BM4359" s="16"/>
      <c r="BN4359" s="16"/>
      <c r="BO4359" s="16"/>
      <c r="BP4359" s="16"/>
      <c r="BQ4359" s="16"/>
      <c r="BR4359" s="16"/>
      <c r="BS4359" s="16"/>
      <c r="BT4359" s="16"/>
    </row>
    <row r="4360" spans="5:72" s="2" customFormat="1" x14ac:dyDescent="0.25">
      <c r="E4360" s="17" t="s">
        <v>52</v>
      </c>
      <c r="F4360" s="16"/>
      <c r="G4360" s="16"/>
      <c r="H4360" s="16"/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16"/>
      <c r="W4360" s="16"/>
      <c r="X4360" s="16"/>
      <c r="Y4360" s="16"/>
      <c r="Z4360" s="16"/>
      <c r="AA4360" s="16"/>
      <c r="AB4360" s="16"/>
      <c r="AC4360" s="16"/>
      <c r="AD4360" s="16"/>
      <c r="AE4360" s="16"/>
      <c r="AF4360" s="16"/>
      <c r="AG4360" s="16"/>
      <c r="AH4360" s="16"/>
      <c r="AI4360" s="16"/>
      <c r="AJ4360" s="16"/>
      <c r="AK4360" s="16"/>
      <c r="AL4360" s="16"/>
      <c r="AM4360" s="16"/>
      <c r="AN4360" s="16"/>
      <c r="AO4360" s="16"/>
      <c r="AP4360" s="16"/>
      <c r="AQ4360" s="16"/>
      <c r="AR4360" s="16"/>
      <c r="AS4360" s="16"/>
      <c r="AT4360" s="16"/>
      <c r="AU4360" s="16"/>
      <c r="AV4360" s="16"/>
      <c r="AW4360" s="16"/>
      <c r="AX4360" s="16"/>
      <c r="AY4360" s="16"/>
      <c r="AZ4360" s="16"/>
      <c r="BA4360" s="16"/>
      <c r="BB4360" s="16"/>
      <c r="BC4360" s="16"/>
      <c r="BD4360" s="16"/>
      <c r="BE4360" s="16"/>
      <c r="BF4360" s="16"/>
      <c r="BG4360" s="16"/>
      <c r="BH4360" s="16"/>
      <c r="BI4360" s="16"/>
      <c r="BJ4360" s="16"/>
      <c r="BK4360" s="16"/>
      <c r="BL4360" s="16"/>
      <c r="BM4360" s="16"/>
      <c r="BN4360" s="16"/>
      <c r="BO4360" s="16"/>
      <c r="BP4360" s="16"/>
      <c r="BQ4360" s="16"/>
      <c r="BR4360" s="16"/>
      <c r="BS4360" s="16"/>
      <c r="BT4360" s="16"/>
    </row>
    <row r="4361" spans="5:72" s="2" customFormat="1" x14ac:dyDescent="0.25">
      <c r="E4361" s="17" t="s">
        <v>53</v>
      </c>
      <c r="F4361" s="16"/>
      <c r="G4361" s="16"/>
      <c r="H4361" s="16"/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16"/>
      <c r="W4361" s="16"/>
      <c r="X4361" s="16"/>
      <c r="Y4361" s="16"/>
      <c r="Z4361" s="16"/>
      <c r="AA4361" s="16"/>
      <c r="AB4361" s="16"/>
      <c r="AC4361" s="16"/>
      <c r="AD4361" s="16"/>
      <c r="AE4361" s="16"/>
      <c r="AF4361" s="16"/>
      <c r="AG4361" s="16"/>
      <c r="AH4361" s="16"/>
      <c r="AI4361" s="16"/>
      <c r="AJ4361" s="16"/>
      <c r="AK4361" s="16"/>
      <c r="AL4361" s="16"/>
      <c r="AM4361" s="16"/>
      <c r="AN4361" s="16"/>
      <c r="AO4361" s="16"/>
      <c r="AP4361" s="16"/>
      <c r="AQ4361" s="16"/>
      <c r="AR4361" s="16"/>
      <c r="AS4361" s="16"/>
      <c r="AT4361" s="16"/>
      <c r="AU4361" s="16"/>
      <c r="AV4361" s="16"/>
      <c r="AW4361" s="16"/>
      <c r="AX4361" s="16"/>
      <c r="AY4361" s="16"/>
      <c r="AZ4361" s="16"/>
      <c r="BA4361" s="16"/>
      <c r="BB4361" s="16"/>
      <c r="BC4361" s="16"/>
      <c r="BD4361" s="16"/>
      <c r="BE4361" s="16"/>
      <c r="BF4361" s="16"/>
      <c r="BG4361" s="16"/>
      <c r="BH4361" s="16"/>
      <c r="BI4361" s="16"/>
      <c r="BJ4361" s="16"/>
      <c r="BK4361" s="16"/>
      <c r="BL4361" s="16"/>
      <c r="BM4361" s="16"/>
      <c r="BN4361" s="16"/>
      <c r="BO4361" s="16"/>
      <c r="BP4361" s="16"/>
      <c r="BQ4361" s="16"/>
      <c r="BR4361" s="16"/>
      <c r="BS4361" s="16"/>
      <c r="BT4361" s="16"/>
    </row>
    <row r="4362" spans="5:72" s="2" customFormat="1" x14ac:dyDescent="0.25">
      <c r="E4362" s="15"/>
      <c r="F4362" s="16"/>
      <c r="G4362" s="16"/>
      <c r="H4362" s="16"/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16"/>
      <c r="W4362" s="16"/>
      <c r="X4362" s="16"/>
      <c r="Y4362" s="16"/>
      <c r="Z4362" s="16"/>
      <c r="AA4362" s="16"/>
      <c r="AB4362" s="16"/>
      <c r="AC4362" s="16"/>
      <c r="AD4362" s="16"/>
      <c r="AE4362" s="16"/>
      <c r="AF4362" s="16"/>
      <c r="AG4362" s="16"/>
      <c r="AH4362" s="16"/>
      <c r="AI4362" s="16"/>
      <c r="AJ4362" s="16"/>
      <c r="AK4362" s="16"/>
      <c r="AL4362" s="16"/>
      <c r="AM4362" s="16"/>
      <c r="AN4362" s="16"/>
      <c r="AO4362" s="16"/>
      <c r="AP4362" s="16"/>
      <c r="AQ4362" s="16"/>
      <c r="AR4362" s="16"/>
      <c r="AS4362" s="16"/>
      <c r="AT4362" s="16"/>
      <c r="AU4362" s="16"/>
      <c r="AV4362" s="16"/>
      <c r="AW4362" s="16"/>
      <c r="AX4362" s="16"/>
      <c r="AY4362" s="16"/>
      <c r="AZ4362" s="16"/>
      <c r="BA4362" s="16"/>
      <c r="BB4362" s="16"/>
      <c r="BC4362" s="16"/>
      <c r="BD4362" s="16"/>
      <c r="BE4362" s="16"/>
      <c r="BF4362" s="16"/>
      <c r="BG4362" s="16"/>
      <c r="BH4362" s="16"/>
      <c r="BI4362" s="16"/>
      <c r="BJ4362" s="16"/>
      <c r="BK4362" s="16"/>
      <c r="BL4362" s="16"/>
      <c r="BM4362" s="16"/>
      <c r="BN4362" s="16"/>
      <c r="BO4362" s="16"/>
      <c r="BP4362" s="16"/>
      <c r="BQ4362" s="16"/>
      <c r="BR4362" s="16"/>
      <c r="BS4362" s="16"/>
      <c r="BT4362" s="16"/>
    </row>
    <row r="4363" spans="5:72" s="2" customFormat="1" x14ac:dyDescent="0.25">
      <c r="E4363" s="15" t="s">
        <v>54</v>
      </c>
      <c r="F4363" s="16"/>
      <c r="G4363" s="16"/>
      <c r="H4363" s="16"/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16"/>
      <c r="W4363" s="16"/>
      <c r="X4363" s="16"/>
      <c r="Y4363" s="16"/>
      <c r="Z4363" s="16"/>
      <c r="AA4363" s="16"/>
      <c r="AB4363" s="16"/>
      <c r="AC4363" s="16"/>
      <c r="AD4363" s="16"/>
      <c r="AE4363" s="16"/>
      <c r="AF4363" s="16"/>
      <c r="AG4363" s="16"/>
      <c r="AH4363" s="16"/>
      <c r="AI4363" s="16"/>
      <c r="AJ4363" s="16"/>
      <c r="AK4363" s="16"/>
      <c r="AL4363" s="16"/>
      <c r="AM4363" s="16"/>
      <c r="AN4363" s="16"/>
      <c r="AO4363" s="16"/>
      <c r="AP4363" s="16"/>
      <c r="AQ4363" s="16"/>
      <c r="AR4363" s="16"/>
      <c r="AS4363" s="16"/>
      <c r="AT4363" s="16"/>
      <c r="AU4363" s="16"/>
      <c r="AV4363" s="16"/>
      <c r="AW4363" s="16"/>
      <c r="AX4363" s="16"/>
      <c r="AY4363" s="16"/>
      <c r="AZ4363" s="16"/>
      <c r="BA4363" s="16"/>
      <c r="BB4363" s="16"/>
      <c r="BC4363" s="16"/>
      <c r="BD4363" s="16"/>
      <c r="BE4363" s="16"/>
      <c r="BF4363" s="16"/>
      <c r="BG4363" s="16"/>
      <c r="BH4363" s="16"/>
      <c r="BI4363" s="16"/>
      <c r="BJ4363" s="16"/>
      <c r="BK4363" s="16"/>
      <c r="BL4363" s="16"/>
      <c r="BM4363" s="16"/>
      <c r="BN4363" s="16"/>
      <c r="BO4363" s="16"/>
      <c r="BP4363" s="16"/>
      <c r="BQ4363" s="16"/>
      <c r="BR4363" s="16"/>
      <c r="BS4363" s="16"/>
      <c r="BT4363" s="16"/>
    </row>
    <row r="4364" spans="5:72" s="2" customFormat="1" x14ac:dyDescent="0.25">
      <c r="E4364" s="15" t="s">
        <v>55</v>
      </c>
      <c r="F4364" s="16"/>
      <c r="G4364" s="16"/>
      <c r="H4364" s="16"/>
      <c r="I4364" s="16"/>
      <c r="J4364" s="16"/>
      <c r="K4364" s="16"/>
      <c r="L4364" s="16"/>
      <c r="M4364" s="16"/>
      <c r="N4364" s="16"/>
      <c r="O4364" s="16"/>
      <c r="P4364" s="16"/>
      <c r="Q4364" s="16"/>
      <c r="R4364" s="16"/>
      <c r="S4364" s="16"/>
      <c r="T4364" s="16"/>
      <c r="U4364" s="16"/>
      <c r="V4364" s="16"/>
      <c r="W4364" s="16"/>
      <c r="X4364" s="16"/>
      <c r="Y4364" s="16"/>
      <c r="Z4364" s="16"/>
      <c r="AA4364" s="16"/>
      <c r="AB4364" s="16"/>
      <c r="AC4364" s="16"/>
      <c r="AD4364" s="16"/>
      <c r="AE4364" s="16"/>
      <c r="AF4364" s="16"/>
      <c r="AG4364" s="16"/>
      <c r="AH4364" s="16"/>
      <c r="AI4364" s="16"/>
      <c r="AJ4364" s="16"/>
      <c r="AK4364" s="16"/>
      <c r="AL4364" s="16"/>
      <c r="AM4364" s="16"/>
      <c r="AN4364" s="16"/>
      <c r="AO4364" s="16"/>
      <c r="AP4364" s="16"/>
      <c r="AQ4364" s="16"/>
      <c r="AR4364" s="16"/>
      <c r="AS4364" s="16"/>
      <c r="AT4364" s="16"/>
      <c r="AU4364" s="16"/>
      <c r="AV4364" s="16"/>
      <c r="AW4364" s="16"/>
      <c r="AX4364" s="16"/>
      <c r="AY4364" s="16"/>
      <c r="AZ4364" s="16"/>
      <c r="BA4364" s="16"/>
      <c r="BB4364" s="16"/>
      <c r="BC4364" s="16"/>
      <c r="BD4364" s="16"/>
      <c r="BE4364" s="16"/>
      <c r="BF4364" s="16"/>
      <c r="BG4364" s="16"/>
      <c r="BH4364" s="16"/>
      <c r="BI4364" s="16"/>
      <c r="BJ4364" s="16"/>
      <c r="BK4364" s="16"/>
      <c r="BL4364" s="16"/>
      <c r="BM4364" s="16"/>
      <c r="BN4364" s="16"/>
      <c r="BO4364" s="16"/>
      <c r="BP4364" s="16"/>
      <c r="BQ4364" s="16"/>
      <c r="BR4364" s="16"/>
      <c r="BS4364" s="16"/>
      <c r="BT4364" s="16"/>
    </row>
    <row r="4365" spans="5:72" s="2" customFormat="1" x14ac:dyDescent="0.25">
      <c r="E4365" s="15"/>
      <c r="F4365" s="16"/>
      <c r="G4365" s="16"/>
      <c r="H4365" s="16"/>
      <c r="I4365" s="16"/>
      <c r="J4365" s="16"/>
      <c r="K4365" s="16"/>
      <c r="L4365" s="16"/>
      <c r="M4365" s="16"/>
      <c r="N4365" s="16"/>
      <c r="O4365" s="16"/>
      <c r="P4365" s="16"/>
      <c r="Q4365" s="16"/>
      <c r="R4365" s="16"/>
      <c r="S4365" s="16"/>
      <c r="T4365" s="16"/>
      <c r="U4365" s="16"/>
      <c r="V4365" s="16"/>
      <c r="W4365" s="16"/>
      <c r="X4365" s="16"/>
      <c r="Y4365" s="16"/>
      <c r="Z4365" s="16"/>
      <c r="AA4365" s="16"/>
      <c r="AB4365" s="16"/>
      <c r="AC4365" s="16"/>
      <c r="AD4365" s="16"/>
      <c r="AE4365" s="16"/>
      <c r="AF4365" s="16"/>
      <c r="AG4365" s="16"/>
      <c r="AH4365" s="16"/>
      <c r="AI4365" s="16"/>
      <c r="AJ4365" s="16"/>
      <c r="AK4365" s="16"/>
      <c r="AL4365" s="16"/>
      <c r="AM4365" s="16"/>
      <c r="AN4365" s="16"/>
      <c r="AO4365" s="16"/>
      <c r="AP4365" s="16"/>
      <c r="AQ4365" s="16"/>
      <c r="AR4365" s="16"/>
      <c r="AS4365" s="16"/>
      <c r="AT4365" s="16"/>
      <c r="AU4365" s="16"/>
      <c r="AV4365" s="16"/>
      <c r="AW4365" s="16"/>
      <c r="AX4365" s="16"/>
      <c r="AY4365" s="16"/>
      <c r="AZ4365" s="16"/>
      <c r="BA4365" s="16"/>
      <c r="BB4365" s="16"/>
      <c r="BC4365" s="16"/>
      <c r="BD4365" s="16"/>
      <c r="BE4365" s="16"/>
      <c r="BF4365" s="16"/>
      <c r="BG4365" s="16"/>
      <c r="BH4365" s="16"/>
      <c r="BI4365" s="16"/>
      <c r="BJ4365" s="16"/>
      <c r="BK4365" s="16"/>
      <c r="BL4365" s="16"/>
      <c r="BM4365" s="16"/>
      <c r="BN4365" s="16"/>
      <c r="BO4365" s="16"/>
      <c r="BP4365" s="16"/>
      <c r="BQ4365" s="16"/>
      <c r="BR4365" s="16"/>
      <c r="BS4365" s="16"/>
      <c r="BT4365" s="16"/>
    </row>
    <row r="4366" spans="5:72" s="2" customFormat="1" x14ac:dyDescent="0.25">
      <c r="E4366" s="15" t="s">
        <v>56</v>
      </c>
      <c r="F4366" s="16"/>
      <c r="G4366" s="16"/>
      <c r="H4366" s="16"/>
      <c r="I4366" s="16"/>
      <c r="J4366" s="16"/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6"/>
      <c r="AA4366" s="16"/>
      <c r="AB4366" s="16"/>
      <c r="AC4366" s="16"/>
      <c r="AD4366" s="16"/>
      <c r="AE4366" s="16"/>
      <c r="AF4366" s="16"/>
      <c r="AG4366" s="16"/>
      <c r="AH4366" s="16"/>
      <c r="AI4366" s="16"/>
      <c r="AJ4366" s="16"/>
      <c r="AK4366" s="16"/>
      <c r="AL4366" s="16"/>
      <c r="AM4366" s="16"/>
      <c r="AN4366" s="16"/>
      <c r="AO4366" s="16"/>
      <c r="AP4366" s="16"/>
      <c r="AQ4366" s="16"/>
      <c r="AR4366" s="16"/>
      <c r="AS4366" s="16"/>
      <c r="AT4366" s="16"/>
      <c r="AU4366" s="16"/>
      <c r="AV4366" s="16"/>
      <c r="AW4366" s="16"/>
      <c r="AX4366" s="16"/>
      <c r="AY4366" s="16"/>
      <c r="AZ4366" s="16"/>
      <c r="BA4366" s="16"/>
      <c r="BB4366" s="16"/>
      <c r="BC4366" s="16"/>
      <c r="BD4366" s="16"/>
      <c r="BE4366" s="16"/>
      <c r="BF4366" s="16"/>
      <c r="BG4366" s="16"/>
      <c r="BH4366" s="16"/>
      <c r="BI4366" s="16"/>
      <c r="BJ4366" s="16"/>
      <c r="BK4366" s="16"/>
      <c r="BL4366" s="16"/>
      <c r="BM4366" s="16"/>
      <c r="BN4366" s="16"/>
      <c r="BO4366" s="16"/>
      <c r="BP4366" s="16"/>
      <c r="BQ4366" s="16"/>
      <c r="BR4366" s="16"/>
      <c r="BS4366" s="16"/>
      <c r="BT4366" s="16"/>
    </row>
    <row r="4367" spans="5:72" s="2" customFormat="1" x14ac:dyDescent="0.25">
      <c r="E4367" s="15" t="s">
        <v>25</v>
      </c>
      <c r="F4367" s="16"/>
      <c r="G4367" s="16"/>
      <c r="H4367" s="16"/>
      <c r="I4367" s="16"/>
      <c r="J4367" s="16"/>
      <c r="K4367" s="16"/>
      <c r="L4367" s="16"/>
      <c r="M4367" s="16"/>
      <c r="N4367" s="16"/>
      <c r="O4367" s="16"/>
      <c r="P4367" s="16"/>
      <c r="Q4367" s="16"/>
      <c r="R4367" s="16"/>
      <c r="S4367" s="16"/>
      <c r="T4367" s="16"/>
      <c r="U4367" s="16"/>
      <c r="V4367" s="16"/>
      <c r="W4367" s="16"/>
      <c r="X4367" s="16"/>
      <c r="Y4367" s="16"/>
      <c r="Z4367" s="16"/>
      <c r="AA4367" s="16"/>
      <c r="AB4367" s="16"/>
      <c r="AC4367" s="16"/>
      <c r="AD4367" s="16"/>
      <c r="AE4367" s="16"/>
      <c r="AF4367" s="16"/>
      <c r="AG4367" s="16"/>
      <c r="AH4367" s="16"/>
      <c r="AI4367" s="16"/>
      <c r="AJ4367" s="16"/>
      <c r="AK4367" s="16"/>
      <c r="AL4367" s="16"/>
      <c r="AM4367" s="16"/>
      <c r="AN4367" s="16"/>
      <c r="AO4367" s="16"/>
      <c r="AP4367" s="16"/>
      <c r="AQ4367" s="16"/>
      <c r="AR4367" s="16"/>
      <c r="AS4367" s="16"/>
      <c r="AT4367" s="16"/>
      <c r="AU4367" s="16"/>
      <c r="AV4367" s="16"/>
      <c r="AW4367" s="16"/>
      <c r="AX4367" s="16"/>
      <c r="AY4367" s="16"/>
      <c r="AZ4367" s="16"/>
      <c r="BA4367" s="16"/>
      <c r="BB4367" s="16"/>
      <c r="BC4367" s="16"/>
      <c r="BD4367" s="16"/>
      <c r="BE4367" s="16"/>
      <c r="BF4367" s="16"/>
      <c r="BG4367" s="16"/>
      <c r="BH4367" s="16"/>
      <c r="BI4367" s="16"/>
      <c r="BJ4367" s="16"/>
      <c r="BK4367" s="16"/>
      <c r="BL4367" s="16"/>
      <c r="BM4367" s="16"/>
      <c r="BN4367" s="16"/>
      <c r="BO4367" s="16"/>
      <c r="BP4367" s="16"/>
      <c r="BQ4367" s="16"/>
      <c r="BR4367" s="16"/>
      <c r="BS4367" s="16"/>
      <c r="BT4367" s="16"/>
    </row>
    <row r="4368" spans="5:72" s="2" customFormat="1" x14ac:dyDescent="0.25">
      <c r="E4368" s="15" t="s">
        <v>781</v>
      </c>
      <c r="F4368" s="16"/>
      <c r="G4368" s="16"/>
      <c r="H4368" s="16"/>
      <c r="I4368" s="16"/>
      <c r="J4368" s="16"/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  <c r="V4368" s="16"/>
      <c r="W4368" s="16"/>
      <c r="X4368" s="16"/>
      <c r="Y4368" s="16"/>
      <c r="Z4368" s="16"/>
      <c r="AA4368" s="16"/>
      <c r="AB4368" s="16"/>
      <c r="AC4368" s="16"/>
      <c r="AD4368" s="16"/>
      <c r="AE4368" s="16"/>
      <c r="AF4368" s="16"/>
      <c r="AG4368" s="16"/>
      <c r="AH4368" s="16"/>
      <c r="AI4368" s="16"/>
      <c r="AJ4368" s="16"/>
      <c r="AK4368" s="16"/>
      <c r="AL4368" s="16"/>
      <c r="AM4368" s="16"/>
      <c r="AN4368" s="16"/>
      <c r="AO4368" s="16"/>
      <c r="AP4368" s="16"/>
      <c r="AQ4368" s="16"/>
      <c r="AR4368" s="16"/>
      <c r="AS4368" s="16"/>
      <c r="AT4368" s="16"/>
      <c r="AU4368" s="16"/>
      <c r="AV4368" s="16"/>
      <c r="AW4368" s="16"/>
      <c r="AX4368" s="16"/>
      <c r="AY4368" s="16"/>
      <c r="AZ4368" s="16"/>
      <c r="BA4368" s="16"/>
      <c r="BB4368" s="16"/>
      <c r="BC4368" s="16"/>
      <c r="BD4368" s="16"/>
      <c r="BE4368" s="16"/>
      <c r="BF4368" s="16"/>
      <c r="BG4368" s="16"/>
      <c r="BH4368" s="16"/>
      <c r="BI4368" s="16"/>
      <c r="BJ4368" s="16"/>
      <c r="BK4368" s="16"/>
      <c r="BL4368" s="16"/>
      <c r="BM4368" s="16"/>
      <c r="BN4368" s="16"/>
      <c r="BO4368" s="16"/>
      <c r="BP4368" s="16"/>
      <c r="BQ4368" s="16"/>
      <c r="BR4368" s="16"/>
      <c r="BS4368" s="16"/>
      <c r="BT4368" s="16"/>
    </row>
    <row r="4369" spans="5:72" s="2" customFormat="1" x14ac:dyDescent="0.25">
      <c r="E4369" s="15" t="s">
        <v>523</v>
      </c>
      <c r="F4369" s="16"/>
      <c r="G4369" s="16"/>
      <c r="H4369" s="16"/>
      <c r="I4369" s="16"/>
      <c r="J4369" s="16"/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  <c r="V4369" s="16"/>
      <c r="W4369" s="16"/>
      <c r="X4369" s="16"/>
      <c r="Y4369" s="16"/>
      <c r="Z4369" s="16"/>
      <c r="AA4369" s="16"/>
      <c r="AB4369" s="16"/>
      <c r="AC4369" s="16"/>
      <c r="AD4369" s="16"/>
      <c r="AE4369" s="16"/>
      <c r="AF4369" s="16"/>
      <c r="AG4369" s="16"/>
      <c r="AH4369" s="16"/>
      <c r="AI4369" s="16"/>
      <c r="AJ4369" s="16"/>
      <c r="AK4369" s="16"/>
      <c r="AL4369" s="16"/>
      <c r="AM4369" s="16"/>
      <c r="AN4369" s="16"/>
      <c r="AO4369" s="16"/>
      <c r="AP4369" s="16"/>
      <c r="AQ4369" s="16"/>
      <c r="AR4369" s="16"/>
      <c r="AS4369" s="16"/>
      <c r="AT4369" s="16"/>
      <c r="AU4369" s="16"/>
      <c r="AV4369" s="16"/>
      <c r="AW4369" s="16"/>
      <c r="AX4369" s="16"/>
      <c r="AY4369" s="16"/>
      <c r="AZ4369" s="16"/>
      <c r="BA4369" s="16"/>
      <c r="BB4369" s="16"/>
      <c r="BC4369" s="16"/>
      <c r="BD4369" s="16"/>
      <c r="BE4369" s="16"/>
      <c r="BF4369" s="16"/>
      <c r="BG4369" s="16"/>
      <c r="BH4369" s="16"/>
      <c r="BI4369" s="16"/>
      <c r="BJ4369" s="16"/>
      <c r="BK4369" s="16"/>
      <c r="BL4369" s="16"/>
      <c r="BM4369" s="16"/>
      <c r="BN4369" s="16"/>
      <c r="BO4369" s="16"/>
      <c r="BP4369" s="16"/>
      <c r="BQ4369" s="16"/>
      <c r="BR4369" s="16"/>
      <c r="BS4369" s="16"/>
      <c r="BT4369" s="16"/>
    </row>
    <row r="4370" spans="5:72" s="2" customFormat="1" x14ac:dyDescent="0.25">
      <c r="E4370" s="15" t="s">
        <v>782</v>
      </c>
      <c r="F4370" s="16"/>
      <c r="G4370" s="16"/>
      <c r="H4370" s="16"/>
      <c r="I4370" s="16"/>
      <c r="J4370" s="16"/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  <c r="V4370" s="16"/>
      <c r="W4370" s="16"/>
      <c r="X4370" s="16"/>
      <c r="Y4370" s="16"/>
      <c r="Z4370" s="16"/>
      <c r="AA4370" s="16"/>
      <c r="AB4370" s="16"/>
      <c r="AC4370" s="16"/>
      <c r="AD4370" s="16"/>
      <c r="AE4370" s="16"/>
      <c r="AF4370" s="16"/>
      <c r="AG4370" s="16"/>
      <c r="AH4370" s="16"/>
      <c r="AI4370" s="16"/>
      <c r="AJ4370" s="16"/>
      <c r="AK4370" s="16"/>
      <c r="AL4370" s="16"/>
      <c r="AM4370" s="16"/>
      <c r="AN4370" s="16"/>
      <c r="AO4370" s="16"/>
      <c r="AP4370" s="16"/>
      <c r="AQ4370" s="16"/>
      <c r="AR4370" s="16"/>
      <c r="AS4370" s="16"/>
      <c r="AT4370" s="16"/>
      <c r="AU4370" s="16"/>
      <c r="AV4370" s="16"/>
      <c r="AW4370" s="16"/>
      <c r="AX4370" s="16"/>
      <c r="AY4370" s="16"/>
      <c r="AZ4370" s="16"/>
      <c r="BA4370" s="16"/>
      <c r="BB4370" s="16"/>
      <c r="BC4370" s="16"/>
      <c r="BD4370" s="16"/>
      <c r="BE4370" s="16"/>
      <c r="BF4370" s="16"/>
      <c r="BG4370" s="16"/>
      <c r="BH4370" s="16"/>
      <c r="BI4370" s="16"/>
      <c r="BJ4370" s="16"/>
      <c r="BK4370" s="16"/>
      <c r="BL4370" s="16"/>
      <c r="BM4370" s="16"/>
      <c r="BN4370" s="16"/>
      <c r="BO4370" s="16"/>
      <c r="BP4370" s="16"/>
      <c r="BQ4370" s="16"/>
      <c r="BR4370" s="16"/>
      <c r="BS4370" s="16"/>
      <c r="BT4370" s="16"/>
    </row>
    <row r="4371" spans="5:72" s="2" customFormat="1" x14ac:dyDescent="0.25">
      <c r="E4371" s="15" t="s">
        <v>525</v>
      </c>
      <c r="F4371" s="16"/>
      <c r="G4371" s="16"/>
      <c r="H4371" s="16"/>
      <c r="I4371" s="16"/>
      <c r="J4371" s="16"/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  <c r="V4371" s="16"/>
      <c r="W4371" s="16"/>
      <c r="X4371" s="16"/>
      <c r="Y4371" s="16"/>
      <c r="Z4371" s="16"/>
      <c r="AA4371" s="16"/>
      <c r="AB4371" s="16"/>
      <c r="AC4371" s="16"/>
      <c r="AD4371" s="16"/>
      <c r="AE4371" s="16"/>
      <c r="AF4371" s="16"/>
      <c r="AG4371" s="16"/>
      <c r="AH4371" s="16"/>
      <c r="AI4371" s="16"/>
      <c r="AJ4371" s="16"/>
      <c r="AK4371" s="16"/>
      <c r="AL4371" s="16"/>
      <c r="AM4371" s="16"/>
      <c r="AN4371" s="16"/>
      <c r="AO4371" s="16"/>
      <c r="AP4371" s="16"/>
      <c r="AQ4371" s="16"/>
      <c r="AR4371" s="16"/>
      <c r="AS4371" s="16"/>
      <c r="AT4371" s="16"/>
      <c r="AU4371" s="16"/>
      <c r="AV4371" s="16"/>
      <c r="AW4371" s="16"/>
      <c r="AX4371" s="16"/>
      <c r="AY4371" s="16"/>
      <c r="AZ4371" s="16"/>
      <c r="BA4371" s="16"/>
      <c r="BB4371" s="16"/>
      <c r="BC4371" s="16"/>
      <c r="BD4371" s="16"/>
      <c r="BE4371" s="16"/>
      <c r="BF4371" s="16"/>
      <c r="BG4371" s="16"/>
      <c r="BH4371" s="16"/>
      <c r="BI4371" s="16"/>
      <c r="BJ4371" s="16"/>
      <c r="BK4371" s="16"/>
      <c r="BL4371" s="16"/>
      <c r="BM4371" s="16"/>
      <c r="BN4371" s="16"/>
      <c r="BO4371" s="16"/>
      <c r="BP4371" s="16"/>
      <c r="BQ4371" s="16"/>
      <c r="BR4371" s="16"/>
      <c r="BS4371" s="16"/>
      <c r="BT4371" s="16"/>
    </row>
    <row r="4372" spans="5:72" s="2" customFormat="1" x14ac:dyDescent="0.25">
      <c r="E4372" s="15" t="s">
        <v>25</v>
      </c>
      <c r="F4372" s="16"/>
      <c r="G4372" s="16"/>
      <c r="H4372" s="16"/>
      <c r="I4372" s="16"/>
      <c r="J4372" s="16"/>
      <c r="K4372" s="16"/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  <c r="V4372" s="16"/>
      <c r="W4372" s="16"/>
      <c r="X4372" s="16"/>
      <c r="Y4372" s="16"/>
      <c r="Z4372" s="16"/>
      <c r="AA4372" s="16"/>
      <c r="AB4372" s="16"/>
      <c r="AC4372" s="16"/>
      <c r="AD4372" s="16"/>
      <c r="AE4372" s="16"/>
      <c r="AF4372" s="16"/>
      <c r="AG4372" s="16"/>
      <c r="AH4372" s="16"/>
      <c r="AI4372" s="16"/>
      <c r="AJ4372" s="16"/>
      <c r="AK4372" s="16"/>
      <c r="AL4372" s="16"/>
      <c r="AM4372" s="16"/>
      <c r="AN4372" s="16"/>
      <c r="AO4372" s="16"/>
      <c r="AP4372" s="16"/>
      <c r="AQ4372" s="16"/>
      <c r="AR4372" s="16"/>
      <c r="AS4372" s="16"/>
      <c r="AT4372" s="16"/>
      <c r="AU4372" s="16"/>
      <c r="AV4372" s="16"/>
      <c r="AW4372" s="16"/>
      <c r="AX4372" s="16"/>
      <c r="AY4372" s="16"/>
      <c r="AZ4372" s="16"/>
      <c r="BA4372" s="16"/>
      <c r="BB4372" s="16"/>
      <c r="BC4372" s="16"/>
      <c r="BD4372" s="16"/>
      <c r="BE4372" s="16"/>
      <c r="BF4372" s="16"/>
      <c r="BG4372" s="16"/>
      <c r="BH4372" s="16"/>
      <c r="BI4372" s="16"/>
      <c r="BJ4372" s="16"/>
      <c r="BK4372" s="16"/>
      <c r="BL4372" s="16"/>
      <c r="BM4372" s="16"/>
      <c r="BN4372" s="16"/>
      <c r="BO4372" s="16"/>
      <c r="BP4372" s="16"/>
      <c r="BQ4372" s="16"/>
      <c r="BR4372" s="16"/>
      <c r="BS4372" s="16"/>
      <c r="BT4372" s="16"/>
    </row>
    <row r="4373" spans="5:72" s="2" customFormat="1" x14ac:dyDescent="0.25">
      <c r="E4373" s="15" t="s">
        <v>783</v>
      </c>
      <c r="F4373" s="16"/>
      <c r="G4373" s="16"/>
      <c r="H4373" s="16"/>
      <c r="I4373" s="16"/>
      <c r="J4373" s="16"/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  <c r="V4373" s="16"/>
      <c r="W4373" s="16"/>
      <c r="X4373" s="16"/>
      <c r="Y4373" s="16"/>
      <c r="Z4373" s="16"/>
      <c r="AA4373" s="16"/>
      <c r="AB4373" s="16"/>
      <c r="AC4373" s="16"/>
      <c r="AD4373" s="16"/>
      <c r="AE4373" s="16"/>
      <c r="AF4373" s="16"/>
      <c r="AG4373" s="16"/>
      <c r="AH4373" s="16"/>
      <c r="AI4373" s="16"/>
      <c r="AJ4373" s="16"/>
      <c r="AK4373" s="16"/>
      <c r="AL4373" s="16"/>
      <c r="AM4373" s="16"/>
      <c r="AN4373" s="16"/>
      <c r="AO4373" s="16"/>
      <c r="AP4373" s="16"/>
      <c r="AQ4373" s="16"/>
      <c r="AR4373" s="16"/>
      <c r="AS4373" s="16"/>
      <c r="AT4373" s="16"/>
      <c r="AU4373" s="16"/>
      <c r="AV4373" s="16"/>
      <c r="AW4373" s="16"/>
      <c r="AX4373" s="16"/>
      <c r="AY4373" s="16"/>
      <c r="AZ4373" s="16"/>
      <c r="BA4373" s="16"/>
      <c r="BB4373" s="16"/>
      <c r="BC4373" s="16"/>
      <c r="BD4373" s="16"/>
      <c r="BE4373" s="16"/>
      <c r="BF4373" s="16"/>
      <c r="BG4373" s="16"/>
      <c r="BH4373" s="16"/>
      <c r="BI4373" s="16"/>
      <c r="BJ4373" s="16"/>
      <c r="BK4373" s="16"/>
      <c r="BL4373" s="16"/>
      <c r="BM4373" s="16"/>
      <c r="BN4373" s="16"/>
      <c r="BO4373" s="16"/>
      <c r="BP4373" s="16"/>
      <c r="BQ4373" s="16"/>
      <c r="BR4373" s="16"/>
      <c r="BS4373" s="16"/>
      <c r="BT4373" s="16"/>
    </row>
    <row r="4374" spans="5:72" s="2" customFormat="1" x14ac:dyDescent="0.25">
      <c r="E4374" s="15" t="s">
        <v>523</v>
      </c>
      <c r="F4374" s="16"/>
      <c r="G4374" s="16"/>
      <c r="H4374" s="16"/>
      <c r="I4374" s="16"/>
      <c r="J4374" s="16"/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  <c r="AA4374" s="16"/>
      <c r="AB4374" s="16"/>
      <c r="AC4374" s="16"/>
      <c r="AD4374" s="16"/>
      <c r="AE4374" s="16"/>
      <c r="AF4374" s="16"/>
      <c r="AG4374" s="16"/>
      <c r="AH4374" s="16"/>
      <c r="AI4374" s="16"/>
      <c r="AJ4374" s="16"/>
      <c r="AK4374" s="16"/>
      <c r="AL4374" s="16"/>
      <c r="AM4374" s="16"/>
      <c r="AN4374" s="16"/>
      <c r="AO4374" s="16"/>
      <c r="AP4374" s="16"/>
      <c r="AQ4374" s="16"/>
      <c r="AR4374" s="16"/>
      <c r="AS4374" s="16"/>
      <c r="AT4374" s="16"/>
      <c r="AU4374" s="16"/>
      <c r="AV4374" s="16"/>
      <c r="AW4374" s="16"/>
      <c r="AX4374" s="16"/>
      <c r="AY4374" s="16"/>
      <c r="AZ4374" s="16"/>
      <c r="BA4374" s="16"/>
      <c r="BB4374" s="16"/>
      <c r="BC4374" s="16"/>
      <c r="BD4374" s="16"/>
      <c r="BE4374" s="16"/>
      <c r="BF4374" s="16"/>
      <c r="BG4374" s="16"/>
      <c r="BH4374" s="16"/>
      <c r="BI4374" s="16"/>
      <c r="BJ4374" s="16"/>
      <c r="BK4374" s="16"/>
      <c r="BL4374" s="16"/>
      <c r="BM4374" s="16"/>
      <c r="BN4374" s="16"/>
      <c r="BO4374" s="16"/>
      <c r="BP4374" s="16"/>
      <c r="BQ4374" s="16"/>
      <c r="BR4374" s="16"/>
      <c r="BS4374" s="16"/>
      <c r="BT4374" s="16"/>
    </row>
    <row r="4375" spans="5:72" s="2" customFormat="1" x14ac:dyDescent="0.25">
      <c r="E4375" s="15" t="s">
        <v>782</v>
      </c>
      <c r="F4375" s="16"/>
      <c r="G4375" s="16"/>
      <c r="H4375" s="16"/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/>
      <c r="Z4375" s="16"/>
      <c r="AA4375" s="16"/>
      <c r="AB4375" s="16"/>
      <c r="AC4375" s="16"/>
      <c r="AD4375" s="16"/>
      <c r="AE4375" s="16"/>
      <c r="AF4375" s="16"/>
      <c r="AG4375" s="16"/>
      <c r="AH4375" s="16"/>
      <c r="AI4375" s="16"/>
      <c r="AJ4375" s="16"/>
      <c r="AK4375" s="16"/>
      <c r="AL4375" s="16"/>
      <c r="AM4375" s="16"/>
      <c r="AN4375" s="16"/>
      <c r="AO4375" s="16"/>
      <c r="AP4375" s="16"/>
      <c r="AQ4375" s="16"/>
      <c r="AR4375" s="16"/>
      <c r="AS4375" s="16"/>
      <c r="AT4375" s="16"/>
      <c r="AU4375" s="16"/>
      <c r="AV4375" s="16"/>
      <c r="AW4375" s="16"/>
      <c r="AX4375" s="16"/>
      <c r="AY4375" s="16"/>
      <c r="AZ4375" s="16"/>
      <c r="BA4375" s="16"/>
      <c r="BB4375" s="16"/>
      <c r="BC4375" s="16"/>
      <c r="BD4375" s="16"/>
      <c r="BE4375" s="16"/>
      <c r="BF4375" s="16"/>
      <c r="BG4375" s="16"/>
      <c r="BH4375" s="16"/>
      <c r="BI4375" s="16"/>
      <c r="BJ4375" s="16"/>
      <c r="BK4375" s="16"/>
      <c r="BL4375" s="16"/>
      <c r="BM4375" s="16"/>
      <c r="BN4375" s="16"/>
      <c r="BO4375" s="16"/>
      <c r="BP4375" s="16"/>
      <c r="BQ4375" s="16"/>
      <c r="BR4375" s="16"/>
      <c r="BS4375" s="16"/>
      <c r="BT4375" s="16"/>
    </row>
    <row r="4376" spans="5:72" s="2" customFormat="1" x14ac:dyDescent="0.25">
      <c r="E4376" s="15" t="s">
        <v>525</v>
      </c>
      <c r="F4376" s="16"/>
      <c r="G4376" s="16"/>
      <c r="H4376" s="16"/>
      <c r="I4376" s="16"/>
      <c r="J4376" s="16"/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  <c r="V4376" s="16"/>
      <c r="W4376" s="16"/>
      <c r="X4376" s="16"/>
      <c r="Y4376" s="16"/>
      <c r="Z4376" s="16"/>
      <c r="AA4376" s="16"/>
      <c r="AB4376" s="16"/>
      <c r="AC4376" s="16"/>
      <c r="AD4376" s="16"/>
      <c r="AE4376" s="16"/>
      <c r="AF4376" s="16"/>
      <c r="AG4376" s="16"/>
      <c r="AH4376" s="16"/>
      <c r="AI4376" s="16"/>
      <c r="AJ4376" s="16"/>
      <c r="AK4376" s="16"/>
      <c r="AL4376" s="16"/>
      <c r="AM4376" s="16"/>
      <c r="AN4376" s="16"/>
      <c r="AO4376" s="16"/>
      <c r="AP4376" s="16"/>
      <c r="AQ4376" s="16"/>
      <c r="AR4376" s="16"/>
      <c r="AS4376" s="16"/>
      <c r="AT4376" s="16"/>
      <c r="AU4376" s="16"/>
      <c r="AV4376" s="16"/>
      <c r="AW4376" s="16"/>
      <c r="AX4376" s="16"/>
      <c r="AY4376" s="16"/>
      <c r="AZ4376" s="16"/>
      <c r="BA4376" s="16"/>
      <c r="BB4376" s="16"/>
      <c r="BC4376" s="16"/>
      <c r="BD4376" s="16"/>
      <c r="BE4376" s="16"/>
      <c r="BF4376" s="16"/>
      <c r="BG4376" s="16"/>
      <c r="BH4376" s="16"/>
      <c r="BI4376" s="16"/>
      <c r="BJ4376" s="16"/>
      <c r="BK4376" s="16"/>
      <c r="BL4376" s="16"/>
      <c r="BM4376" s="16"/>
      <c r="BN4376" s="16"/>
      <c r="BO4376" s="16"/>
      <c r="BP4376" s="16"/>
      <c r="BQ4376" s="16"/>
      <c r="BR4376" s="16"/>
      <c r="BS4376" s="16"/>
      <c r="BT4376" s="16"/>
    </row>
    <row r="4377" spans="5:72" s="2" customFormat="1" x14ac:dyDescent="0.25">
      <c r="E4377" s="15" t="s">
        <v>25</v>
      </c>
      <c r="F4377" s="16"/>
      <c r="G4377" s="16"/>
      <c r="H4377" s="16"/>
      <c r="I4377" s="16"/>
      <c r="J4377" s="16"/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  <c r="V4377" s="16"/>
      <c r="W4377" s="16"/>
      <c r="X4377" s="16"/>
      <c r="Y4377" s="16"/>
      <c r="Z4377" s="16"/>
      <c r="AA4377" s="16"/>
      <c r="AB4377" s="16"/>
      <c r="AC4377" s="16"/>
      <c r="AD4377" s="16"/>
      <c r="AE4377" s="16"/>
      <c r="AF4377" s="16"/>
      <c r="AG4377" s="16"/>
      <c r="AH4377" s="16"/>
      <c r="AI4377" s="16"/>
      <c r="AJ4377" s="16"/>
      <c r="AK4377" s="16"/>
      <c r="AL4377" s="16"/>
      <c r="AM4377" s="16"/>
      <c r="AN4377" s="16"/>
      <c r="AO4377" s="16"/>
      <c r="AP4377" s="16"/>
      <c r="AQ4377" s="16"/>
      <c r="AR4377" s="16"/>
      <c r="AS4377" s="16"/>
      <c r="AT4377" s="16"/>
      <c r="AU4377" s="16"/>
      <c r="AV4377" s="16"/>
      <c r="AW4377" s="16"/>
      <c r="AX4377" s="16"/>
      <c r="AY4377" s="16"/>
      <c r="AZ4377" s="16"/>
      <c r="BA4377" s="16"/>
      <c r="BB4377" s="16"/>
      <c r="BC4377" s="16"/>
      <c r="BD4377" s="16"/>
      <c r="BE4377" s="16"/>
      <c r="BF4377" s="16"/>
      <c r="BG4377" s="16"/>
      <c r="BH4377" s="16"/>
      <c r="BI4377" s="16"/>
      <c r="BJ4377" s="16"/>
      <c r="BK4377" s="16"/>
      <c r="BL4377" s="16"/>
      <c r="BM4377" s="16"/>
      <c r="BN4377" s="16"/>
      <c r="BO4377" s="16"/>
      <c r="BP4377" s="16"/>
      <c r="BQ4377" s="16"/>
      <c r="BR4377" s="16"/>
      <c r="BS4377" s="16"/>
      <c r="BT4377" s="16"/>
    </row>
    <row r="4378" spans="5:72" s="2" customFormat="1" x14ac:dyDescent="0.25">
      <c r="E4378" s="15" t="s">
        <v>61</v>
      </c>
      <c r="F4378" s="16"/>
      <c r="G4378" s="16"/>
      <c r="H4378" s="16"/>
      <c r="I4378" s="16"/>
      <c r="J4378" s="16"/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  <c r="V4378" s="16"/>
      <c r="W4378" s="16"/>
      <c r="X4378" s="16"/>
      <c r="Y4378" s="16"/>
      <c r="Z4378" s="16"/>
      <c r="AA4378" s="16"/>
      <c r="AB4378" s="16"/>
      <c r="AC4378" s="16"/>
      <c r="AD4378" s="16"/>
      <c r="AE4378" s="16"/>
      <c r="AF4378" s="16"/>
      <c r="AG4378" s="16"/>
      <c r="AH4378" s="16"/>
      <c r="AI4378" s="16"/>
      <c r="AJ4378" s="16"/>
      <c r="AK4378" s="16"/>
      <c r="AL4378" s="16"/>
      <c r="AM4378" s="16"/>
      <c r="AN4378" s="16"/>
      <c r="AO4378" s="16"/>
      <c r="AP4378" s="16"/>
      <c r="AQ4378" s="16"/>
      <c r="AR4378" s="16"/>
      <c r="AS4378" s="16"/>
      <c r="AT4378" s="16"/>
      <c r="AU4378" s="16"/>
      <c r="AV4378" s="16"/>
      <c r="AW4378" s="16"/>
      <c r="AX4378" s="16"/>
      <c r="AY4378" s="16"/>
      <c r="AZ4378" s="16"/>
      <c r="BA4378" s="16"/>
      <c r="BB4378" s="16"/>
      <c r="BC4378" s="16"/>
      <c r="BD4378" s="16"/>
      <c r="BE4378" s="16"/>
      <c r="BF4378" s="16"/>
      <c r="BG4378" s="16"/>
      <c r="BH4378" s="16"/>
      <c r="BI4378" s="16"/>
      <c r="BJ4378" s="16"/>
      <c r="BK4378" s="16"/>
      <c r="BL4378" s="16"/>
      <c r="BM4378" s="16"/>
      <c r="BN4378" s="16"/>
      <c r="BO4378" s="16"/>
      <c r="BP4378" s="16"/>
      <c r="BQ4378" s="16"/>
      <c r="BR4378" s="16"/>
      <c r="BS4378" s="16"/>
      <c r="BT4378" s="16"/>
    </row>
    <row r="4379" spans="5:72" s="2" customFormat="1" x14ac:dyDescent="0.25"/>
    <row r="4380" spans="5:72" s="2" customFormat="1" x14ac:dyDescent="0.25">
      <c r="E4380" s="2" t="s">
        <v>533</v>
      </c>
    </row>
    <row r="4381" spans="5:72" s="2" customFormat="1" x14ac:dyDescent="0.25"/>
    <row r="4382" spans="5:72" s="2" customFormat="1" x14ac:dyDescent="0.25"/>
    <row r="4383" spans="5:72" s="2" customFormat="1" x14ac:dyDescent="0.25"/>
    <row r="4384" spans="5:72" s="2" customFormat="1" x14ac:dyDescent="0.25"/>
    <row r="4385" s="2" customFormat="1" x14ac:dyDescent="0.25"/>
    <row r="4386" s="2" customFormat="1" x14ac:dyDescent="0.25"/>
    <row r="4387" s="2" customFormat="1" x14ac:dyDescent="0.25"/>
    <row r="4388" s="2" customFormat="1" x14ac:dyDescent="0.25"/>
    <row r="4389" s="2" customFormat="1" x14ac:dyDescent="0.25"/>
    <row r="4390" s="2" customFormat="1" x14ac:dyDescent="0.25"/>
    <row r="4391" s="2" customFormat="1" x14ac:dyDescent="0.25"/>
    <row r="4392" s="2" customFormat="1" x14ac:dyDescent="0.25"/>
    <row r="4393" s="2" customFormat="1" x14ac:dyDescent="0.25"/>
    <row r="4394" s="2" customFormat="1" x14ac:dyDescent="0.25"/>
    <row r="4395" s="2" customFormat="1" x14ac:dyDescent="0.25"/>
    <row r="4396" s="2" customFormat="1" x14ac:dyDescent="0.25"/>
    <row r="4397" s="2" customFormat="1" x14ac:dyDescent="0.25"/>
    <row r="4398" s="2" customFormat="1" x14ac:dyDescent="0.25"/>
    <row r="4399" s="2" customFormat="1" x14ac:dyDescent="0.25"/>
    <row r="4400" s="2" customFormat="1" x14ac:dyDescent="0.25"/>
    <row r="4401" s="2" customFormat="1" x14ac:dyDescent="0.25"/>
    <row r="4402" s="2" customFormat="1" x14ac:dyDescent="0.25"/>
    <row r="4403" s="2" customFormat="1" x14ac:dyDescent="0.25"/>
    <row r="4404" s="2" customFormat="1" x14ac:dyDescent="0.25"/>
    <row r="4405" s="2" customFormat="1" x14ac:dyDescent="0.25"/>
    <row r="4406" s="2" customFormat="1" x14ac:dyDescent="0.25"/>
    <row r="4407" s="2" customFormat="1" x14ac:dyDescent="0.25"/>
    <row r="4408" s="2" customFormat="1" x14ac:dyDescent="0.25"/>
    <row r="4409" s="2" customFormat="1" x14ac:dyDescent="0.25"/>
    <row r="4410" s="2" customFormat="1" x14ac:dyDescent="0.25"/>
    <row r="4411" s="2" customFormat="1" x14ac:dyDescent="0.25"/>
    <row r="4412" s="2" customFormat="1" x14ac:dyDescent="0.25"/>
    <row r="4413" s="2" customFormat="1" x14ac:dyDescent="0.25"/>
    <row r="4414" s="2" customFormat="1" x14ac:dyDescent="0.25"/>
    <row r="4415" s="2" customFormat="1" x14ac:dyDescent="0.25"/>
    <row r="4416" s="2" customFormat="1" x14ac:dyDescent="0.25"/>
    <row r="4417" s="2" customFormat="1" x14ac:dyDescent="0.25"/>
    <row r="4418" s="2" customFormat="1" x14ac:dyDescent="0.25"/>
    <row r="4419" s="2" customFormat="1" x14ac:dyDescent="0.25"/>
    <row r="4420" s="2" customFormat="1" x14ac:dyDescent="0.25"/>
    <row r="4421" s="2" customFormat="1" x14ac:dyDescent="0.25"/>
    <row r="4422" s="2" customFormat="1" x14ac:dyDescent="0.25"/>
    <row r="4423" s="2" customFormat="1" x14ac:dyDescent="0.25"/>
    <row r="4424" s="2" customFormat="1" x14ac:dyDescent="0.25"/>
    <row r="4425" s="2" customFormat="1" x14ac:dyDescent="0.25"/>
    <row r="4426" s="2" customFormat="1" x14ac:dyDescent="0.25"/>
    <row r="4427" s="2" customFormat="1" x14ac:dyDescent="0.25"/>
    <row r="4428" s="2" customFormat="1" x14ac:dyDescent="0.25"/>
    <row r="4429" s="2" customFormat="1" x14ac:dyDescent="0.25"/>
    <row r="4430" s="2" customFormat="1" x14ac:dyDescent="0.25"/>
    <row r="4431" s="2" customFormat="1" x14ac:dyDescent="0.25"/>
    <row r="4432" s="2" customFormat="1" x14ac:dyDescent="0.25"/>
    <row r="4433" s="2" customFormat="1" x14ac:dyDescent="0.25"/>
    <row r="4434" s="2" customFormat="1" x14ac:dyDescent="0.25"/>
    <row r="4435" s="2" customFormat="1" x14ac:dyDescent="0.25"/>
    <row r="4436" s="2" customFormat="1" x14ac:dyDescent="0.25"/>
    <row r="4437" s="2" customFormat="1" x14ac:dyDescent="0.25"/>
    <row r="4438" s="2" customFormat="1" x14ac:dyDescent="0.25"/>
    <row r="4439" s="2" customFormat="1" x14ac:dyDescent="0.25"/>
    <row r="4440" s="2" customFormat="1" x14ac:dyDescent="0.25"/>
    <row r="4441" s="2" customFormat="1" x14ac:dyDescent="0.25"/>
    <row r="4442" s="2" customFormat="1" x14ac:dyDescent="0.25"/>
    <row r="4443" s="2" customFormat="1" x14ac:dyDescent="0.25"/>
    <row r="4444" s="2" customFormat="1" x14ac:dyDescent="0.25"/>
    <row r="4445" s="2" customFormat="1" x14ac:dyDescent="0.25"/>
    <row r="4446" s="2" customFormat="1" x14ac:dyDescent="0.25"/>
    <row r="4447" s="2" customFormat="1" x14ac:dyDescent="0.25"/>
    <row r="4448" s="2" customFormat="1" x14ac:dyDescent="0.25"/>
    <row r="4449" spans="2:5" s="2" customFormat="1" x14ac:dyDescent="0.25"/>
    <row r="4450" spans="2:5" s="2" customFormat="1" x14ac:dyDescent="0.25"/>
    <row r="4451" spans="2:5" s="2" customFormat="1" x14ac:dyDescent="0.25"/>
    <row r="4452" spans="2:5" s="2" customFormat="1" x14ac:dyDescent="0.25"/>
    <row r="4453" spans="2:5" s="2" customFormat="1" x14ac:dyDescent="0.25"/>
    <row r="4454" spans="2:5" s="2" customFormat="1" x14ac:dyDescent="0.25"/>
    <row r="4455" spans="2:5" s="2" customFormat="1" x14ac:dyDescent="0.25"/>
    <row r="4456" spans="2:5" s="2" customFormat="1" x14ac:dyDescent="0.25"/>
    <row r="4457" spans="2:5" s="2" customFormat="1" x14ac:dyDescent="0.25"/>
    <row r="4458" spans="2:5" s="2" customFormat="1" x14ac:dyDescent="0.25"/>
    <row r="4459" spans="2:5" s="2" customFormat="1" x14ac:dyDescent="0.25">
      <c r="B4459" s="1" t="s">
        <v>784</v>
      </c>
    </row>
    <row r="4460" spans="2:5" s="2" customFormat="1" x14ac:dyDescent="0.25"/>
    <row r="4461" spans="2:5" s="2" customFormat="1" x14ac:dyDescent="0.25">
      <c r="C4461" s="3">
        <v>0</v>
      </c>
      <c r="E4461" s="2" t="s">
        <v>785</v>
      </c>
    </row>
    <row r="4462" spans="2:5" s="2" customFormat="1" x14ac:dyDescent="0.25"/>
    <row r="4463" spans="2:5" s="2" customFormat="1" x14ac:dyDescent="0.25"/>
    <row r="4464" spans="2:5" s="2" customFormat="1" x14ac:dyDescent="0.25"/>
    <row r="4465" spans="5:38" s="2" customFormat="1" x14ac:dyDescent="0.25"/>
    <row r="4466" spans="5:38" s="2" customFormat="1" x14ac:dyDescent="0.25"/>
    <row r="4467" spans="5:38" s="2" customFormat="1" x14ac:dyDescent="0.25"/>
    <row r="4468" spans="5:38" s="2" customFormat="1" x14ac:dyDescent="0.25"/>
    <row r="4469" spans="5:38" s="2" customFormat="1" x14ac:dyDescent="0.25"/>
    <row r="4470" spans="5:38" s="2" customFormat="1" x14ac:dyDescent="0.25"/>
    <row r="4471" spans="5:38" s="2" customFormat="1" x14ac:dyDescent="0.25">
      <c r="E4471" s="2" t="s">
        <v>786</v>
      </c>
    </row>
    <row r="4472" spans="5:38" s="2" customFormat="1" x14ac:dyDescent="0.25">
      <c r="E4472" s="2" t="s">
        <v>249</v>
      </c>
      <c r="F4472" s="2" t="s">
        <v>787</v>
      </c>
    </row>
    <row r="4473" spans="5:38" s="2" customFormat="1" x14ac:dyDescent="0.25">
      <c r="E4473" s="2" t="s">
        <v>788</v>
      </c>
      <c r="AL4473" s="1" t="s">
        <v>789</v>
      </c>
    </row>
    <row r="4474" spans="5:38" s="2" customFormat="1" x14ac:dyDescent="0.25">
      <c r="E4474" s="2" t="s">
        <v>790</v>
      </c>
      <c r="AL4474" s="1" t="s">
        <v>791</v>
      </c>
    </row>
    <row r="4475" spans="5:38" s="2" customFormat="1" x14ac:dyDescent="0.25">
      <c r="E4475" s="2" t="s">
        <v>792</v>
      </c>
      <c r="AL4475" s="1" t="s">
        <v>793</v>
      </c>
    </row>
    <row r="4476" spans="5:38" s="2" customFormat="1" x14ac:dyDescent="0.25"/>
    <row r="4477" spans="5:38" s="2" customFormat="1" x14ac:dyDescent="0.25">
      <c r="E4477" s="1" t="s">
        <v>91</v>
      </c>
      <c r="O4477" s="1" t="s">
        <v>170</v>
      </c>
    </row>
    <row r="4478" spans="5:38" s="2" customFormat="1" x14ac:dyDescent="0.25">
      <c r="O4478" s="2" t="s">
        <v>789</v>
      </c>
      <c r="Y4478" s="2" t="str">
        <f>"select '" &amp; TRIM(O4478) &amp; "' INVOICE_NO union all"</f>
        <v>select '00070/INV/2004/11/2023' INVOICE_NO union all</v>
      </c>
    </row>
    <row r="4479" spans="5:38" s="2" customFormat="1" x14ac:dyDescent="0.25">
      <c r="O4479" s="2" t="s">
        <v>791</v>
      </c>
      <c r="Y4479" s="2" t="str">
        <f>"select '" &amp; TRIM(O4479) &amp; "' INVOICE_NO union all"</f>
        <v>select '00807/INV/2004/11/2023' INVOICE_NO union all</v>
      </c>
    </row>
    <row r="4480" spans="5:38" s="2" customFormat="1" x14ac:dyDescent="0.25">
      <c r="O4480" s="2" t="s">
        <v>793</v>
      </c>
      <c r="Y4480" s="2" t="str">
        <f>"select '" &amp; TRIM(O4480) &amp; "' INVOICE_NO union all"</f>
        <v>select '02498/INV/2004/12/2023' INVOICE_NO union all</v>
      </c>
    </row>
    <row r="4481" spans="5:42" s="2" customFormat="1" x14ac:dyDescent="0.25"/>
    <row r="4482" spans="5:42" s="2" customFormat="1" x14ac:dyDescent="0.25">
      <c r="E4482" s="13" t="s">
        <v>492</v>
      </c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</row>
    <row r="4483" spans="5:42" s="2" customFormat="1" x14ac:dyDescent="0.25">
      <c r="E4483" s="13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</row>
    <row r="4484" spans="5:42" s="2" customFormat="1" x14ac:dyDescent="0.25">
      <c r="E4484" s="13" t="s">
        <v>65</v>
      </c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</row>
    <row r="4485" spans="5:42" s="2" customFormat="1" x14ac:dyDescent="0.25">
      <c r="E4485" s="13" t="s">
        <v>66</v>
      </c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</row>
    <row r="4486" spans="5:42" s="2" customFormat="1" x14ac:dyDescent="0.25">
      <c r="E4486" s="13" t="str">
        <f>Y4478</f>
        <v>select '00070/INV/2004/11/2023' INVOICE_NO union all</v>
      </c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</row>
    <row r="4487" spans="5:42" s="2" customFormat="1" x14ac:dyDescent="0.25">
      <c r="E4487" s="13" t="str">
        <f>Y4479</f>
        <v>select '00807/INV/2004/11/2023' INVOICE_NO union all</v>
      </c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</row>
    <row r="4488" spans="5:42" s="2" customFormat="1" x14ac:dyDescent="0.25">
      <c r="E4488" s="13" t="str">
        <f>Y4480</f>
        <v>select '02498/INV/2004/12/2023' INVOICE_NO union all</v>
      </c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</row>
    <row r="4489" spans="5:42" s="2" customFormat="1" x14ac:dyDescent="0.25">
      <c r="E4489" s="13" t="s">
        <v>83</v>
      </c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</row>
    <row r="4490" spans="5:42" s="2" customFormat="1" x14ac:dyDescent="0.25">
      <c r="E4490" s="13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</row>
    <row r="4491" spans="5:42" s="2" customFormat="1" x14ac:dyDescent="0.25">
      <c r="E4491" s="13" t="s">
        <v>503</v>
      </c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</row>
    <row r="4492" spans="5:42" s="2" customFormat="1" x14ac:dyDescent="0.25">
      <c r="E4492" s="13" t="s">
        <v>66</v>
      </c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</row>
    <row r="4493" spans="5:42" s="2" customFormat="1" x14ac:dyDescent="0.25">
      <c r="E4493" s="13" t="s">
        <v>47</v>
      </c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</row>
    <row r="4494" spans="5:42" s="2" customFormat="1" x14ac:dyDescent="0.25">
      <c r="E4494" s="13" t="s">
        <v>642</v>
      </c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</row>
    <row r="4495" spans="5:42" s="2" customFormat="1" x14ac:dyDescent="0.25">
      <c r="E4495" s="13" t="s">
        <v>515</v>
      </c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</row>
    <row r="4496" spans="5:42" s="2" customFormat="1" x14ac:dyDescent="0.25">
      <c r="E4496" s="13" t="s">
        <v>517</v>
      </c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</row>
    <row r="4497" spans="5:42" s="2" customFormat="1" x14ac:dyDescent="0.25">
      <c r="E4497" s="13" t="s">
        <v>746</v>
      </c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</row>
    <row r="4498" spans="5:42" s="2" customFormat="1" x14ac:dyDescent="0.25"/>
    <row r="4499" spans="5:42" s="2" customFormat="1" x14ac:dyDescent="0.25">
      <c r="E4499" s="2" t="s">
        <v>46</v>
      </c>
    </row>
    <row r="4500" spans="5:42" s="2" customFormat="1" x14ac:dyDescent="0.25"/>
    <row r="4501" spans="5:42" s="2" customFormat="1" x14ac:dyDescent="0.25">
      <c r="E4501" s="13" t="s">
        <v>96</v>
      </c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</row>
    <row r="4502" spans="5:42" s="2" customFormat="1" x14ac:dyDescent="0.25">
      <c r="E4502" s="13" t="s">
        <v>338</v>
      </c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</row>
    <row r="4503" spans="5:42" s="2" customFormat="1" x14ac:dyDescent="0.25">
      <c r="E4503" s="13" t="s">
        <v>712</v>
      </c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</row>
    <row r="4504" spans="5:42" s="2" customFormat="1" x14ac:dyDescent="0.25">
      <c r="E4504" s="13" t="s">
        <v>339</v>
      </c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</row>
    <row r="4505" spans="5:42" s="2" customFormat="1" x14ac:dyDescent="0.25">
      <c r="E4505" s="13" t="s">
        <v>340</v>
      </c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</row>
    <row r="4506" spans="5:42" s="2" customFormat="1" x14ac:dyDescent="0.25">
      <c r="E4506" s="13" t="s">
        <v>341</v>
      </c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</row>
    <row r="4507" spans="5:42" s="2" customFormat="1" x14ac:dyDescent="0.25">
      <c r="E4507" s="13" t="s">
        <v>342</v>
      </c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</row>
    <row r="4508" spans="5:42" s="2" customFormat="1" x14ac:dyDescent="0.25">
      <c r="E4508" s="13" t="s">
        <v>645</v>
      </c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</row>
    <row r="4509" spans="5:42" s="2" customFormat="1" x14ac:dyDescent="0.25">
      <c r="E4509" s="13" t="s">
        <v>713</v>
      </c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</row>
    <row r="4510" spans="5:42" s="2" customFormat="1" x14ac:dyDescent="0.25">
      <c r="E4510" s="13" t="str">
        <f>"replace('" &amp; TRIM(O4478) &amp; "', '/', '.'),"</f>
        <v>replace('00070/INV/2004/11/2023', '/', '.'),</v>
      </c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</row>
    <row r="4511" spans="5:42" s="2" customFormat="1" x14ac:dyDescent="0.25">
      <c r="E4511" s="13" t="str">
        <f>"replace('" &amp; TRIM(O4479) &amp; "', '/', '.'),"</f>
        <v>replace('00807/INV/2004/11/2023', '/', '.'),</v>
      </c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I4511" s="2" t="s">
        <v>789</v>
      </c>
    </row>
    <row r="4512" spans="5:42" s="2" customFormat="1" x14ac:dyDescent="0.25">
      <c r="E4512" s="13" t="str">
        <f>"replace('" &amp; TRIM(O4480) &amp; "', '/', '.'),"</f>
        <v>replace('02498/INV/2004/12/2023', '/', '.'),</v>
      </c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I4512" s="2" t="s">
        <v>791</v>
      </c>
    </row>
    <row r="4513" spans="5:72" s="2" customFormat="1" x14ac:dyDescent="0.25">
      <c r="E4513" s="13" t="s">
        <v>717</v>
      </c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I4513" s="2" t="s">
        <v>793</v>
      </c>
    </row>
    <row r="4514" spans="5:72" s="2" customFormat="1" x14ac:dyDescent="0.25"/>
    <row r="4515" spans="5:72" s="2" customFormat="1" x14ac:dyDescent="0.25">
      <c r="E4515" s="15" t="s">
        <v>51</v>
      </c>
      <c r="F4515" s="16"/>
      <c r="G4515" s="16"/>
      <c r="H4515" s="16"/>
      <c r="I4515" s="16"/>
      <c r="J4515" s="16"/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  <c r="V4515" s="16"/>
      <c r="W4515" s="16"/>
      <c r="X4515" s="16"/>
      <c r="Y4515" s="16"/>
      <c r="Z4515" s="16"/>
      <c r="AA4515" s="16"/>
      <c r="AB4515" s="16"/>
      <c r="AC4515" s="16"/>
      <c r="AD4515" s="16"/>
      <c r="AE4515" s="16"/>
      <c r="AF4515" s="16"/>
      <c r="AG4515" s="16"/>
      <c r="AH4515" s="16"/>
      <c r="AI4515" s="16"/>
      <c r="AJ4515" s="16"/>
      <c r="AK4515" s="16"/>
      <c r="AL4515" s="16"/>
      <c r="AM4515" s="16"/>
      <c r="AN4515" s="16"/>
      <c r="AO4515" s="16"/>
      <c r="AP4515" s="16"/>
      <c r="AQ4515" s="16"/>
      <c r="AR4515" s="16"/>
      <c r="AS4515" s="16"/>
      <c r="AT4515" s="16"/>
      <c r="AU4515" s="16"/>
      <c r="AV4515" s="16"/>
      <c r="AW4515" s="16"/>
      <c r="AX4515" s="16"/>
      <c r="AY4515" s="16"/>
      <c r="AZ4515" s="16"/>
      <c r="BA4515" s="16"/>
      <c r="BB4515" s="16"/>
      <c r="BC4515" s="16"/>
      <c r="BD4515" s="16"/>
      <c r="BE4515" s="16"/>
      <c r="BF4515" s="16"/>
      <c r="BG4515" s="16"/>
      <c r="BH4515" s="16"/>
      <c r="BI4515" s="16"/>
      <c r="BJ4515" s="16"/>
      <c r="BK4515" s="16"/>
      <c r="BL4515" s="16"/>
      <c r="BM4515" s="16"/>
      <c r="BN4515" s="16"/>
      <c r="BO4515" s="16"/>
      <c r="BP4515" s="16"/>
      <c r="BQ4515" s="16"/>
      <c r="BR4515" s="16"/>
      <c r="BS4515" s="16"/>
      <c r="BT4515" s="16"/>
    </row>
    <row r="4516" spans="5:72" s="2" customFormat="1" x14ac:dyDescent="0.25">
      <c r="E4516" s="15" t="s">
        <v>25</v>
      </c>
      <c r="F4516" s="16"/>
      <c r="G4516" s="16"/>
      <c r="H4516" s="16"/>
      <c r="I4516" s="16"/>
      <c r="J4516" s="16"/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  <c r="V4516" s="16"/>
      <c r="W4516" s="16"/>
      <c r="X4516" s="16"/>
      <c r="Y4516" s="16"/>
      <c r="Z4516" s="16"/>
      <c r="AA4516" s="16"/>
      <c r="AB4516" s="16"/>
      <c r="AC4516" s="16"/>
      <c r="AD4516" s="16"/>
      <c r="AE4516" s="16"/>
      <c r="AF4516" s="16"/>
      <c r="AG4516" s="16"/>
      <c r="AH4516" s="16"/>
      <c r="AI4516" s="16"/>
      <c r="AJ4516" s="16"/>
      <c r="AK4516" s="16"/>
      <c r="AL4516" s="16"/>
      <c r="AM4516" s="16"/>
      <c r="AN4516" s="16"/>
      <c r="AO4516" s="16"/>
      <c r="AP4516" s="16"/>
      <c r="AQ4516" s="16"/>
      <c r="AR4516" s="16"/>
      <c r="AS4516" s="16"/>
      <c r="AT4516" s="16"/>
      <c r="AU4516" s="16"/>
      <c r="AV4516" s="16"/>
      <c r="AW4516" s="16"/>
      <c r="AX4516" s="16"/>
      <c r="AY4516" s="16"/>
      <c r="AZ4516" s="16"/>
      <c r="BA4516" s="16"/>
      <c r="BB4516" s="16"/>
      <c r="BC4516" s="16"/>
      <c r="BD4516" s="16"/>
      <c r="BE4516" s="16"/>
      <c r="BF4516" s="16"/>
      <c r="BG4516" s="16"/>
      <c r="BH4516" s="16"/>
      <c r="BI4516" s="16"/>
      <c r="BJ4516" s="16"/>
      <c r="BK4516" s="16"/>
      <c r="BL4516" s="16"/>
      <c r="BM4516" s="16"/>
      <c r="BN4516" s="16"/>
      <c r="BO4516" s="16"/>
      <c r="BP4516" s="16"/>
      <c r="BQ4516" s="16"/>
      <c r="BR4516" s="16"/>
      <c r="BS4516" s="16"/>
      <c r="BT4516" s="16"/>
    </row>
    <row r="4517" spans="5:72" s="2" customFormat="1" x14ac:dyDescent="0.25">
      <c r="E4517" s="17" t="s">
        <v>27</v>
      </c>
      <c r="F4517" s="16"/>
      <c r="G4517" s="16"/>
      <c r="H4517" s="16"/>
      <c r="I4517" s="16"/>
      <c r="J4517" s="16"/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  <c r="V4517" s="16"/>
      <c r="W4517" s="16"/>
      <c r="X4517" s="16"/>
      <c r="Y4517" s="16"/>
      <c r="Z4517" s="16"/>
      <c r="AA4517" s="16"/>
      <c r="AB4517" s="16"/>
      <c r="AC4517" s="16"/>
      <c r="AD4517" s="16"/>
      <c r="AE4517" s="16"/>
      <c r="AF4517" s="16"/>
      <c r="AG4517" s="16"/>
      <c r="AH4517" s="16"/>
      <c r="AI4517" s="16"/>
      <c r="AJ4517" s="16"/>
      <c r="AK4517" s="16"/>
      <c r="AL4517" s="16"/>
      <c r="AM4517" s="16"/>
      <c r="AN4517" s="16"/>
      <c r="AO4517" s="16"/>
      <c r="AP4517" s="16"/>
      <c r="AQ4517" s="16"/>
      <c r="AR4517" s="16"/>
      <c r="AS4517" s="16"/>
      <c r="AT4517" s="16"/>
      <c r="AU4517" s="16"/>
      <c r="AV4517" s="16"/>
      <c r="AW4517" s="16"/>
      <c r="AX4517" s="16"/>
      <c r="AY4517" s="16"/>
      <c r="AZ4517" s="16"/>
      <c r="BA4517" s="16"/>
      <c r="BB4517" s="16"/>
      <c r="BC4517" s="16"/>
      <c r="BD4517" s="16"/>
      <c r="BE4517" s="16"/>
      <c r="BF4517" s="16"/>
      <c r="BG4517" s="16"/>
      <c r="BH4517" s="16"/>
      <c r="BI4517" s="16"/>
      <c r="BJ4517" s="16"/>
      <c r="BK4517" s="16"/>
      <c r="BL4517" s="16"/>
      <c r="BM4517" s="16"/>
      <c r="BN4517" s="16"/>
      <c r="BO4517" s="16"/>
      <c r="BP4517" s="16"/>
      <c r="BQ4517" s="16"/>
      <c r="BR4517" s="16"/>
      <c r="BS4517" s="16"/>
      <c r="BT4517" s="16"/>
    </row>
    <row r="4518" spans="5:72" s="2" customFormat="1" x14ac:dyDescent="0.25">
      <c r="E4518" s="17" t="s">
        <v>52</v>
      </c>
      <c r="F4518" s="16"/>
      <c r="G4518" s="16"/>
      <c r="H4518" s="16"/>
      <c r="I4518" s="16"/>
      <c r="J4518" s="16"/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  <c r="V4518" s="16"/>
      <c r="W4518" s="16"/>
      <c r="X4518" s="16"/>
      <c r="Y4518" s="16"/>
      <c r="Z4518" s="16"/>
      <c r="AA4518" s="16"/>
      <c r="AB4518" s="16"/>
      <c r="AC4518" s="16"/>
      <c r="AD4518" s="16"/>
      <c r="AE4518" s="16"/>
      <c r="AF4518" s="16"/>
      <c r="AG4518" s="16"/>
      <c r="AH4518" s="16"/>
      <c r="AI4518" s="16"/>
      <c r="AJ4518" s="16"/>
      <c r="AK4518" s="16"/>
      <c r="AL4518" s="16"/>
      <c r="AM4518" s="16"/>
      <c r="AN4518" s="16"/>
      <c r="AO4518" s="16"/>
      <c r="AP4518" s="16"/>
      <c r="AQ4518" s="16"/>
      <c r="AR4518" s="16"/>
      <c r="AS4518" s="16"/>
      <c r="AT4518" s="16"/>
      <c r="AU4518" s="16"/>
      <c r="AV4518" s="16"/>
      <c r="AW4518" s="16"/>
      <c r="AX4518" s="16"/>
      <c r="AY4518" s="16"/>
      <c r="AZ4518" s="16"/>
      <c r="BA4518" s="16"/>
      <c r="BB4518" s="16"/>
      <c r="BC4518" s="16"/>
      <c r="BD4518" s="16"/>
      <c r="BE4518" s="16"/>
      <c r="BF4518" s="16"/>
      <c r="BG4518" s="16"/>
      <c r="BH4518" s="16"/>
      <c r="BI4518" s="16"/>
      <c r="BJ4518" s="16"/>
      <c r="BK4518" s="16"/>
      <c r="BL4518" s="16"/>
      <c r="BM4518" s="16"/>
      <c r="BN4518" s="16"/>
      <c r="BO4518" s="16"/>
      <c r="BP4518" s="16"/>
      <c r="BQ4518" s="16"/>
      <c r="BR4518" s="16"/>
      <c r="BS4518" s="16"/>
      <c r="BT4518" s="16"/>
    </row>
    <row r="4519" spans="5:72" s="2" customFormat="1" x14ac:dyDescent="0.25">
      <c r="E4519" s="17" t="s">
        <v>53</v>
      </c>
      <c r="F4519" s="16"/>
      <c r="G4519" s="16"/>
      <c r="H4519" s="16"/>
      <c r="I4519" s="16"/>
      <c r="J4519" s="16"/>
      <c r="K4519" s="16"/>
      <c r="L4519" s="16"/>
      <c r="M4519" s="16"/>
      <c r="N4519" s="16"/>
      <c r="O4519" s="16"/>
      <c r="P4519" s="16"/>
      <c r="Q4519" s="16"/>
      <c r="R4519" s="16"/>
      <c r="S4519" s="16"/>
      <c r="T4519" s="16"/>
      <c r="U4519" s="16"/>
      <c r="V4519" s="16"/>
      <c r="W4519" s="16"/>
      <c r="X4519" s="16"/>
      <c r="Y4519" s="16"/>
      <c r="Z4519" s="16"/>
      <c r="AA4519" s="16"/>
      <c r="AB4519" s="16"/>
      <c r="AC4519" s="16"/>
      <c r="AD4519" s="16"/>
      <c r="AE4519" s="16"/>
      <c r="AF4519" s="16"/>
      <c r="AG4519" s="16"/>
      <c r="AH4519" s="16"/>
      <c r="AI4519" s="16"/>
      <c r="AJ4519" s="16"/>
      <c r="AK4519" s="16"/>
      <c r="AL4519" s="16"/>
      <c r="AM4519" s="16"/>
      <c r="AN4519" s="16"/>
      <c r="AO4519" s="16"/>
      <c r="AP4519" s="16"/>
      <c r="AQ4519" s="16"/>
      <c r="AR4519" s="16"/>
      <c r="AS4519" s="16"/>
      <c r="AT4519" s="16"/>
      <c r="AU4519" s="16"/>
      <c r="AV4519" s="16"/>
      <c r="AW4519" s="16"/>
      <c r="AX4519" s="16"/>
      <c r="AY4519" s="16"/>
      <c r="AZ4519" s="16"/>
      <c r="BA4519" s="16"/>
      <c r="BB4519" s="16"/>
      <c r="BC4519" s="16"/>
      <c r="BD4519" s="16"/>
      <c r="BE4519" s="16"/>
      <c r="BF4519" s="16"/>
      <c r="BG4519" s="16"/>
      <c r="BH4519" s="16"/>
      <c r="BI4519" s="16"/>
      <c r="BJ4519" s="16"/>
      <c r="BK4519" s="16"/>
      <c r="BL4519" s="16"/>
      <c r="BM4519" s="16"/>
      <c r="BN4519" s="16"/>
      <c r="BO4519" s="16"/>
      <c r="BP4519" s="16"/>
      <c r="BQ4519" s="16"/>
      <c r="BR4519" s="16"/>
      <c r="BS4519" s="16"/>
      <c r="BT4519" s="16"/>
    </row>
    <row r="4520" spans="5:72" s="2" customFormat="1" x14ac:dyDescent="0.25">
      <c r="E4520" s="15"/>
      <c r="F4520" s="16"/>
      <c r="G4520" s="16"/>
      <c r="H4520" s="16"/>
      <c r="I4520" s="16"/>
      <c r="J4520" s="16"/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  <c r="V4520" s="16"/>
      <c r="W4520" s="16"/>
      <c r="X4520" s="16"/>
      <c r="Y4520" s="16"/>
      <c r="Z4520" s="16"/>
      <c r="AA4520" s="16"/>
      <c r="AB4520" s="16"/>
      <c r="AC4520" s="16"/>
      <c r="AD4520" s="16"/>
      <c r="AE4520" s="16"/>
      <c r="AF4520" s="16"/>
      <c r="AG4520" s="16"/>
      <c r="AH4520" s="16"/>
      <c r="AI4520" s="16"/>
      <c r="AJ4520" s="16"/>
      <c r="AK4520" s="16"/>
      <c r="AL4520" s="16"/>
      <c r="AM4520" s="16"/>
      <c r="AN4520" s="16"/>
      <c r="AO4520" s="16"/>
      <c r="AP4520" s="16"/>
      <c r="AQ4520" s="16"/>
      <c r="AR4520" s="16"/>
      <c r="AS4520" s="16"/>
      <c r="AT4520" s="16"/>
      <c r="AU4520" s="16"/>
      <c r="AV4520" s="16"/>
      <c r="AW4520" s="16"/>
      <c r="AX4520" s="16"/>
      <c r="AY4520" s="16"/>
      <c r="AZ4520" s="16"/>
      <c r="BA4520" s="16"/>
      <c r="BB4520" s="16"/>
      <c r="BC4520" s="16"/>
      <c r="BD4520" s="16"/>
      <c r="BE4520" s="16"/>
      <c r="BF4520" s="16"/>
      <c r="BG4520" s="16"/>
      <c r="BH4520" s="16"/>
      <c r="BI4520" s="16"/>
      <c r="BJ4520" s="16"/>
      <c r="BK4520" s="16"/>
      <c r="BL4520" s="16"/>
      <c r="BM4520" s="16"/>
      <c r="BN4520" s="16"/>
      <c r="BO4520" s="16"/>
      <c r="BP4520" s="16"/>
      <c r="BQ4520" s="16"/>
      <c r="BR4520" s="16"/>
      <c r="BS4520" s="16"/>
      <c r="BT4520" s="16"/>
    </row>
    <row r="4521" spans="5:72" s="2" customFormat="1" x14ac:dyDescent="0.25">
      <c r="E4521" s="15" t="s">
        <v>54</v>
      </c>
      <c r="F4521" s="16"/>
      <c r="G4521" s="16"/>
      <c r="H4521" s="16"/>
      <c r="I4521" s="16"/>
      <c r="J4521" s="16"/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  <c r="V4521" s="16"/>
      <c r="W4521" s="16"/>
      <c r="X4521" s="16"/>
      <c r="Y4521" s="16"/>
      <c r="Z4521" s="16"/>
      <c r="AA4521" s="16"/>
      <c r="AB4521" s="16"/>
      <c r="AC4521" s="16"/>
      <c r="AD4521" s="16"/>
      <c r="AE4521" s="16"/>
      <c r="AF4521" s="16"/>
      <c r="AG4521" s="16"/>
      <c r="AH4521" s="16"/>
      <c r="AI4521" s="16"/>
      <c r="AJ4521" s="16"/>
      <c r="AK4521" s="16"/>
      <c r="AL4521" s="16"/>
      <c r="AM4521" s="16"/>
      <c r="AN4521" s="16"/>
      <c r="AO4521" s="16"/>
      <c r="AP4521" s="16"/>
      <c r="AQ4521" s="16"/>
      <c r="AR4521" s="16"/>
      <c r="AS4521" s="16"/>
      <c r="AT4521" s="16"/>
      <c r="AU4521" s="16"/>
      <c r="AV4521" s="16"/>
      <c r="AW4521" s="16"/>
      <c r="AX4521" s="16"/>
      <c r="AY4521" s="16"/>
      <c r="AZ4521" s="16"/>
      <c r="BA4521" s="16"/>
      <c r="BB4521" s="16"/>
      <c r="BC4521" s="16"/>
      <c r="BD4521" s="16"/>
      <c r="BE4521" s="16"/>
      <c r="BF4521" s="16"/>
      <c r="BG4521" s="16"/>
      <c r="BH4521" s="16"/>
      <c r="BI4521" s="16"/>
      <c r="BJ4521" s="16"/>
      <c r="BK4521" s="16"/>
      <c r="BL4521" s="16"/>
      <c r="BM4521" s="16"/>
      <c r="BN4521" s="16"/>
      <c r="BO4521" s="16"/>
      <c r="BP4521" s="16"/>
      <c r="BQ4521" s="16"/>
      <c r="BR4521" s="16"/>
      <c r="BS4521" s="16"/>
      <c r="BT4521" s="16"/>
    </row>
    <row r="4522" spans="5:72" s="2" customFormat="1" x14ac:dyDescent="0.25">
      <c r="E4522" s="15" t="s">
        <v>55</v>
      </c>
      <c r="F4522" s="16"/>
      <c r="G4522" s="16"/>
      <c r="H4522" s="16"/>
      <c r="I4522" s="16"/>
      <c r="J4522" s="16"/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  <c r="V4522" s="16"/>
      <c r="W4522" s="16"/>
      <c r="X4522" s="16"/>
      <c r="Y4522" s="16"/>
      <c r="Z4522" s="16"/>
      <c r="AA4522" s="16"/>
      <c r="AB4522" s="16"/>
      <c r="AC4522" s="16"/>
      <c r="AD4522" s="16"/>
      <c r="AE4522" s="16"/>
      <c r="AF4522" s="16"/>
      <c r="AG4522" s="16"/>
      <c r="AH4522" s="16"/>
      <c r="AI4522" s="16"/>
      <c r="AJ4522" s="16"/>
      <c r="AK4522" s="16"/>
      <c r="AL4522" s="16"/>
      <c r="AM4522" s="16"/>
      <c r="AN4522" s="16"/>
      <c r="AO4522" s="16"/>
      <c r="AP4522" s="16"/>
      <c r="AQ4522" s="16"/>
      <c r="AR4522" s="16"/>
      <c r="AS4522" s="16"/>
      <c r="AT4522" s="16"/>
      <c r="AU4522" s="16"/>
      <c r="AV4522" s="16"/>
      <c r="AW4522" s="16"/>
      <c r="AX4522" s="16"/>
      <c r="AY4522" s="16"/>
      <c r="AZ4522" s="16"/>
      <c r="BA4522" s="16"/>
      <c r="BB4522" s="16"/>
      <c r="BC4522" s="16"/>
      <c r="BD4522" s="16"/>
      <c r="BE4522" s="16"/>
      <c r="BF4522" s="16"/>
      <c r="BG4522" s="16"/>
      <c r="BH4522" s="16"/>
      <c r="BI4522" s="16"/>
      <c r="BJ4522" s="16"/>
      <c r="BK4522" s="16"/>
      <c r="BL4522" s="16"/>
      <c r="BM4522" s="16"/>
      <c r="BN4522" s="16"/>
      <c r="BO4522" s="16"/>
      <c r="BP4522" s="16"/>
      <c r="BQ4522" s="16"/>
      <c r="BR4522" s="16"/>
      <c r="BS4522" s="16"/>
      <c r="BT4522" s="16"/>
    </row>
    <row r="4523" spans="5:72" s="2" customFormat="1" x14ac:dyDescent="0.25">
      <c r="E4523" s="15"/>
      <c r="F4523" s="16"/>
      <c r="G4523" s="16"/>
      <c r="H4523" s="16"/>
      <c r="I4523" s="16"/>
      <c r="J4523" s="16"/>
      <c r="K4523" s="16"/>
      <c r="L4523" s="16"/>
      <c r="M4523" s="16"/>
      <c r="N4523" s="16"/>
      <c r="O4523" s="16"/>
      <c r="P4523" s="16"/>
      <c r="Q4523" s="16"/>
      <c r="R4523" s="16"/>
      <c r="S4523" s="16"/>
      <c r="T4523" s="16"/>
      <c r="U4523" s="16"/>
      <c r="V4523" s="16"/>
      <c r="W4523" s="16"/>
      <c r="X4523" s="16"/>
      <c r="Y4523" s="16"/>
      <c r="Z4523" s="16"/>
      <c r="AA4523" s="16"/>
      <c r="AB4523" s="16"/>
      <c r="AC4523" s="16"/>
      <c r="AD4523" s="16"/>
      <c r="AE4523" s="16"/>
      <c r="AF4523" s="16"/>
      <c r="AG4523" s="16"/>
      <c r="AH4523" s="16"/>
      <c r="AI4523" s="16"/>
      <c r="AJ4523" s="16"/>
      <c r="AK4523" s="16"/>
      <c r="AL4523" s="16"/>
      <c r="AM4523" s="16"/>
      <c r="AN4523" s="16"/>
      <c r="AO4523" s="16"/>
      <c r="AP4523" s="16"/>
      <c r="AQ4523" s="16"/>
      <c r="AR4523" s="16"/>
      <c r="AS4523" s="16"/>
      <c r="AT4523" s="16"/>
      <c r="AU4523" s="16"/>
      <c r="AV4523" s="16"/>
      <c r="AW4523" s="16"/>
      <c r="AX4523" s="16"/>
      <c r="AY4523" s="16"/>
      <c r="AZ4523" s="16"/>
      <c r="BA4523" s="16"/>
      <c r="BB4523" s="16"/>
      <c r="BC4523" s="16"/>
      <c r="BD4523" s="16"/>
      <c r="BE4523" s="16"/>
      <c r="BF4523" s="16"/>
      <c r="BG4523" s="16"/>
      <c r="BH4523" s="16"/>
      <c r="BI4523" s="16"/>
      <c r="BJ4523" s="16"/>
      <c r="BK4523" s="16"/>
      <c r="BL4523" s="16"/>
      <c r="BM4523" s="16"/>
      <c r="BN4523" s="16"/>
      <c r="BO4523" s="16"/>
      <c r="BP4523" s="16"/>
      <c r="BQ4523" s="16"/>
      <c r="BR4523" s="16"/>
      <c r="BS4523" s="16"/>
      <c r="BT4523" s="16"/>
    </row>
    <row r="4524" spans="5:72" s="2" customFormat="1" x14ac:dyDescent="0.25">
      <c r="E4524" s="15" t="s">
        <v>56</v>
      </c>
      <c r="F4524" s="16"/>
      <c r="G4524" s="16"/>
      <c r="H4524" s="16"/>
      <c r="I4524" s="16"/>
      <c r="J4524" s="16"/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  <c r="V4524" s="16"/>
      <c r="W4524" s="16"/>
      <c r="X4524" s="16"/>
      <c r="Y4524" s="16"/>
      <c r="Z4524" s="16"/>
      <c r="AA4524" s="16"/>
      <c r="AB4524" s="16"/>
      <c r="AC4524" s="16"/>
      <c r="AD4524" s="16"/>
      <c r="AE4524" s="16"/>
      <c r="AF4524" s="16"/>
      <c r="AG4524" s="16"/>
      <c r="AH4524" s="16"/>
      <c r="AI4524" s="16"/>
      <c r="AJ4524" s="16"/>
      <c r="AK4524" s="16"/>
      <c r="AL4524" s="16"/>
      <c r="AM4524" s="16"/>
      <c r="AN4524" s="16"/>
      <c r="AO4524" s="16"/>
      <c r="AP4524" s="16"/>
      <c r="AQ4524" s="16"/>
      <c r="AR4524" s="16"/>
      <c r="AS4524" s="16"/>
      <c r="AT4524" s="16"/>
      <c r="AU4524" s="16"/>
      <c r="AV4524" s="16"/>
      <c r="AW4524" s="16"/>
      <c r="AX4524" s="16"/>
      <c r="AY4524" s="16"/>
      <c r="AZ4524" s="16"/>
      <c r="BA4524" s="16"/>
      <c r="BB4524" s="16"/>
      <c r="BC4524" s="16"/>
      <c r="BD4524" s="16"/>
      <c r="BE4524" s="16"/>
      <c r="BF4524" s="16"/>
      <c r="BG4524" s="16"/>
      <c r="BH4524" s="16"/>
      <c r="BI4524" s="16"/>
      <c r="BJ4524" s="16"/>
      <c r="BK4524" s="16"/>
      <c r="BL4524" s="16"/>
      <c r="BM4524" s="16"/>
      <c r="BN4524" s="16"/>
      <c r="BO4524" s="16"/>
      <c r="BP4524" s="16"/>
      <c r="BQ4524" s="16"/>
      <c r="BR4524" s="16"/>
      <c r="BS4524" s="16"/>
      <c r="BT4524" s="16"/>
    </row>
    <row r="4525" spans="5:72" s="2" customFormat="1" x14ac:dyDescent="0.25">
      <c r="E4525" s="15" t="s">
        <v>25</v>
      </c>
      <c r="F4525" s="16"/>
      <c r="G4525" s="16"/>
      <c r="H4525" s="16"/>
      <c r="I4525" s="16"/>
      <c r="J4525" s="16"/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  <c r="V4525" s="16"/>
      <c r="W4525" s="16"/>
      <c r="X4525" s="16"/>
      <c r="Y4525" s="16"/>
      <c r="Z4525" s="16"/>
      <c r="AA4525" s="16"/>
      <c r="AB4525" s="16"/>
      <c r="AC4525" s="16"/>
      <c r="AD4525" s="16"/>
      <c r="AE4525" s="16"/>
      <c r="AF4525" s="16"/>
      <c r="AG4525" s="16"/>
      <c r="AH4525" s="16"/>
      <c r="AI4525" s="16"/>
      <c r="AJ4525" s="16"/>
      <c r="AK4525" s="16"/>
      <c r="AL4525" s="16"/>
      <c r="AM4525" s="16"/>
      <c r="AN4525" s="16"/>
      <c r="AO4525" s="16"/>
      <c r="AP4525" s="16"/>
      <c r="AQ4525" s="16"/>
      <c r="AR4525" s="16"/>
      <c r="AS4525" s="16"/>
      <c r="AT4525" s="16"/>
      <c r="AU4525" s="16"/>
      <c r="AV4525" s="16"/>
      <c r="AW4525" s="16"/>
      <c r="AX4525" s="16"/>
      <c r="AY4525" s="16"/>
      <c r="AZ4525" s="16"/>
      <c r="BA4525" s="16"/>
      <c r="BB4525" s="16"/>
      <c r="BC4525" s="16"/>
      <c r="BD4525" s="16"/>
      <c r="BE4525" s="16"/>
      <c r="BF4525" s="16"/>
      <c r="BG4525" s="16"/>
      <c r="BH4525" s="16"/>
      <c r="BI4525" s="16"/>
      <c r="BJ4525" s="16"/>
      <c r="BK4525" s="16"/>
      <c r="BL4525" s="16"/>
      <c r="BM4525" s="16"/>
      <c r="BN4525" s="16"/>
      <c r="BO4525" s="16"/>
      <c r="BP4525" s="16"/>
      <c r="BQ4525" s="16"/>
      <c r="BR4525" s="16"/>
      <c r="BS4525" s="16"/>
      <c r="BT4525" s="16"/>
    </row>
    <row r="4526" spans="5:72" s="2" customFormat="1" x14ac:dyDescent="0.25">
      <c r="E4526" s="15" t="s">
        <v>794</v>
      </c>
      <c r="F4526" s="16"/>
      <c r="G4526" s="16"/>
      <c r="H4526" s="16"/>
      <c r="I4526" s="16"/>
      <c r="J4526" s="16"/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  <c r="V4526" s="16"/>
      <c r="W4526" s="16"/>
      <c r="X4526" s="16"/>
      <c r="Y4526" s="16"/>
      <c r="Z4526" s="16"/>
      <c r="AA4526" s="16"/>
      <c r="AB4526" s="16"/>
      <c r="AC4526" s="16"/>
      <c r="AD4526" s="16"/>
      <c r="AE4526" s="16"/>
      <c r="AF4526" s="16"/>
      <c r="AG4526" s="16"/>
      <c r="AH4526" s="16"/>
      <c r="AI4526" s="16"/>
      <c r="AJ4526" s="16"/>
      <c r="AK4526" s="16"/>
      <c r="AL4526" s="16"/>
      <c r="AM4526" s="16"/>
      <c r="AN4526" s="16"/>
      <c r="AO4526" s="16"/>
      <c r="AP4526" s="16"/>
      <c r="AQ4526" s="16"/>
      <c r="AR4526" s="16"/>
      <c r="AS4526" s="16"/>
      <c r="AT4526" s="16"/>
      <c r="AU4526" s="16"/>
      <c r="AV4526" s="16"/>
      <c r="AW4526" s="16"/>
      <c r="AX4526" s="16"/>
      <c r="AY4526" s="16"/>
      <c r="AZ4526" s="16"/>
      <c r="BA4526" s="16"/>
      <c r="BB4526" s="16"/>
      <c r="BC4526" s="16"/>
      <c r="BD4526" s="16"/>
      <c r="BE4526" s="16"/>
      <c r="BF4526" s="16"/>
      <c r="BG4526" s="16"/>
      <c r="BH4526" s="16"/>
      <c r="BI4526" s="16"/>
      <c r="BJ4526" s="16"/>
      <c r="BK4526" s="16"/>
      <c r="BL4526" s="16"/>
      <c r="BM4526" s="16"/>
      <c r="BN4526" s="16"/>
      <c r="BO4526" s="16"/>
      <c r="BP4526" s="16"/>
      <c r="BQ4526" s="16"/>
      <c r="BR4526" s="16"/>
      <c r="BS4526" s="16"/>
      <c r="BT4526" s="16"/>
    </row>
    <row r="4527" spans="5:72" s="2" customFormat="1" x14ac:dyDescent="0.25">
      <c r="E4527" s="15" t="s">
        <v>523</v>
      </c>
      <c r="F4527" s="16"/>
      <c r="G4527" s="16"/>
      <c r="H4527" s="16"/>
      <c r="I4527" s="16"/>
      <c r="J4527" s="16"/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  <c r="V4527" s="16"/>
      <c r="W4527" s="16"/>
      <c r="X4527" s="16"/>
      <c r="Y4527" s="16"/>
      <c r="Z4527" s="16"/>
      <c r="AA4527" s="16"/>
      <c r="AB4527" s="16"/>
      <c r="AC4527" s="16"/>
      <c r="AD4527" s="16"/>
      <c r="AE4527" s="16"/>
      <c r="AF4527" s="16"/>
      <c r="AG4527" s="16"/>
      <c r="AH4527" s="16"/>
      <c r="AI4527" s="16"/>
      <c r="AJ4527" s="16"/>
      <c r="AK4527" s="16"/>
      <c r="AL4527" s="16"/>
      <c r="AM4527" s="16"/>
      <c r="AN4527" s="16"/>
      <c r="AO4527" s="16"/>
      <c r="AP4527" s="16"/>
      <c r="AQ4527" s="16"/>
      <c r="AR4527" s="16"/>
      <c r="AS4527" s="16"/>
      <c r="AT4527" s="16"/>
      <c r="AU4527" s="16"/>
      <c r="AV4527" s="16"/>
      <c r="AW4527" s="16"/>
      <c r="AX4527" s="16"/>
      <c r="AY4527" s="16"/>
      <c r="AZ4527" s="16"/>
      <c r="BA4527" s="16"/>
      <c r="BB4527" s="16"/>
      <c r="BC4527" s="16"/>
      <c r="BD4527" s="16"/>
      <c r="BE4527" s="16"/>
      <c r="BF4527" s="16"/>
      <c r="BG4527" s="16"/>
      <c r="BH4527" s="16"/>
      <c r="BI4527" s="16"/>
      <c r="BJ4527" s="16"/>
      <c r="BK4527" s="16"/>
      <c r="BL4527" s="16"/>
      <c r="BM4527" s="16"/>
      <c r="BN4527" s="16"/>
      <c r="BO4527" s="16"/>
      <c r="BP4527" s="16"/>
      <c r="BQ4527" s="16"/>
      <c r="BR4527" s="16"/>
      <c r="BS4527" s="16"/>
      <c r="BT4527" s="16"/>
    </row>
    <row r="4528" spans="5:72" s="2" customFormat="1" x14ac:dyDescent="0.25">
      <c r="E4528" s="15" t="s">
        <v>795</v>
      </c>
      <c r="F4528" s="16"/>
      <c r="G4528" s="16"/>
      <c r="H4528" s="16"/>
      <c r="I4528" s="16"/>
      <c r="J4528" s="16"/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  <c r="V4528" s="16"/>
      <c r="W4528" s="16"/>
      <c r="X4528" s="16"/>
      <c r="Y4528" s="16"/>
      <c r="Z4528" s="16"/>
      <c r="AA4528" s="16"/>
      <c r="AB4528" s="16"/>
      <c r="AC4528" s="16"/>
      <c r="AD4528" s="16"/>
      <c r="AE4528" s="16"/>
      <c r="AF4528" s="16"/>
      <c r="AG4528" s="16"/>
      <c r="AH4528" s="16"/>
      <c r="AI4528" s="16"/>
      <c r="AJ4528" s="16"/>
      <c r="AK4528" s="16"/>
      <c r="AL4528" s="16"/>
      <c r="AM4528" s="16"/>
      <c r="AN4528" s="16"/>
      <c r="AO4528" s="16"/>
      <c r="AP4528" s="16"/>
      <c r="AQ4528" s="16"/>
      <c r="AR4528" s="16"/>
      <c r="AS4528" s="16"/>
      <c r="AT4528" s="16"/>
      <c r="AU4528" s="16"/>
      <c r="AV4528" s="16"/>
      <c r="AW4528" s="16"/>
      <c r="AX4528" s="16"/>
      <c r="AY4528" s="16"/>
      <c r="AZ4528" s="16"/>
      <c r="BA4528" s="16"/>
      <c r="BB4528" s="16"/>
      <c r="BC4528" s="16"/>
      <c r="BD4528" s="16"/>
      <c r="BE4528" s="16"/>
      <c r="BF4528" s="16"/>
      <c r="BG4528" s="16"/>
      <c r="BH4528" s="16"/>
      <c r="BI4528" s="16"/>
      <c r="BJ4528" s="16"/>
      <c r="BK4528" s="16"/>
      <c r="BL4528" s="16"/>
      <c r="BM4528" s="16"/>
      <c r="BN4528" s="16"/>
      <c r="BO4528" s="16"/>
      <c r="BP4528" s="16"/>
      <c r="BQ4528" s="16"/>
      <c r="BR4528" s="16"/>
      <c r="BS4528" s="16"/>
      <c r="BT4528" s="16"/>
    </row>
    <row r="4529" spans="5:72" s="2" customFormat="1" x14ac:dyDescent="0.25">
      <c r="E4529" s="15" t="s">
        <v>525</v>
      </c>
      <c r="F4529" s="16"/>
      <c r="G4529" s="16"/>
      <c r="H4529" s="16"/>
      <c r="I4529" s="16"/>
      <c r="J4529" s="16"/>
      <c r="K4529" s="16"/>
      <c r="L4529" s="16"/>
      <c r="M4529" s="16"/>
      <c r="N4529" s="16"/>
      <c r="O4529" s="16"/>
      <c r="P4529" s="16"/>
      <c r="Q4529" s="16"/>
      <c r="R4529" s="16"/>
      <c r="S4529" s="16"/>
      <c r="T4529" s="16"/>
      <c r="U4529" s="16"/>
      <c r="V4529" s="16"/>
      <c r="W4529" s="16"/>
      <c r="X4529" s="16"/>
      <c r="Y4529" s="16"/>
      <c r="Z4529" s="16"/>
      <c r="AA4529" s="16"/>
      <c r="AB4529" s="16"/>
      <c r="AC4529" s="16"/>
      <c r="AD4529" s="16"/>
      <c r="AE4529" s="16"/>
      <c r="AF4529" s="16"/>
      <c r="AG4529" s="16"/>
      <c r="AH4529" s="16"/>
      <c r="AI4529" s="16"/>
      <c r="AJ4529" s="16"/>
      <c r="AK4529" s="16"/>
      <c r="AL4529" s="16"/>
      <c r="AM4529" s="16"/>
      <c r="AN4529" s="16"/>
      <c r="AO4529" s="16"/>
      <c r="AP4529" s="16"/>
      <c r="AQ4529" s="16"/>
      <c r="AR4529" s="16"/>
      <c r="AS4529" s="16"/>
      <c r="AT4529" s="16"/>
      <c r="AU4529" s="16"/>
      <c r="AV4529" s="16"/>
      <c r="AW4529" s="16"/>
      <c r="AX4529" s="16"/>
      <c r="AY4529" s="16"/>
      <c r="AZ4529" s="16"/>
      <c r="BA4529" s="16"/>
      <c r="BB4529" s="16"/>
      <c r="BC4529" s="16"/>
      <c r="BD4529" s="16"/>
      <c r="BE4529" s="16"/>
      <c r="BF4529" s="16"/>
      <c r="BG4529" s="16"/>
      <c r="BH4529" s="16"/>
      <c r="BI4529" s="16"/>
      <c r="BJ4529" s="16"/>
      <c r="BK4529" s="16"/>
      <c r="BL4529" s="16"/>
      <c r="BM4529" s="16"/>
      <c r="BN4529" s="16"/>
      <c r="BO4529" s="16"/>
      <c r="BP4529" s="16"/>
      <c r="BQ4529" s="16"/>
      <c r="BR4529" s="16"/>
      <c r="BS4529" s="16"/>
      <c r="BT4529" s="16"/>
    </row>
    <row r="4530" spans="5:72" s="2" customFormat="1" x14ac:dyDescent="0.25">
      <c r="E4530" s="15" t="s">
        <v>25</v>
      </c>
      <c r="F4530" s="16"/>
      <c r="G4530" s="16"/>
      <c r="H4530" s="16"/>
      <c r="I4530" s="16"/>
      <c r="J4530" s="16"/>
      <c r="K4530" s="16"/>
      <c r="L4530" s="16"/>
      <c r="M4530" s="16"/>
      <c r="N4530" s="16"/>
      <c r="O4530" s="16"/>
      <c r="P4530" s="16"/>
      <c r="Q4530" s="16"/>
      <c r="R4530" s="16"/>
      <c r="S4530" s="16"/>
      <c r="T4530" s="16"/>
      <c r="U4530" s="16"/>
      <c r="V4530" s="16"/>
      <c r="W4530" s="16"/>
      <c r="X4530" s="16"/>
      <c r="Y4530" s="16"/>
      <c r="Z4530" s="16"/>
      <c r="AA4530" s="16"/>
      <c r="AB4530" s="16"/>
      <c r="AC4530" s="16"/>
      <c r="AD4530" s="16"/>
      <c r="AE4530" s="16"/>
      <c r="AF4530" s="16"/>
      <c r="AG4530" s="16"/>
      <c r="AH4530" s="16"/>
      <c r="AI4530" s="16"/>
      <c r="AJ4530" s="16"/>
      <c r="AK4530" s="16"/>
      <c r="AL4530" s="16"/>
      <c r="AM4530" s="16"/>
      <c r="AN4530" s="16"/>
      <c r="AO4530" s="16"/>
      <c r="AP4530" s="16"/>
      <c r="AQ4530" s="16"/>
      <c r="AR4530" s="16"/>
      <c r="AS4530" s="16"/>
      <c r="AT4530" s="16"/>
      <c r="AU4530" s="16"/>
      <c r="AV4530" s="16"/>
      <c r="AW4530" s="16"/>
      <c r="AX4530" s="16"/>
      <c r="AY4530" s="16"/>
      <c r="AZ4530" s="16"/>
      <c r="BA4530" s="16"/>
      <c r="BB4530" s="16"/>
      <c r="BC4530" s="16"/>
      <c r="BD4530" s="16"/>
      <c r="BE4530" s="16"/>
      <c r="BF4530" s="16"/>
      <c r="BG4530" s="16"/>
      <c r="BH4530" s="16"/>
      <c r="BI4530" s="16"/>
      <c r="BJ4530" s="16"/>
      <c r="BK4530" s="16"/>
      <c r="BL4530" s="16"/>
      <c r="BM4530" s="16"/>
      <c r="BN4530" s="16"/>
      <c r="BO4530" s="16"/>
      <c r="BP4530" s="16"/>
      <c r="BQ4530" s="16"/>
      <c r="BR4530" s="16"/>
      <c r="BS4530" s="16"/>
      <c r="BT4530" s="16"/>
    </row>
    <row r="4531" spans="5:72" s="2" customFormat="1" x14ac:dyDescent="0.25">
      <c r="E4531" s="15" t="s">
        <v>796</v>
      </c>
      <c r="F4531" s="16"/>
      <c r="G4531" s="16"/>
      <c r="H4531" s="16"/>
      <c r="I4531" s="16"/>
      <c r="J4531" s="16"/>
      <c r="K4531" s="16"/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  <c r="V4531" s="16"/>
      <c r="W4531" s="16"/>
      <c r="X4531" s="16"/>
      <c r="Y4531" s="16"/>
      <c r="Z4531" s="16"/>
      <c r="AA4531" s="16"/>
      <c r="AB4531" s="16"/>
      <c r="AC4531" s="16"/>
      <c r="AD4531" s="16"/>
      <c r="AE4531" s="16"/>
      <c r="AF4531" s="16"/>
      <c r="AG4531" s="16"/>
      <c r="AH4531" s="16"/>
      <c r="AI4531" s="16"/>
      <c r="AJ4531" s="16"/>
      <c r="AK4531" s="16"/>
      <c r="AL4531" s="16"/>
      <c r="AM4531" s="16"/>
      <c r="AN4531" s="16"/>
      <c r="AO4531" s="16"/>
      <c r="AP4531" s="16"/>
      <c r="AQ4531" s="16"/>
      <c r="AR4531" s="16"/>
      <c r="AS4531" s="16"/>
      <c r="AT4531" s="16"/>
      <c r="AU4531" s="16"/>
      <c r="AV4531" s="16"/>
      <c r="AW4531" s="16"/>
      <c r="AX4531" s="16"/>
      <c r="AY4531" s="16"/>
      <c r="AZ4531" s="16"/>
      <c r="BA4531" s="16"/>
      <c r="BB4531" s="16"/>
      <c r="BC4531" s="16"/>
      <c r="BD4531" s="16"/>
      <c r="BE4531" s="16"/>
      <c r="BF4531" s="16"/>
      <c r="BG4531" s="16"/>
      <c r="BH4531" s="16"/>
      <c r="BI4531" s="16"/>
      <c r="BJ4531" s="16"/>
      <c r="BK4531" s="16"/>
      <c r="BL4531" s="16"/>
      <c r="BM4531" s="16"/>
      <c r="BN4531" s="16"/>
      <c r="BO4531" s="16"/>
      <c r="BP4531" s="16"/>
      <c r="BQ4531" s="16"/>
      <c r="BR4531" s="16"/>
      <c r="BS4531" s="16"/>
      <c r="BT4531" s="16"/>
    </row>
    <row r="4532" spans="5:72" s="2" customFormat="1" x14ac:dyDescent="0.25">
      <c r="E4532" s="15" t="s">
        <v>523</v>
      </c>
      <c r="F4532" s="16"/>
      <c r="G4532" s="16"/>
      <c r="H4532" s="16"/>
      <c r="I4532" s="16"/>
      <c r="J4532" s="16"/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  <c r="V4532" s="16"/>
      <c r="W4532" s="16"/>
      <c r="X4532" s="16"/>
      <c r="Y4532" s="16"/>
      <c r="Z4532" s="16"/>
      <c r="AA4532" s="16"/>
      <c r="AB4532" s="16"/>
      <c r="AC4532" s="16"/>
      <c r="AD4532" s="16"/>
      <c r="AE4532" s="16"/>
      <c r="AF4532" s="16"/>
      <c r="AG4532" s="16"/>
      <c r="AH4532" s="16"/>
      <c r="AI4532" s="16"/>
      <c r="AJ4532" s="16"/>
      <c r="AK4532" s="16"/>
      <c r="AL4532" s="16"/>
      <c r="AM4532" s="16"/>
      <c r="AN4532" s="16"/>
      <c r="AO4532" s="16"/>
      <c r="AP4532" s="16"/>
      <c r="AQ4532" s="16"/>
      <c r="AR4532" s="16"/>
      <c r="AS4532" s="16"/>
      <c r="AT4532" s="16"/>
      <c r="AU4532" s="16"/>
      <c r="AV4532" s="16"/>
      <c r="AW4532" s="16"/>
      <c r="AX4532" s="16"/>
      <c r="AY4532" s="16"/>
      <c r="AZ4532" s="16"/>
      <c r="BA4532" s="16"/>
      <c r="BB4532" s="16"/>
      <c r="BC4532" s="16"/>
      <c r="BD4532" s="16"/>
      <c r="BE4532" s="16"/>
      <c r="BF4532" s="16"/>
      <c r="BG4532" s="16"/>
      <c r="BH4532" s="16"/>
      <c r="BI4532" s="16"/>
      <c r="BJ4532" s="16"/>
      <c r="BK4532" s="16"/>
      <c r="BL4532" s="16"/>
      <c r="BM4532" s="16"/>
      <c r="BN4532" s="16"/>
      <c r="BO4532" s="16"/>
      <c r="BP4532" s="16"/>
      <c r="BQ4532" s="16"/>
      <c r="BR4532" s="16"/>
      <c r="BS4532" s="16"/>
      <c r="BT4532" s="16"/>
    </row>
    <row r="4533" spans="5:72" s="2" customFormat="1" x14ac:dyDescent="0.25">
      <c r="E4533" s="15" t="s">
        <v>795</v>
      </c>
      <c r="F4533" s="16"/>
      <c r="G4533" s="16"/>
      <c r="H4533" s="16"/>
      <c r="I4533" s="16"/>
      <c r="J4533" s="16"/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  <c r="V4533" s="16"/>
      <c r="W4533" s="16"/>
      <c r="X4533" s="16"/>
      <c r="Y4533" s="16"/>
      <c r="Z4533" s="16"/>
      <c r="AA4533" s="16"/>
      <c r="AB4533" s="16"/>
      <c r="AC4533" s="16"/>
      <c r="AD4533" s="16"/>
      <c r="AE4533" s="16"/>
      <c r="AF4533" s="16"/>
      <c r="AG4533" s="16"/>
      <c r="AH4533" s="16"/>
      <c r="AI4533" s="16"/>
      <c r="AJ4533" s="16"/>
      <c r="AK4533" s="16"/>
      <c r="AL4533" s="16"/>
      <c r="AM4533" s="16"/>
      <c r="AN4533" s="16"/>
      <c r="AO4533" s="16"/>
      <c r="AP4533" s="16"/>
      <c r="AQ4533" s="16"/>
      <c r="AR4533" s="16"/>
      <c r="AS4533" s="16"/>
      <c r="AT4533" s="16"/>
      <c r="AU4533" s="16"/>
      <c r="AV4533" s="16"/>
      <c r="AW4533" s="16"/>
      <c r="AX4533" s="16"/>
      <c r="AY4533" s="16"/>
      <c r="AZ4533" s="16"/>
      <c r="BA4533" s="16"/>
      <c r="BB4533" s="16"/>
      <c r="BC4533" s="16"/>
      <c r="BD4533" s="16"/>
      <c r="BE4533" s="16"/>
      <c r="BF4533" s="16"/>
      <c r="BG4533" s="16"/>
      <c r="BH4533" s="16"/>
      <c r="BI4533" s="16"/>
      <c r="BJ4533" s="16"/>
      <c r="BK4533" s="16"/>
      <c r="BL4533" s="16"/>
      <c r="BM4533" s="16"/>
      <c r="BN4533" s="16"/>
      <c r="BO4533" s="16"/>
      <c r="BP4533" s="16"/>
      <c r="BQ4533" s="16"/>
      <c r="BR4533" s="16"/>
      <c r="BS4533" s="16"/>
      <c r="BT4533" s="16"/>
    </row>
    <row r="4534" spans="5:72" s="2" customFormat="1" x14ac:dyDescent="0.25">
      <c r="E4534" s="15" t="s">
        <v>525</v>
      </c>
      <c r="F4534" s="16"/>
      <c r="G4534" s="16"/>
      <c r="H4534" s="16"/>
      <c r="I4534" s="16"/>
      <c r="J4534" s="16"/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  <c r="V4534" s="16"/>
      <c r="W4534" s="16"/>
      <c r="X4534" s="16"/>
      <c r="Y4534" s="16"/>
      <c r="Z4534" s="16"/>
      <c r="AA4534" s="16"/>
      <c r="AB4534" s="16"/>
      <c r="AC4534" s="16"/>
      <c r="AD4534" s="16"/>
      <c r="AE4534" s="16"/>
      <c r="AF4534" s="16"/>
      <c r="AG4534" s="16"/>
      <c r="AH4534" s="16"/>
      <c r="AI4534" s="16"/>
      <c r="AJ4534" s="16"/>
      <c r="AK4534" s="16"/>
      <c r="AL4534" s="16"/>
      <c r="AM4534" s="16"/>
      <c r="AN4534" s="16"/>
      <c r="AO4534" s="16"/>
      <c r="AP4534" s="16"/>
      <c r="AQ4534" s="16"/>
      <c r="AR4534" s="16"/>
      <c r="AS4534" s="16"/>
      <c r="AT4534" s="16"/>
      <c r="AU4534" s="16"/>
      <c r="AV4534" s="16"/>
      <c r="AW4534" s="16"/>
      <c r="AX4534" s="16"/>
      <c r="AY4534" s="16"/>
      <c r="AZ4534" s="16"/>
      <c r="BA4534" s="16"/>
      <c r="BB4534" s="16"/>
      <c r="BC4534" s="16"/>
      <c r="BD4534" s="16"/>
      <c r="BE4534" s="16"/>
      <c r="BF4534" s="16"/>
      <c r="BG4534" s="16"/>
      <c r="BH4534" s="16"/>
      <c r="BI4534" s="16"/>
      <c r="BJ4534" s="16"/>
      <c r="BK4534" s="16"/>
      <c r="BL4534" s="16"/>
      <c r="BM4534" s="16"/>
      <c r="BN4534" s="16"/>
      <c r="BO4534" s="16"/>
      <c r="BP4534" s="16"/>
      <c r="BQ4534" s="16"/>
      <c r="BR4534" s="16"/>
      <c r="BS4534" s="16"/>
      <c r="BT4534" s="16"/>
    </row>
    <row r="4535" spans="5:72" s="2" customFormat="1" x14ac:dyDescent="0.25">
      <c r="E4535" s="15" t="s">
        <v>25</v>
      </c>
      <c r="F4535" s="16"/>
      <c r="G4535" s="16"/>
      <c r="H4535" s="16"/>
      <c r="I4535" s="16"/>
      <c r="J4535" s="16"/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  <c r="V4535" s="16"/>
      <c r="W4535" s="16"/>
      <c r="X4535" s="16"/>
      <c r="Y4535" s="16"/>
      <c r="Z4535" s="16"/>
      <c r="AA4535" s="16"/>
      <c r="AB4535" s="16"/>
      <c r="AC4535" s="16"/>
      <c r="AD4535" s="16"/>
      <c r="AE4535" s="16"/>
      <c r="AF4535" s="16"/>
      <c r="AG4535" s="16"/>
      <c r="AH4535" s="16"/>
      <c r="AI4535" s="16"/>
      <c r="AJ4535" s="16"/>
      <c r="AK4535" s="16"/>
      <c r="AL4535" s="16"/>
      <c r="AM4535" s="16"/>
      <c r="AN4535" s="16"/>
      <c r="AO4535" s="16"/>
      <c r="AP4535" s="16"/>
      <c r="AQ4535" s="16"/>
      <c r="AR4535" s="16"/>
      <c r="AS4535" s="16"/>
      <c r="AT4535" s="16"/>
      <c r="AU4535" s="16"/>
      <c r="AV4535" s="16"/>
      <c r="AW4535" s="16"/>
      <c r="AX4535" s="16"/>
      <c r="AY4535" s="16"/>
      <c r="AZ4535" s="16"/>
      <c r="BA4535" s="16"/>
      <c r="BB4535" s="16"/>
      <c r="BC4535" s="16"/>
      <c r="BD4535" s="16"/>
      <c r="BE4535" s="16"/>
      <c r="BF4535" s="16"/>
      <c r="BG4535" s="16"/>
      <c r="BH4535" s="16"/>
      <c r="BI4535" s="16"/>
      <c r="BJ4535" s="16"/>
      <c r="BK4535" s="16"/>
      <c r="BL4535" s="16"/>
      <c r="BM4535" s="16"/>
      <c r="BN4535" s="16"/>
      <c r="BO4535" s="16"/>
      <c r="BP4535" s="16"/>
      <c r="BQ4535" s="16"/>
      <c r="BR4535" s="16"/>
      <c r="BS4535" s="16"/>
      <c r="BT4535" s="16"/>
    </row>
    <row r="4536" spans="5:72" s="2" customFormat="1" x14ac:dyDescent="0.25">
      <c r="E4536" s="15" t="s">
        <v>797</v>
      </c>
      <c r="F4536" s="16"/>
      <c r="G4536" s="16"/>
      <c r="H4536" s="16"/>
      <c r="I4536" s="16"/>
      <c r="J4536" s="16"/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  <c r="V4536" s="16"/>
      <c r="W4536" s="16"/>
      <c r="X4536" s="16"/>
      <c r="Y4536" s="16"/>
      <c r="Z4536" s="16"/>
      <c r="AA4536" s="16"/>
      <c r="AB4536" s="16"/>
      <c r="AC4536" s="16"/>
      <c r="AD4536" s="16"/>
      <c r="AE4536" s="16"/>
      <c r="AF4536" s="16"/>
      <c r="AG4536" s="16"/>
      <c r="AH4536" s="16"/>
      <c r="AI4536" s="16"/>
      <c r="AJ4536" s="16"/>
      <c r="AK4536" s="16"/>
      <c r="AL4536" s="16"/>
      <c r="AM4536" s="16"/>
      <c r="AN4536" s="16"/>
      <c r="AO4536" s="16"/>
      <c r="AP4536" s="16"/>
      <c r="AQ4536" s="16"/>
      <c r="AR4536" s="16"/>
      <c r="AS4536" s="16"/>
      <c r="AT4536" s="16"/>
      <c r="AU4536" s="16"/>
      <c r="AV4536" s="16"/>
      <c r="AW4536" s="16"/>
      <c r="AX4536" s="16"/>
      <c r="AY4536" s="16"/>
      <c r="AZ4536" s="16"/>
      <c r="BA4536" s="16"/>
      <c r="BB4536" s="16"/>
      <c r="BC4536" s="16"/>
      <c r="BD4536" s="16"/>
      <c r="BE4536" s="16"/>
      <c r="BF4536" s="16"/>
      <c r="BG4536" s="16"/>
      <c r="BH4536" s="16"/>
      <c r="BI4536" s="16"/>
      <c r="BJ4536" s="16"/>
      <c r="BK4536" s="16"/>
      <c r="BL4536" s="16"/>
      <c r="BM4536" s="16"/>
      <c r="BN4536" s="16"/>
      <c r="BO4536" s="16"/>
      <c r="BP4536" s="16"/>
      <c r="BQ4536" s="16"/>
      <c r="BR4536" s="16"/>
      <c r="BS4536" s="16"/>
      <c r="BT4536" s="16"/>
    </row>
    <row r="4537" spans="5:72" s="2" customFormat="1" x14ac:dyDescent="0.25">
      <c r="E4537" s="15" t="s">
        <v>523</v>
      </c>
      <c r="F4537" s="16"/>
      <c r="G4537" s="16"/>
      <c r="H4537" s="16"/>
      <c r="I4537" s="16"/>
      <c r="J4537" s="16"/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  <c r="V4537" s="16"/>
      <c r="W4537" s="16"/>
      <c r="X4537" s="16"/>
      <c r="Y4537" s="16"/>
      <c r="Z4537" s="16"/>
      <c r="AA4537" s="16"/>
      <c r="AB4537" s="16"/>
      <c r="AC4537" s="16"/>
      <c r="AD4537" s="16"/>
      <c r="AE4537" s="16"/>
      <c r="AF4537" s="16"/>
      <c r="AG4537" s="16"/>
      <c r="AH4537" s="16"/>
      <c r="AI4537" s="16"/>
      <c r="AJ4537" s="16"/>
      <c r="AK4537" s="16"/>
      <c r="AL4537" s="16"/>
      <c r="AM4537" s="16"/>
      <c r="AN4537" s="16"/>
      <c r="AO4537" s="16"/>
      <c r="AP4537" s="16"/>
      <c r="AQ4537" s="16"/>
      <c r="AR4537" s="16"/>
      <c r="AS4537" s="16"/>
      <c r="AT4537" s="16"/>
      <c r="AU4537" s="16"/>
      <c r="AV4537" s="16"/>
      <c r="AW4537" s="16"/>
      <c r="AX4537" s="16"/>
      <c r="AY4537" s="16"/>
      <c r="AZ4537" s="16"/>
      <c r="BA4537" s="16"/>
      <c r="BB4537" s="16"/>
      <c r="BC4537" s="16"/>
      <c r="BD4537" s="16"/>
      <c r="BE4537" s="16"/>
      <c r="BF4537" s="16"/>
      <c r="BG4537" s="16"/>
      <c r="BH4537" s="16"/>
      <c r="BI4537" s="16"/>
      <c r="BJ4537" s="16"/>
      <c r="BK4537" s="16"/>
      <c r="BL4537" s="16"/>
      <c r="BM4537" s="16"/>
      <c r="BN4537" s="16"/>
      <c r="BO4537" s="16"/>
      <c r="BP4537" s="16"/>
      <c r="BQ4537" s="16"/>
      <c r="BR4537" s="16"/>
      <c r="BS4537" s="16"/>
      <c r="BT4537" s="16"/>
    </row>
    <row r="4538" spans="5:72" s="2" customFormat="1" x14ac:dyDescent="0.25">
      <c r="E4538" s="15" t="s">
        <v>795</v>
      </c>
      <c r="F4538" s="16"/>
      <c r="G4538" s="16"/>
      <c r="H4538" s="16"/>
      <c r="I4538" s="16"/>
      <c r="J4538" s="16"/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  <c r="V4538" s="16"/>
      <c r="W4538" s="16"/>
      <c r="X4538" s="16"/>
      <c r="Y4538" s="16"/>
      <c r="Z4538" s="16"/>
      <c r="AA4538" s="16"/>
      <c r="AB4538" s="16"/>
      <c r="AC4538" s="16"/>
      <c r="AD4538" s="16"/>
      <c r="AE4538" s="16"/>
      <c r="AF4538" s="16"/>
      <c r="AG4538" s="16"/>
      <c r="AH4538" s="16"/>
      <c r="AI4538" s="16"/>
      <c r="AJ4538" s="16"/>
      <c r="AK4538" s="16"/>
      <c r="AL4538" s="16"/>
      <c r="AM4538" s="16"/>
      <c r="AN4538" s="16"/>
      <c r="AO4538" s="16"/>
      <c r="AP4538" s="16"/>
      <c r="AQ4538" s="16"/>
      <c r="AR4538" s="16"/>
      <c r="AS4538" s="16"/>
      <c r="AT4538" s="16"/>
      <c r="AU4538" s="16"/>
      <c r="AV4538" s="16"/>
      <c r="AW4538" s="16"/>
      <c r="AX4538" s="16"/>
      <c r="AY4538" s="16"/>
      <c r="AZ4538" s="16"/>
      <c r="BA4538" s="16"/>
      <c r="BB4538" s="16"/>
      <c r="BC4538" s="16"/>
      <c r="BD4538" s="16"/>
      <c r="BE4538" s="16"/>
      <c r="BF4538" s="16"/>
      <c r="BG4538" s="16"/>
      <c r="BH4538" s="16"/>
      <c r="BI4538" s="16"/>
      <c r="BJ4538" s="16"/>
      <c r="BK4538" s="16"/>
      <c r="BL4538" s="16"/>
      <c r="BM4538" s="16"/>
      <c r="BN4538" s="16"/>
      <c r="BO4538" s="16"/>
      <c r="BP4538" s="16"/>
      <c r="BQ4538" s="16"/>
      <c r="BR4538" s="16"/>
      <c r="BS4538" s="16"/>
      <c r="BT4538" s="16"/>
    </row>
    <row r="4539" spans="5:72" s="2" customFormat="1" x14ac:dyDescent="0.25">
      <c r="E4539" s="15" t="s">
        <v>525</v>
      </c>
      <c r="F4539" s="16"/>
      <c r="G4539" s="16"/>
      <c r="H4539" s="16"/>
      <c r="I4539" s="16"/>
      <c r="J4539" s="16"/>
      <c r="K4539" s="16"/>
      <c r="L4539" s="16"/>
      <c r="M4539" s="16"/>
      <c r="N4539" s="16"/>
      <c r="O4539" s="16"/>
      <c r="P4539" s="16"/>
      <c r="Q4539" s="16"/>
      <c r="R4539" s="16"/>
      <c r="S4539" s="16"/>
      <c r="T4539" s="16"/>
      <c r="U4539" s="16"/>
      <c r="V4539" s="16"/>
      <c r="W4539" s="16"/>
      <c r="X4539" s="16"/>
      <c r="Y4539" s="16"/>
      <c r="Z4539" s="16"/>
      <c r="AA4539" s="16"/>
      <c r="AB4539" s="16"/>
      <c r="AC4539" s="16"/>
      <c r="AD4539" s="16"/>
      <c r="AE4539" s="16"/>
      <c r="AF4539" s="16"/>
      <c r="AG4539" s="16"/>
      <c r="AH4539" s="16"/>
      <c r="AI4539" s="16"/>
      <c r="AJ4539" s="16"/>
      <c r="AK4539" s="16"/>
      <c r="AL4539" s="16"/>
      <c r="AM4539" s="16"/>
      <c r="AN4539" s="16"/>
      <c r="AO4539" s="16"/>
      <c r="AP4539" s="16"/>
      <c r="AQ4539" s="16"/>
      <c r="AR4539" s="16"/>
      <c r="AS4539" s="16"/>
      <c r="AT4539" s="16"/>
      <c r="AU4539" s="16"/>
      <c r="AV4539" s="16"/>
      <c r="AW4539" s="16"/>
      <c r="AX4539" s="16"/>
      <c r="AY4539" s="16"/>
      <c r="AZ4539" s="16"/>
      <c r="BA4539" s="16"/>
      <c r="BB4539" s="16"/>
      <c r="BC4539" s="16"/>
      <c r="BD4539" s="16"/>
      <c r="BE4539" s="16"/>
      <c r="BF4539" s="16"/>
      <c r="BG4539" s="16"/>
      <c r="BH4539" s="16"/>
      <c r="BI4539" s="16"/>
      <c r="BJ4539" s="16"/>
      <c r="BK4539" s="16"/>
      <c r="BL4539" s="16"/>
      <c r="BM4539" s="16"/>
      <c r="BN4539" s="16"/>
      <c r="BO4539" s="16"/>
      <c r="BP4539" s="16"/>
      <c r="BQ4539" s="16"/>
      <c r="BR4539" s="16"/>
      <c r="BS4539" s="16"/>
      <c r="BT4539" s="16"/>
    </row>
    <row r="4540" spans="5:72" s="2" customFormat="1" x14ac:dyDescent="0.25">
      <c r="E4540" s="15" t="s">
        <v>25</v>
      </c>
      <c r="F4540" s="16"/>
      <c r="G4540" s="16"/>
      <c r="H4540" s="16"/>
      <c r="I4540" s="16"/>
      <c r="J4540" s="16"/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  <c r="V4540" s="16"/>
      <c r="W4540" s="16"/>
      <c r="X4540" s="16"/>
      <c r="Y4540" s="16"/>
      <c r="Z4540" s="16"/>
      <c r="AA4540" s="16"/>
      <c r="AB4540" s="16"/>
      <c r="AC4540" s="16"/>
      <c r="AD4540" s="16"/>
      <c r="AE4540" s="16"/>
      <c r="AF4540" s="16"/>
      <c r="AG4540" s="16"/>
      <c r="AH4540" s="16"/>
      <c r="AI4540" s="16"/>
      <c r="AJ4540" s="16"/>
      <c r="AK4540" s="16"/>
      <c r="AL4540" s="16"/>
      <c r="AM4540" s="16"/>
      <c r="AN4540" s="16"/>
      <c r="AO4540" s="16"/>
      <c r="AP4540" s="16"/>
      <c r="AQ4540" s="16"/>
      <c r="AR4540" s="16"/>
      <c r="AS4540" s="16"/>
      <c r="AT4540" s="16"/>
      <c r="AU4540" s="16"/>
      <c r="AV4540" s="16"/>
      <c r="AW4540" s="16"/>
      <c r="AX4540" s="16"/>
      <c r="AY4540" s="16"/>
      <c r="AZ4540" s="16"/>
      <c r="BA4540" s="16"/>
      <c r="BB4540" s="16"/>
      <c r="BC4540" s="16"/>
      <c r="BD4540" s="16"/>
      <c r="BE4540" s="16"/>
      <c r="BF4540" s="16"/>
      <c r="BG4540" s="16"/>
      <c r="BH4540" s="16"/>
      <c r="BI4540" s="16"/>
      <c r="BJ4540" s="16"/>
      <c r="BK4540" s="16"/>
      <c r="BL4540" s="16"/>
      <c r="BM4540" s="16"/>
      <c r="BN4540" s="16"/>
      <c r="BO4540" s="16"/>
      <c r="BP4540" s="16"/>
      <c r="BQ4540" s="16"/>
      <c r="BR4540" s="16"/>
      <c r="BS4540" s="16"/>
      <c r="BT4540" s="16"/>
    </row>
    <row r="4541" spans="5:72" s="2" customFormat="1" x14ac:dyDescent="0.25">
      <c r="E4541" s="15" t="s">
        <v>61</v>
      </c>
      <c r="F4541" s="16"/>
      <c r="G4541" s="16"/>
      <c r="H4541" s="16"/>
      <c r="I4541" s="16"/>
      <c r="J4541" s="16"/>
      <c r="K4541" s="16"/>
      <c r="L4541" s="16"/>
      <c r="M4541" s="16"/>
      <c r="N4541" s="16"/>
      <c r="O4541" s="16"/>
      <c r="P4541" s="16"/>
      <c r="Q4541" s="16"/>
      <c r="R4541" s="16"/>
      <c r="S4541" s="16"/>
      <c r="T4541" s="16"/>
      <c r="U4541" s="16"/>
      <c r="V4541" s="16"/>
      <c r="W4541" s="16"/>
      <c r="X4541" s="16"/>
      <c r="Y4541" s="16"/>
      <c r="Z4541" s="16"/>
      <c r="AA4541" s="16"/>
      <c r="AB4541" s="16"/>
      <c r="AC4541" s="16"/>
      <c r="AD4541" s="16"/>
      <c r="AE4541" s="16"/>
      <c r="AF4541" s="16"/>
      <c r="AG4541" s="16"/>
      <c r="AH4541" s="16"/>
      <c r="AI4541" s="16"/>
      <c r="AJ4541" s="16"/>
      <c r="AK4541" s="16"/>
      <c r="AL4541" s="16"/>
      <c r="AM4541" s="16"/>
      <c r="AN4541" s="16"/>
      <c r="AO4541" s="16"/>
      <c r="AP4541" s="16"/>
      <c r="AQ4541" s="16"/>
      <c r="AR4541" s="16"/>
      <c r="AS4541" s="16"/>
      <c r="AT4541" s="16"/>
      <c r="AU4541" s="16"/>
      <c r="AV4541" s="16"/>
      <c r="AW4541" s="16"/>
      <c r="AX4541" s="16"/>
      <c r="AY4541" s="16"/>
      <c r="AZ4541" s="16"/>
      <c r="BA4541" s="16"/>
      <c r="BB4541" s="16"/>
      <c r="BC4541" s="16"/>
      <c r="BD4541" s="16"/>
      <c r="BE4541" s="16"/>
      <c r="BF4541" s="16"/>
      <c r="BG4541" s="16"/>
      <c r="BH4541" s="16"/>
      <c r="BI4541" s="16"/>
      <c r="BJ4541" s="16"/>
      <c r="BK4541" s="16"/>
      <c r="BL4541" s="16"/>
      <c r="BM4541" s="16"/>
      <c r="BN4541" s="16"/>
      <c r="BO4541" s="16"/>
      <c r="BP4541" s="16"/>
      <c r="BQ4541" s="16"/>
      <c r="BR4541" s="16"/>
      <c r="BS4541" s="16"/>
      <c r="BT4541" s="16"/>
    </row>
    <row r="4542" spans="5:72" s="2" customFormat="1" x14ac:dyDescent="0.25"/>
    <row r="4543" spans="5:72" s="2" customFormat="1" x14ac:dyDescent="0.25">
      <c r="E4543" s="2" t="s">
        <v>559</v>
      </c>
    </row>
    <row r="4544" spans="5:72" s="2" customFormat="1" x14ac:dyDescent="0.25"/>
    <row r="4545" s="2" customFormat="1" x14ac:dyDescent="0.25"/>
    <row r="4546" s="2" customFormat="1" x14ac:dyDescent="0.25"/>
    <row r="4547" s="2" customFormat="1" x14ac:dyDescent="0.25"/>
    <row r="4548" s="2" customFormat="1" x14ac:dyDescent="0.25"/>
    <row r="4549" s="2" customFormat="1" x14ac:dyDescent="0.25"/>
    <row r="4550" s="2" customFormat="1" x14ac:dyDescent="0.25"/>
    <row r="4551" s="2" customFormat="1" x14ac:dyDescent="0.25"/>
    <row r="4552" s="2" customFormat="1" x14ac:dyDescent="0.25"/>
    <row r="4553" s="2" customFormat="1" x14ac:dyDescent="0.25"/>
    <row r="4554" s="2" customFormat="1" x14ac:dyDescent="0.25"/>
    <row r="4555" s="2" customFormat="1" x14ac:dyDescent="0.25"/>
    <row r="4556" s="2" customFormat="1" x14ac:dyDescent="0.25"/>
    <row r="4557" s="2" customFormat="1" x14ac:dyDescent="0.25"/>
    <row r="4558" s="2" customFormat="1" x14ac:dyDescent="0.25"/>
    <row r="4559" s="2" customFormat="1" x14ac:dyDescent="0.25"/>
    <row r="4560" s="2" customFormat="1" x14ac:dyDescent="0.25"/>
    <row r="4561" s="2" customFormat="1" x14ac:dyDescent="0.25"/>
    <row r="4562" s="2" customFormat="1" x14ac:dyDescent="0.25"/>
    <row r="4563" s="2" customFormat="1" x14ac:dyDescent="0.25"/>
    <row r="4564" s="2" customFormat="1" x14ac:dyDescent="0.25"/>
    <row r="4565" s="2" customFormat="1" x14ac:dyDescent="0.25"/>
    <row r="4566" s="2" customFormat="1" x14ac:dyDescent="0.25"/>
    <row r="4567" s="2" customFormat="1" x14ac:dyDescent="0.25"/>
    <row r="4568" s="2" customFormat="1" x14ac:dyDescent="0.25"/>
    <row r="4569" s="2" customFormat="1" x14ac:dyDescent="0.25"/>
    <row r="4570" s="2" customFormat="1" x14ac:dyDescent="0.25"/>
    <row r="4571" s="2" customFormat="1" x14ac:dyDescent="0.25"/>
    <row r="4572" s="2" customFormat="1" x14ac:dyDescent="0.25"/>
    <row r="4573" s="2" customFormat="1" x14ac:dyDescent="0.25"/>
    <row r="4574" s="2" customFormat="1" x14ac:dyDescent="0.25"/>
    <row r="4575" s="2" customFormat="1" x14ac:dyDescent="0.25"/>
    <row r="4576" s="2" customFormat="1" x14ac:dyDescent="0.25"/>
    <row r="4577" spans="3:54" s="2" customFormat="1" x14ac:dyDescent="0.25"/>
    <row r="4578" spans="3:54" s="2" customFormat="1" x14ac:dyDescent="0.25">
      <c r="C4578" s="3">
        <v>0</v>
      </c>
      <c r="E4578" s="2" t="s">
        <v>798</v>
      </c>
    </row>
    <row r="4579" spans="3:54" s="2" customFormat="1" x14ac:dyDescent="0.25"/>
    <row r="4580" spans="3:54" s="2" customFormat="1" x14ac:dyDescent="0.25">
      <c r="E4580" s="2" t="s">
        <v>799</v>
      </c>
    </row>
    <row r="4581" spans="3:54" s="2" customFormat="1" x14ac:dyDescent="0.25">
      <c r="E4581" s="2" t="s">
        <v>800</v>
      </c>
    </row>
    <row r="4582" spans="3:54" s="2" customFormat="1" x14ac:dyDescent="0.25">
      <c r="E4582" s="2" t="s">
        <v>801</v>
      </c>
      <c r="BB4582" s="2" t="s">
        <v>802</v>
      </c>
    </row>
    <row r="4583" spans="3:54" s="2" customFormat="1" x14ac:dyDescent="0.25">
      <c r="E4583" s="2" t="s">
        <v>803</v>
      </c>
    </row>
    <row r="4584" spans="3:54" s="2" customFormat="1" x14ac:dyDescent="0.25">
      <c r="E4584" s="2" t="s">
        <v>804</v>
      </c>
    </row>
    <row r="4585" spans="3:54" s="2" customFormat="1" x14ac:dyDescent="0.25">
      <c r="E4585" s="2" t="s">
        <v>805</v>
      </c>
    </row>
    <row r="4586" spans="3:54" s="2" customFormat="1" x14ac:dyDescent="0.25">
      <c r="E4586" s="2" t="s">
        <v>806</v>
      </c>
    </row>
    <row r="4587" spans="3:54" s="2" customFormat="1" x14ac:dyDescent="0.25">
      <c r="E4587" s="2" t="s">
        <v>807</v>
      </c>
    </row>
    <row r="4588" spans="3:54" s="2" customFormat="1" x14ac:dyDescent="0.25"/>
    <row r="4589" spans="3:54" s="2" customFormat="1" x14ac:dyDescent="0.25">
      <c r="E4589" s="1" t="s">
        <v>784</v>
      </c>
    </row>
    <row r="4590" spans="3:54" s="2" customFormat="1" x14ac:dyDescent="0.25"/>
    <row r="4591" spans="3:54" s="2" customFormat="1" x14ac:dyDescent="0.25">
      <c r="E4591" s="1" t="s">
        <v>91</v>
      </c>
      <c r="O4591" s="1" t="s">
        <v>170</v>
      </c>
    </row>
    <row r="4592" spans="3:54" s="2" customFormat="1" x14ac:dyDescent="0.25">
      <c r="E4592" s="2" t="s">
        <v>808</v>
      </c>
      <c r="Y4592" s="2" t="str">
        <f t="shared" ref="Y4592:Y4598" si="6">"select '" &amp; TRIM(E4592) &amp; "' AGREEMENT_NO union all"</f>
        <v>select '0000649/4/01/03/2021' AGREEMENT_NO union all</v>
      </c>
    </row>
    <row r="4593" spans="5:25" s="2" customFormat="1" x14ac:dyDescent="0.25">
      <c r="E4593" s="2" t="s">
        <v>809</v>
      </c>
      <c r="Y4593" s="2" t="str">
        <f t="shared" si="6"/>
        <v>select '0000650/4/01/03/2021' AGREEMENT_NO union all</v>
      </c>
    </row>
    <row r="4594" spans="5:25" s="2" customFormat="1" x14ac:dyDescent="0.25">
      <c r="E4594" s="2" t="s">
        <v>810</v>
      </c>
      <c r="Y4594" s="2" t="str">
        <f t="shared" si="6"/>
        <v>select '0000651/4/01/03/2021' AGREEMENT_NO union all</v>
      </c>
    </row>
    <row r="4595" spans="5:25" s="2" customFormat="1" x14ac:dyDescent="0.25">
      <c r="E4595" s="2" t="s">
        <v>811</v>
      </c>
      <c r="Y4595" s="2" t="str">
        <f t="shared" si="6"/>
        <v>select '0000652/4/01/03/2021' AGREEMENT_NO union all</v>
      </c>
    </row>
    <row r="4596" spans="5:25" s="2" customFormat="1" x14ac:dyDescent="0.25">
      <c r="E4596" s="2" t="s">
        <v>812</v>
      </c>
      <c r="Y4596" s="2" t="str">
        <f t="shared" si="6"/>
        <v>select '0000653/4/01/03/2021' AGREEMENT_NO union all</v>
      </c>
    </row>
    <row r="4597" spans="5:25" s="2" customFormat="1" x14ac:dyDescent="0.25">
      <c r="E4597" s="2" t="s">
        <v>813</v>
      </c>
      <c r="Y4597" s="2" t="str">
        <f t="shared" si="6"/>
        <v>select '0000830/4/01/08/2021' AGREEMENT_NO union all</v>
      </c>
    </row>
    <row r="4598" spans="5:25" s="2" customFormat="1" x14ac:dyDescent="0.25">
      <c r="E4598" s="2" t="s">
        <v>814</v>
      </c>
      <c r="Y4598" s="2" t="str">
        <f t="shared" si="6"/>
        <v>select '0000831/4/01/08/2021' AGREEMENT_NO union all</v>
      </c>
    </row>
    <row r="4599" spans="5:25" s="2" customFormat="1" x14ac:dyDescent="0.25"/>
    <row r="4600" spans="5:25" s="2" customFormat="1" x14ac:dyDescent="0.25">
      <c r="E4600" s="1" t="s">
        <v>170</v>
      </c>
    </row>
    <row r="4601" spans="5:25" s="2" customFormat="1" x14ac:dyDescent="0.25">
      <c r="E4601" s="2" t="s">
        <v>815</v>
      </c>
    </row>
    <row r="4602" spans="5:25" s="2" customFormat="1" x14ac:dyDescent="0.25">
      <c r="E4602" s="2" t="s">
        <v>816</v>
      </c>
    </row>
    <row r="4603" spans="5:25" s="2" customFormat="1" x14ac:dyDescent="0.25">
      <c r="E4603" s="2" t="s">
        <v>817</v>
      </c>
    </row>
    <row r="4604" spans="5:25" s="2" customFormat="1" x14ac:dyDescent="0.25">
      <c r="E4604" s="2" t="s">
        <v>818</v>
      </c>
    </row>
    <row r="4605" spans="5:25" s="2" customFormat="1" x14ac:dyDescent="0.25">
      <c r="E4605" s="2" t="s">
        <v>819</v>
      </c>
    </row>
    <row r="4606" spans="5:25" s="2" customFormat="1" x14ac:dyDescent="0.25">
      <c r="E4606" s="2" t="s">
        <v>820</v>
      </c>
    </row>
    <row r="4607" spans="5:25" s="2" customFormat="1" x14ac:dyDescent="0.25">
      <c r="E4607" s="2" t="s">
        <v>821</v>
      </c>
    </row>
    <row r="4608" spans="5:25" s="2" customFormat="1" x14ac:dyDescent="0.25">
      <c r="E4608" s="2" t="s">
        <v>822</v>
      </c>
    </row>
    <row r="4609" spans="5:42" s="2" customFormat="1" x14ac:dyDescent="0.25">
      <c r="E4609" s="2" t="s">
        <v>823</v>
      </c>
    </row>
    <row r="4610" spans="5:42" s="2" customFormat="1" x14ac:dyDescent="0.25">
      <c r="E4610" s="2" t="s">
        <v>824</v>
      </c>
    </row>
    <row r="4611" spans="5:42" s="2" customFormat="1" x14ac:dyDescent="0.25">
      <c r="E4611" s="2" t="s">
        <v>825</v>
      </c>
    </row>
    <row r="4612" spans="5:42" s="2" customFormat="1" x14ac:dyDescent="0.25">
      <c r="E4612" s="2" t="s">
        <v>826</v>
      </c>
    </row>
    <row r="4613" spans="5:42" s="2" customFormat="1" x14ac:dyDescent="0.25">
      <c r="E4613" s="2" t="s">
        <v>827</v>
      </c>
    </row>
    <row r="4614" spans="5:42" s="2" customFormat="1" x14ac:dyDescent="0.25">
      <c r="E4614" s="2" t="s">
        <v>828</v>
      </c>
    </row>
    <row r="4615" spans="5:42" s="2" customFormat="1" x14ac:dyDescent="0.25">
      <c r="E4615" s="2" t="s">
        <v>829</v>
      </c>
    </row>
    <row r="4616" spans="5:42" s="2" customFormat="1" x14ac:dyDescent="0.25">
      <c r="E4616" s="2" t="s">
        <v>830</v>
      </c>
    </row>
    <row r="4617" spans="5:42" s="2" customFormat="1" x14ac:dyDescent="0.25">
      <c r="E4617" s="2" t="s">
        <v>831</v>
      </c>
    </row>
    <row r="4618" spans="5:42" s="2" customFormat="1" x14ac:dyDescent="0.25">
      <c r="E4618" s="2" t="s">
        <v>832</v>
      </c>
    </row>
    <row r="4619" spans="5:42" s="2" customFormat="1" x14ac:dyDescent="0.25">
      <c r="E4619" s="2" t="s">
        <v>833</v>
      </c>
    </row>
    <row r="4620" spans="5:42" s="2" customFormat="1" x14ac:dyDescent="0.25">
      <c r="E4620" s="2" t="s">
        <v>834</v>
      </c>
    </row>
    <row r="4621" spans="5:42" s="2" customFormat="1" x14ac:dyDescent="0.25">
      <c r="E4621" s="2" t="s">
        <v>835</v>
      </c>
    </row>
    <row r="4622" spans="5:42" s="2" customFormat="1" x14ac:dyDescent="0.25"/>
    <row r="4623" spans="5:42" s="2" customFormat="1" x14ac:dyDescent="0.25">
      <c r="E4623" s="13" t="s">
        <v>492</v>
      </c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</row>
    <row r="4624" spans="5:42" s="2" customFormat="1" x14ac:dyDescent="0.25">
      <c r="E4624" s="13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</row>
    <row r="4625" spans="5:42" s="2" customFormat="1" x14ac:dyDescent="0.25">
      <c r="E4625" s="13" t="s">
        <v>65</v>
      </c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</row>
    <row r="4626" spans="5:42" s="2" customFormat="1" x14ac:dyDescent="0.25">
      <c r="E4626" s="13" t="s">
        <v>66</v>
      </c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</row>
    <row r="4627" spans="5:42" s="2" customFormat="1" x14ac:dyDescent="0.25">
      <c r="E4627" s="13" t="str">
        <f t="shared" ref="E4627:E4633" si="7">Y4592</f>
        <v>select '0000649/4/01/03/2021' AGREEMENT_NO union all</v>
      </c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</row>
    <row r="4628" spans="5:42" s="2" customFormat="1" x14ac:dyDescent="0.25">
      <c r="E4628" s="13" t="str">
        <f t="shared" si="7"/>
        <v>select '0000650/4/01/03/2021' AGREEMENT_NO union all</v>
      </c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</row>
    <row r="4629" spans="5:42" s="2" customFormat="1" x14ac:dyDescent="0.25">
      <c r="E4629" s="13" t="str">
        <f t="shared" si="7"/>
        <v>select '0000651/4/01/03/2021' AGREEMENT_NO union all</v>
      </c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</row>
    <row r="4630" spans="5:42" s="2" customFormat="1" x14ac:dyDescent="0.25">
      <c r="E4630" s="13" t="str">
        <f t="shared" si="7"/>
        <v>select '0000652/4/01/03/2021' AGREEMENT_NO union all</v>
      </c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</row>
    <row r="4631" spans="5:42" s="2" customFormat="1" x14ac:dyDescent="0.25">
      <c r="E4631" s="13" t="str">
        <f t="shared" si="7"/>
        <v>select '0000653/4/01/03/2021' AGREEMENT_NO union all</v>
      </c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</row>
    <row r="4632" spans="5:42" s="2" customFormat="1" x14ac:dyDescent="0.25">
      <c r="E4632" s="13" t="str">
        <f t="shared" si="7"/>
        <v>select '0000830/4/01/08/2021' AGREEMENT_NO union all</v>
      </c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</row>
    <row r="4633" spans="5:42" s="2" customFormat="1" x14ac:dyDescent="0.25">
      <c r="E4633" s="13" t="str">
        <f t="shared" si="7"/>
        <v>select '0000831/4/01/08/2021' AGREEMENT_NO union all</v>
      </c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</row>
    <row r="4634" spans="5:42" s="2" customFormat="1" x14ac:dyDescent="0.25">
      <c r="E4634" s="13" t="s">
        <v>83</v>
      </c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</row>
    <row r="4635" spans="5:42" s="2" customFormat="1" x14ac:dyDescent="0.25">
      <c r="E4635" s="13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</row>
    <row r="4636" spans="5:42" s="2" customFormat="1" x14ac:dyDescent="0.25">
      <c r="E4636" s="13" t="s">
        <v>503</v>
      </c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</row>
    <row r="4637" spans="5:42" s="2" customFormat="1" x14ac:dyDescent="0.25">
      <c r="E4637" s="13" t="s">
        <v>66</v>
      </c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</row>
    <row r="4638" spans="5:42" s="2" customFormat="1" x14ac:dyDescent="0.25">
      <c r="E4638" s="13" t="s">
        <v>47</v>
      </c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</row>
    <row r="4639" spans="5:42" s="2" customFormat="1" x14ac:dyDescent="0.25">
      <c r="E4639" s="13" t="s">
        <v>642</v>
      </c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</row>
    <row r="4640" spans="5:42" s="2" customFormat="1" x14ac:dyDescent="0.25">
      <c r="E4640" s="13" t="s">
        <v>515</v>
      </c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</row>
    <row r="4641" spans="5:42" s="2" customFormat="1" x14ac:dyDescent="0.25">
      <c r="E4641" s="13" t="s">
        <v>517</v>
      </c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</row>
    <row r="4642" spans="5:42" s="2" customFormat="1" x14ac:dyDescent="0.25">
      <c r="E4642" s="13" t="s">
        <v>746</v>
      </c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</row>
    <row r="4643" spans="5:42" s="2" customFormat="1" x14ac:dyDescent="0.25"/>
    <row r="4644" spans="5:42" s="2" customFormat="1" x14ac:dyDescent="0.25">
      <c r="E4644" s="2" t="s">
        <v>46</v>
      </c>
    </row>
    <row r="4645" spans="5:42" s="2" customFormat="1" x14ac:dyDescent="0.25"/>
    <row r="4646" spans="5:42" s="2" customFormat="1" x14ac:dyDescent="0.25">
      <c r="E4646" s="13" t="s">
        <v>96</v>
      </c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</row>
    <row r="4647" spans="5:42" s="2" customFormat="1" x14ac:dyDescent="0.25">
      <c r="E4647" s="13" t="s">
        <v>338</v>
      </c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</row>
    <row r="4648" spans="5:42" s="2" customFormat="1" x14ac:dyDescent="0.25">
      <c r="E4648" s="13" t="s">
        <v>712</v>
      </c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</row>
    <row r="4649" spans="5:42" s="2" customFormat="1" x14ac:dyDescent="0.25">
      <c r="E4649" s="13" t="s">
        <v>339</v>
      </c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</row>
    <row r="4650" spans="5:42" s="2" customFormat="1" x14ac:dyDescent="0.25">
      <c r="E4650" s="13" t="s">
        <v>340</v>
      </c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</row>
    <row r="4651" spans="5:42" s="2" customFormat="1" x14ac:dyDescent="0.25">
      <c r="E4651" s="13" t="s">
        <v>341</v>
      </c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</row>
    <row r="4652" spans="5:42" s="2" customFormat="1" x14ac:dyDescent="0.25">
      <c r="E4652" s="13" t="s">
        <v>342</v>
      </c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</row>
    <row r="4653" spans="5:42" s="2" customFormat="1" x14ac:dyDescent="0.25">
      <c r="E4653" s="13" t="s">
        <v>645</v>
      </c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</row>
    <row r="4654" spans="5:42" s="2" customFormat="1" x14ac:dyDescent="0.25">
      <c r="E4654" s="13" t="s">
        <v>713</v>
      </c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</row>
    <row r="4655" spans="5:42" s="2" customFormat="1" x14ac:dyDescent="0.25">
      <c r="E4655" s="13" t="str">
        <f t="shared" ref="E4655:E4675" si="8">"replace('" &amp; TRIM(E4601) &amp; "', '/', '.'),"</f>
        <v>replace('31467/INV/JKC/04/2022', '/', '.'),</v>
      </c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</row>
    <row r="4656" spans="5:42" s="2" customFormat="1" x14ac:dyDescent="0.25">
      <c r="E4656" s="13" t="str">
        <f t="shared" si="8"/>
        <v>replace('32721/INV/JKC/05/2022', '/', '.'),</v>
      </c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</row>
    <row r="4657" spans="5:145" s="2" customFormat="1" x14ac:dyDescent="0.25">
      <c r="E4657" s="13" t="str">
        <f t="shared" si="8"/>
        <v>replace('32722/INV/JKC/05/2022', '/', '.'),</v>
      </c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</row>
    <row r="4658" spans="5:145" s="2" customFormat="1" x14ac:dyDescent="0.25">
      <c r="E4658" s="13" t="str">
        <f t="shared" si="8"/>
        <v>replace('32723/INV/JKC/05/2022', '/', '.'),</v>
      </c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</row>
    <row r="4659" spans="5:145" s="2" customFormat="1" x14ac:dyDescent="0.25">
      <c r="E4659" s="13" t="str">
        <f t="shared" si="8"/>
        <v>replace('32724/INV/JKC/05/2022', '/', '.'),</v>
      </c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</row>
    <row r="4660" spans="5:145" s="2" customFormat="1" x14ac:dyDescent="0.25">
      <c r="E4660" s="13" t="str">
        <f t="shared" si="8"/>
        <v>replace('32725/INV/JKC/05/2022', '/', '.'),</v>
      </c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</row>
    <row r="4661" spans="5:145" s="2" customFormat="1" x14ac:dyDescent="0.25">
      <c r="E4661" s="13" t="str">
        <f t="shared" si="8"/>
        <v>replace('32730/INV/JKC/05/2022', '/', '.'),</v>
      </c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</row>
    <row r="4662" spans="5:145" s="2" customFormat="1" x14ac:dyDescent="0.25">
      <c r="E4662" s="13" t="str">
        <f t="shared" si="8"/>
        <v>replace('34032/INV/JKC/06/2022', '/', '.'),</v>
      </c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</row>
    <row r="4663" spans="5:145" s="2" customFormat="1" x14ac:dyDescent="0.25">
      <c r="E4663" s="13" t="str">
        <f t="shared" si="8"/>
        <v>replace('34033/INV/JKC/06/2022', '/', '.'),</v>
      </c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</row>
    <row r="4664" spans="5:145" s="2" customFormat="1" x14ac:dyDescent="0.25">
      <c r="E4664" s="13" t="str">
        <f t="shared" si="8"/>
        <v>replace('34034/INV/JKC/06/2022', '/', '.'),</v>
      </c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</row>
    <row r="4665" spans="5:145" s="2" customFormat="1" x14ac:dyDescent="0.25">
      <c r="E4665" s="13" t="str">
        <f t="shared" si="8"/>
        <v>replace('34035/INV/JKC/06/2022', '/', '.'),</v>
      </c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</row>
    <row r="4666" spans="5:145" s="2" customFormat="1" x14ac:dyDescent="0.25">
      <c r="E4666" s="13" t="str">
        <f t="shared" si="8"/>
        <v>replace('34036/INV/JKC/06/2022', '/', '.'),</v>
      </c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</row>
    <row r="4667" spans="5:145" s="2" customFormat="1" x14ac:dyDescent="0.25">
      <c r="E4667" s="13" t="str">
        <f t="shared" si="8"/>
        <v>replace('34041/INV/JKC/06/2022', '/', '.'),</v>
      </c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</row>
    <row r="4668" spans="5:145" s="2" customFormat="1" x14ac:dyDescent="0.25">
      <c r="E4668" s="13" t="str">
        <f t="shared" si="8"/>
        <v>replace('34042/INV/JKC/06/2022', '/', '.'),</v>
      </c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</row>
    <row r="4669" spans="5:145" s="2" customFormat="1" x14ac:dyDescent="0.25">
      <c r="E4669" s="13" t="str">
        <f t="shared" si="8"/>
        <v>replace('35415/INV/JKC/07/2022', '/', '.'),</v>
      </c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H4669" s="2" t="s">
        <v>815</v>
      </c>
      <c r="BW4669" s="2" t="s">
        <v>822</v>
      </c>
      <c r="EO4669" s="2" t="s">
        <v>829</v>
      </c>
    </row>
    <row r="4670" spans="5:145" s="2" customFormat="1" x14ac:dyDescent="0.25">
      <c r="E4670" s="13" t="str">
        <f t="shared" si="8"/>
        <v>replace('35416/INV/JKC/07/2022', '/', '.'),</v>
      </c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H4670" s="2" t="s">
        <v>816</v>
      </c>
      <c r="BW4670" s="2" t="s">
        <v>823</v>
      </c>
      <c r="EO4670" s="2" t="s">
        <v>830</v>
      </c>
    </row>
    <row r="4671" spans="5:145" s="2" customFormat="1" x14ac:dyDescent="0.25">
      <c r="E4671" s="13" t="str">
        <f t="shared" si="8"/>
        <v>replace('35417/INV/JKC/07/2022', '/', '.'),</v>
      </c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H4671" s="2" t="s">
        <v>817</v>
      </c>
      <c r="BW4671" s="2" t="s">
        <v>824</v>
      </c>
      <c r="EO4671" s="2" t="s">
        <v>831</v>
      </c>
    </row>
    <row r="4672" spans="5:145" s="2" customFormat="1" x14ac:dyDescent="0.25">
      <c r="E4672" s="13" t="str">
        <f t="shared" si="8"/>
        <v>replace('35418/INV/JKC/07/2022', '/', '.'),</v>
      </c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H4672" s="2" t="s">
        <v>818</v>
      </c>
      <c r="BW4672" s="2" t="s">
        <v>825</v>
      </c>
      <c r="EO4672" s="2" t="s">
        <v>832</v>
      </c>
    </row>
    <row r="4673" spans="5:212" s="2" customFormat="1" x14ac:dyDescent="0.25">
      <c r="E4673" s="13" t="str">
        <f t="shared" si="8"/>
        <v>replace('35419/INV/JKC/07/2022', '/', '.'),</v>
      </c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H4673" s="2" t="s">
        <v>819</v>
      </c>
      <c r="BW4673" s="2" t="s">
        <v>826</v>
      </c>
      <c r="EO4673" s="2" t="s">
        <v>833</v>
      </c>
    </row>
    <row r="4674" spans="5:212" s="2" customFormat="1" x14ac:dyDescent="0.25">
      <c r="E4674" s="13" t="str">
        <f t="shared" si="8"/>
        <v>replace('35424/INV/JKC/07/2022', '/', '.'),</v>
      </c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H4674" s="2" t="s">
        <v>820</v>
      </c>
      <c r="BW4674" s="2" t="s">
        <v>827</v>
      </c>
      <c r="EO4674" s="2" t="s">
        <v>834</v>
      </c>
    </row>
    <row r="4675" spans="5:212" s="2" customFormat="1" x14ac:dyDescent="0.25">
      <c r="E4675" s="13" t="str">
        <f t="shared" si="8"/>
        <v>replace('35425/INV/JKC/07/2022', '/', '.'),</v>
      </c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H4675" s="2" t="s">
        <v>821</v>
      </c>
      <c r="BW4675" s="2" t="s">
        <v>828</v>
      </c>
      <c r="EO4675" s="2" t="s">
        <v>835</v>
      </c>
    </row>
    <row r="4676" spans="5:212" s="2" customFormat="1" x14ac:dyDescent="0.25">
      <c r="E4676" s="13" t="s">
        <v>717</v>
      </c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</row>
    <row r="4677" spans="5:212" s="2" customFormat="1" x14ac:dyDescent="0.25"/>
    <row r="4678" spans="5:212" s="2" customFormat="1" x14ac:dyDescent="0.25">
      <c r="E4678" s="15" t="s">
        <v>51</v>
      </c>
      <c r="F4678" s="16"/>
      <c r="G4678" s="16"/>
      <c r="H4678" s="16"/>
      <c r="I4678" s="16"/>
      <c r="J4678" s="16"/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16"/>
      <c r="W4678" s="16"/>
      <c r="X4678" s="16"/>
      <c r="Y4678" s="16"/>
      <c r="Z4678" s="16"/>
      <c r="AA4678" s="16"/>
      <c r="AB4678" s="16"/>
      <c r="AC4678" s="16"/>
      <c r="AD4678" s="16"/>
      <c r="AE4678" s="16"/>
      <c r="AF4678" s="16"/>
      <c r="AG4678" s="16"/>
      <c r="AH4678" s="16"/>
      <c r="AI4678" s="16"/>
      <c r="AJ4678" s="16"/>
      <c r="AK4678" s="16"/>
      <c r="AL4678" s="16"/>
      <c r="AM4678" s="16"/>
      <c r="AN4678" s="16"/>
      <c r="AO4678" s="16"/>
      <c r="AP4678" s="16"/>
      <c r="AQ4678" s="16"/>
      <c r="AR4678" s="16"/>
      <c r="AS4678" s="16"/>
      <c r="AT4678" s="16"/>
      <c r="AU4678" s="16"/>
      <c r="AV4678" s="16"/>
      <c r="AW4678" s="16"/>
      <c r="AX4678" s="16"/>
      <c r="AY4678" s="16"/>
      <c r="AZ4678" s="16"/>
      <c r="BA4678" s="16"/>
      <c r="BB4678" s="16"/>
      <c r="BC4678" s="16"/>
      <c r="BD4678" s="16"/>
      <c r="BE4678" s="16"/>
      <c r="BF4678" s="16"/>
      <c r="BG4678" s="16"/>
      <c r="BH4678" s="16"/>
      <c r="BI4678" s="16"/>
      <c r="BJ4678" s="16"/>
      <c r="BK4678" s="16"/>
      <c r="BL4678" s="16"/>
      <c r="BM4678" s="16"/>
      <c r="BN4678" s="16"/>
      <c r="BO4678" s="16"/>
      <c r="BP4678" s="16"/>
      <c r="BQ4678" s="16"/>
      <c r="BR4678" s="16"/>
      <c r="BS4678" s="16"/>
      <c r="BT4678" s="16"/>
      <c r="BW4678" s="15" t="s">
        <v>51</v>
      </c>
      <c r="BX4678" s="16"/>
      <c r="BY4678" s="16"/>
      <c r="BZ4678" s="16"/>
      <c r="CA4678" s="16"/>
      <c r="CB4678" s="16"/>
      <c r="CC4678" s="16"/>
      <c r="CD4678" s="16"/>
      <c r="CE4678" s="16"/>
      <c r="CF4678" s="16"/>
      <c r="CG4678" s="16"/>
      <c r="CH4678" s="16"/>
      <c r="CI4678" s="16"/>
      <c r="CJ4678" s="16"/>
      <c r="CK4678" s="16"/>
      <c r="CL4678" s="16"/>
      <c r="CM4678" s="16"/>
      <c r="CN4678" s="16"/>
      <c r="CO4678" s="16"/>
      <c r="CP4678" s="16"/>
      <c r="CQ4678" s="16"/>
      <c r="CR4678" s="16"/>
      <c r="CS4678" s="16"/>
      <c r="CT4678" s="16"/>
      <c r="CU4678" s="16"/>
      <c r="CV4678" s="16"/>
      <c r="CW4678" s="16"/>
      <c r="CX4678" s="16"/>
      <c r="CY4678" s="16"/>
      <c r="CZ4678" s="16"/>
      <c r="DA4678" s="16"/>
      <c r="DB4678" s="16"/>
      <c r="DC4678" s="16"/>
      <c r="DD4678" s="16"/>
      <c r="DE4678" s="16"/>
      <c r="DF4678" s="16"/>
      <c r="DG4678" s="16"/>
      <c r="DH4678" s="16"/>
      <c r="DI4678" s="16"/>
      <c r="DJ4678" s="16"/>
      <c r="DK4678" s="16"/>
      <c r="DL4678" s="16"/>
      <c r="DM4678" s="16"/>
      <c r="DN4678" s="16"/>
      <c r="DO4678" s="16"/>
      <c r="DP4678" s="16"/>
      <c r="DQ4678" s="16"/>
      <c r="DR4678" s="16"/>
      <c r="DS4678" s="16"/>
      <c r="DT4678" s="16"/>
      <c r="DU4678" s="16"/>
      <c r="DV4678" s="16"/>
      <c r="DW4678" s="16"/>
      <c r="DX4678" s="16"/>
      <c r="DY4678" s="16"/>
      <c r="DZ4678" s="16"/>
      <c r="EA4678" s="16"/>
      <c r="EB4678" s="16"/>
      <c r="EC4678" s="16"/>
      <c r="ED4678" s="16"/>
      <c r="EE4678" s="16"/>
      <c r="EF4678" s="16"/>
      <c r="EG4678" s="16"/>
      <c r="EH4678" s="16"/>
      <c r="EI4678" s="16"/>
      <c r="EJ4678" s="16"/>
      <c r="EK4678" s="16"/>
      <c r="EL4678" s="16"/>
      <c r="EO4678" s="15" t="s">
        <v>51</v>
      </c>
      <c r="EP4678" s="16"/>
      <c r="EQ4678" s="16"/>
      <c r="ER4678" s="16"/>
      <c r="ES4678" s="16"/>
      <c r="ET4678" s="16"/>
      <c r="EU4678" s="16"/>
      <c r="EV4678" s="16"/>
      <c r="EW4678" s="16"/>
      <c r="EX4678" s="16"/>
      <c r="EY4678" s="16"/>
      <c r="EZ4678" s="16"/>
      <c r="FA4678" s="16"/>
      <c r="FB4678" s="16"/>
      <c r="FC4678" s="16"/>
      <c r="FD4678" s="16"/>
      <c r="FE4678" s="16"/>
      <c r="FF4678" s="16"/>
      <c r="FG4678" s="16"/>
      <c r="FH4678" s="16"/>
      <c r="FI4678" s="16"/>
      <c r="FJ4678" s="16"/>
      <c r="FK4678" s="16"/>
      <c r="FL4678" s="16"/>
      <c r="FM4678" s="16"/>
      <c r="FN4678" s="16"/>
      <c r="FO4678" s="16"/>
      <c r="FP4678" s="16"/>
      <c r="FQ4678" s="16"/>
      <c r="FR4678" s="16"/>
      <c r="FS4678" s="16"/>
      <c r="FT4678" s="16"/>
      <c r="FU4678" s="16"/>
      <c r="FV4678" s="16"/>
      <c r="FW4678" s="16"/>
      <c r="FX4678" s="16"/>
      <c r="FY4678" s="16"/>
      <c r="FZ4678" s="16"/>
      <c r="GA4678" s="16"/>
      <c r="GB4678" s="16"/>
      <c r="GC4678" s="16"/>
      <c r="GD4678" s="16"/>
      <c r="GE4678" s="16"/>
      <c r="GF4678" s="16"/>
      <c r="GG4678" s="16"/>
      <c r="GH4678" s="16"/>
      <c r="GI4678" s="16"/>
      <c r="GJ4678" s="16"/>
      <c r="GK4678" s="16"/>
      <c r="GL4678" s="16"/>
      <c r="GM4678" s="16"/>
      <c r="GN4678" s="16"/>
      <c r="GO4678" s="16"/>
      <c r="GP4678" s="16"/>
      <c r="GQ4678" s="16"/>
      <c r="GR4678" s="16"/>
      <c r="GS4678" s="16"/>
      <c r="GT4678" s="16"/>
      <c r="GU4678" s="16"/>
      <c r="GV4678" s="16"/>
      <c r="GW4678" s="16"/>
      <c r="GX4678" s="16"/>
      <c r="GY4678" s="16"/>
      <c r="GZ4678" s="16"/>
      <c r="HA4678" s="16"/>
      <c r="HB4678" s="16"/>
      <c r="HC4678" s="16"/>
      <c r="HD4678" s="16"/>
    </row>
    <row r="4679" spans="5:212" s="2" customFormat="1" x14ac:dyDescent="0.25">
      <c r="E4679" s="15" t="s">
        <v>25</v>
      </c>
      <c r="F4679" s="16"/>
      <c r="G4679" s="16"/>
      <c r="H4679" s="16"/>
      <c r="I4679" s="16"/>
      <c r="J4679" s="16"/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  <c r="V4679" s="16"/>
      <c r="W4679" s="16"/>
      <c r="X4679" s="16"/>
      <c r="Y4679" s="16"/>
      <c r="Z4679" s="16"/>
      <c r="AA4679" s="16"/>
      <c r="AB4679" s="16"/>
      <c r="AC4679" s="16"/>
      <c r="AD4679" s="16"/>
      <c r="AE4679" s="16"/>
      <c r="AF4679" s="16"/>
      <c r="AG4679" s="16"/>
      <c r="AH4679" s="16"/>
      <c r="AI4679" s="16"/>
      <c r="AJ4679" s="16"/>
      <c r="AK4679" s="16"/>
      <c r="AL4679" s="16"/>
      <c r="AM4679" s="16"/>
      <c r="AN4679" s="16"/>
      <c r="AO4679" s="16"/>
      <c r="AP4679" s="16"/>
      <c r="AQ4679" s="16"/>
      <c r="AR4679" s="16"/>
      <c r="AS4679" s="16"/>
      <c r="AT4679" s="16"/>
      <c r="AU4679" s="16"/>
      <c r="AV4679" s="16"/>
      <c r="AW4679" s="16"/>
      <c r="AX4679" s="16"/>
      <c r="AY4679" s="16"/>
      <c r="AZ4679" s="16"/>
      <c r="BA4679" s="16"/>
      <c r="BB4679" s="16"/>
      <c r="BC4679" s="16"/>
      <c r="BD4679" s="16"/>
      <c r="BE4679" s="16"/>
      <c r="BF4679" s="16"/>
      <c r="BG4679" s="16"/>
      <c r="BH4679" s="16"/>
      <c r="BI4679" s="16"/>
      <c r="BJ4679" s="16"/>
      <c r="BK4679" s="16"/>
      <c r="BL4679" s="16"/>
      <c r="BM4679" s="16"/>
      <c r="BN4679" s="16"/>
      <c r="BO4679" s="16"/>
      <c r="BP4679" s="16"/>
      <c r="BQ4679" s="16"/>
      <c r="BR4679" s="16"/>
      <c r="BS4679" s="16"/>
      <c r="BT4679" s="16"/>
      <c r="BW4679" s="15" t="s">
        <v>25</v>
      </c>
      <c r="BX4679" s="16"/>
      <c r="BY4679" s="16"/>
      <c r="BZ4679" s="16"/>
      <c r="CA4679" s="16"/>
      <c r="CB4679" s="16"/>
      <c r="CC4679" s="16"/>
      <c r="CD4679" s="16"/>
      <c r="CE4679" s="16"/>
      <c r="CF4679" s="16"/>
      <c r="CG4679" s="16"/>
      <c r="CH4679" s="16"/>
      <c r="CI4679" s="16"/>
      <c r="CJ4679" s="16"/>
      <c r="CK4679" s="16"/>
      <c r="CL4679" s="16"/>
      <c r="CM4679" s="16"/>
      <c r="CN4679" s="16"/>
      <c r="CO4679" s="16"/>
      <c r="CP4679" s="16"/>
      <c r="CQ4679" s="16"/>
      <c r="CR4679" s="16"/>
      <c r="CS4679" s="16"/>
      <c r="CT4679" s="16"/>
      <c r="CU4679" s="16"/>
      <c r="CV4679" s="16"/>
      <c r="CW4679" s="16"/>
      <c r="CX4679" s="16"/>
      <c r="CY4679" s="16"/>
      <c r="CZ4679" s="16"/>
      <c r="DA4679" s="16"/>
      <c r="DB4679" s="16"/>
      <c r="DC4679" s="16"/>
      <c r="DD4679" s="16"/>
      <c r="DE4679" s="16"/>
      <c r="DF4679" s="16"/>
      <c r="DG4679" s="16"/>
      <c r="DH4679" s="16"/>
      <c r="DI4679" s="16"/>
      <c r="DJ4679" s="16"/>
      <c r="DK4679" s="16"/>
      <c r="DL4679" s="16"/>
      <c r="DM4679" s="16"/>
      <c r="DN4679" s="16"/>
      <c r="DO4679" s="16"/>
      <c r="DP4679" s="16"/>
      <c r="DQ4679" s="16"/>
      <c r="DR4679" s="16"/>
      <c r="DS4679" s="16"/>
      <c r="DT4679" s="16"/>
      <c r="DU4679" s="16"/>
      <c r="DV4679" s="16"/>
      <c r="DW4679" s="16"/>
      <c r="DX4679" s="16"/>
      <c r="DY4679" s="16"/>
      <c r="DZ4679" s="16"/>
      <c r="EA4679" s="16"/>
      <c r="EB4679" s="16"/>
      <c r="EC4679" s="16"/>
      <c r="ED4679" s="16"/>
      <c r="EE4679" s="16"/>
      <c r="EF4679" s="16"/>
      <c r="EG4679" s="16"/>
      <c r="EH4679" s="16"/>
      <c r="EI4679" s="16"/>
      <c r="EJ4679" s="16"/>
      <c r="EK4679" s="16"/>
      <c r="EL4679" s="16"/>
      <c r="EO4679" s="15" t="s">
        <v>25</v>
      </c>
      <c r="EP4679" s="16"/>
      <c r="EQ4679" s="16"/>
      <c r="ER4679" s="16"/>
      <c r="ES4679" s="16"/>
      <c r="ET4679" s="16"/>
      <c r="EU4679" s="16"/>
      <c r="EV4679" s="16"/>
      <c r="EW4679" s="16"/>
      <c r="EX4679" s="16"/>
      <c r="EY4679" s="16"/>
      <c r="EZ4679" s="16"/>
      <c r="FA4679" s="16"/>
      <c r="FB4679" s="16"/>
      <c r="FC4679" s="16"/>
      <c r="FD4679" s="16"/>
      <c r="FE4679" s="16"/>
      <c r="FF4679" s="16"/>
      <c r="FG4679" s="16"/>
      <c r="FH4679" s="16"/>
      <c r="FI4679" s="16"/>
      <c r="FJ4679" s="16"/>
      <c r="FK4679" s="16"/>
      <c r="FL4679" s="16"/>
      <c r="FM4679" s="16"/>
      <c r="FN4679" s="16"/>
      <c r="FO4679" s="16"/>
      <c r="FP4679" s="16"/>
      <c r="FQ4679" s="16"/>
      <c r="FR4679" s="16"/>
      <c r="FS4679" s="16"/>
      <c r="FT4679" s="16"/>
      <c r="FU4679" s="16"/>
      <c r="FV4679" s="16"/>
      <c r="FW4679" s="16"/>
      <c r="FX4679" s="16"/>
      <c r="FY4679" s="16"/>
      <c r="FZ4679" s="16"/>
      <c r="GA4679" s="16"/>
      <c r="GB4679" s="16"/>
      <c r="GC4679" s="16"/>
      <c r="GD4679" s="16"/>
      <c r="GE4679" s="16"/>
      <c r="GF4679" s="16"/>
      <c r="GG4679" s="16"/>
      <c r="GH4679" s="16"/>
      <c r="GI4679" s="16"/>
      <c r="GJ4679" s="16"/>
      <c r="GK4679" s="16"/>
      <c r="GL4679" s="16"/>
      <c r="GM4679" s="16"/>
      <c r="GN4679" s="16"/>
      <c r="GO4679" s="16"/>
      <c r="GP4679" s="16"/>
      <c r="GQ4679" s="16"/>
      <c r="GR4679" s="16"/>
      <c r="GS4679" s="16"/>
      <c r="GT4679" s="16"/>
      <c r="GU4679" s="16"/>
      <c r="GV4679" s="16"/>
      <c r="GW4679" s="16"/>
      <c r="GX4679" s="16"/>
      <c r="GY4679" s="16"/>
      <c r="GZ4679" s="16"/>
      <c r="HA4679" s="16"/>
      <c r="HB4679" s="16"/>
      <c r="HC4679" s="16"/>
      <c r="HD4679" s="16"/>
    </row>
    <row r="4680" spans="5:212" s="2" customFormat="1" x14ac:dyDescent="0.25">
      <c r="E4680" s="17" t="s">
        <v>27</v>
      </c>
      <c r="F4680" s="16"/>
      <c r="G4680" s="16"/>
      <c r="H4680" s="16"/>
      <c r="I4680" s="16"/>
      <c r="J4680" s="16"/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  <c r="V4680" s="16"/>
      <c r="W4680" s="16"/>
      <c r="X4680" s="16"/>
      <c r="Y4680" s="16"/>
      <c r="Z4680" s="16"/>
      <c r="AA4680" s="16"/>
      <c r="AB4680" s="16"/>
      <c r="AC4680" s="16"/>
      <c r="AD4680" s="16"/>
      <c r="AE4680" s="16"/>
      <c r="AF4680" s="16"/>
      <c r="AG4680" s="16"/>
      <c r="AH4680" s="16"/>
      <c r="AI4680" s="16"/>
      <c r="AJ4680" s="16"/>
      <c r="AK4680" s="16"/>
      <c r="AL4680" s="16"/>
      <c r="AM4680" s="16"/>
      <c r="AN4680" s="16"/>
      <c r="AO4680" s="16"/>
      <c r="AP4680" s="16"/>
      <c r="AQ4680" s="16"/>
      <c r="AR4680" s="16"/>
      <c r="AS4680" s="16"/>
      <c r="AT4680" s="16"/>
      <c r="AU4680" s="16"/>
      <c r="AV4680" s="16"/>
      <c r="AW4680" s="16"/>
      <c r="AX4680" s="16"/>
      <c r="AY4680" s="16"/>
      <c r="AZ4680" s="16"/>
      <c r="BA4680" s="16"/>
      <c r="BB4680" s="16"/>
      <c r="BC4680" s="16"/>
      <c r="BD4680" s="16"/>
      <c r="BE4680" s="16"/>
      <c r="BF4680" s="16"/>
      <c r="BG4680" s="16"/>
      <c r="BH4680" s="16"/>
      <c r="BI4680" s="16"/>
      <c r="BJ4680" s="16"/>
      <c r="BK4680" s="16"/>
      <c r="BL4680" s="16"/>
      <c r="BM4680" s="16"/>
      <c r="BN4680" s="16"/>
      <c r="BO4680" s="16"/>
      <c r="BP4680" s="16"/>
      <c r="BQ4680" s="16"/>
      <c r="BR4680" s="16"/>
      <c r="BS4680" s="16"/>
      <c r="BT4680" s="16"/>
      <c r="BW4680" s="17" t="s">
        <v>27</v>
      </c>
      <c r="BX4680" s="16"/>
      <c r="BY4680" s="16"/>
      <c r="BZ4680" s="16"/>
      <c r="CA4680" s="16"/>
      <c r="CB4680" s="16"/>
      <c r="CC4680" s="16"/>
      <c r="CD4680" s="16"/>
      <c r="CE4680" s="16"/>
      <c r="CF4680" s="16"/>
      <c r="CG4680" s="16"/>
      <c r="CH4680" s="16"/>
      <c r="CI4680" s="16"/>
      <c r="CJ4680" s="16"/>
      <c r="CK4680" s="16"/>
      <c r="CL4680" s="16"/>
      <c r="CM4680" s="16"/>
      <c r="CN4680" s="16"/>
      <c r="CO4680" s="16"/>
      <c r="CP4680" s="16"/>
      <c r="CQ4680" s="16"/>
      <c r="CR4680" s="16"/>
      <c r="CS4680" s="16"/>
      <c r="CT4680" s="16"/>
      <c r="CU4680" s="16"/>
      <c r="CV4680" s="16"/>
      <c r="CW4680" s="16"/>
      <c r="CX4680" s="16"/>
      <c r="CY4680" s="16"/>
      <c r="CZ4680" s="16"/>
      <c r="DA4680" s="16"/>
      <c r="DB4680" s="16"/>
      <c r="DC4680" s="16"/>
      <c r="DD4680" s="16"/>
      <c r="DE4680" s="16"/>
      <c r="DF4680" s="16"/>
      <c r="DG4680" s="16"/>
      <c r="DH4680" s="16"/>
      <c r="DI4680" s="16"/>
      <c r="DJ4680" s="16"/>
      <c r="DK4680" s="16"/>
      <c r="DL4680" s="16"/>
      <c r="DM4680" s="16"/>
      <c r="DN4680" s="16"/>
      <c r="DO4680" s="16"/>
      <c r="DP4680" s="16"/>
      <c r="DQ4680" s="16"/>
      <c r="DR4680" s="16"/>
      <c r="DS4680" s="16"/>
      <c r="DT4680" s="16"/>
      <c r="DU4680" s="16"/>
      <c r="DV4680" s="16"/>
      <c r="DW4680" s="16"/>
      <c r="DX4680" s="16"/>
      <c r="DY4680" s="16"/>
      <c r="DZ4680" s="16"/>
      <c r="EA4680" s="16"/>
      <c r="EB4680" s="16"/>
      <c r="EC4680" s="16"/>
      <c r="ED4680" s="16"/>
      <c r="EE4680" s="16"/>
      <c r="EF4680" s="16"/>
      <c r="EG4680" s="16"/>
      <c r="EH4680" s="16"/>
      <c r="EI4680" s="16"/>
      <c r="EJ4680" s="16"/>
      <c r="EK4680" s="16"/>
      <c r="EL4680" s="16"/>
      <c r="EO4680" s="17" t="s">
        <v>27</v>
      </c>
      <c r="EP4680" s="16"/>
      <c r="EQ4680" s="16"/>
      <c r="ER4680" s="16"/>
      <c r="ES4680" s="16"/>
      <c r="ET4680" s="16"/>
      <c r="EU4680" s="16"/>
      <c r="EV4680" s="16"/>
      <c r="EW4680" s="16"/>
      <c r="EX4680" s="16"/>
      <c r="EY4680" s="16"/>
      <c r="EZ4680" s="16"/>
      <c r="FA4680" s="16"/>
      <c r="FB4680" s="16"/>
      <c r="FC4680" s="16"/>
      <c r="FD4680" s="16"/>
      <c r="FE4680" s="16"/>
      <c r="FF4680" s="16"/>
      <c r="FG4680" s="16"/>
      <c r="FH4680" s="16"/>
      <c r="FI4680" s="16"/>
      <c r="FJ4680" s="16"/>
      <c r="FK4680" s="16"/>
      <c r="FL4680" s="16"/>
      <c r="FM4680" s="16"/>
      <c r="FN4680" s="16"/>
      <c r="FO4680" s="16"/>
      <c r="FP4680" s="16"/>
      <c r="FQ4680" s="16"/>
      <c r="FR4680" s="16"/>
      <c r="FS4680" s="16"/>
      <c r="FT4680" s="16"/>
      <c r="FU4680" s="16"/>
      <c r="FV4680" s="16"/>
      <c r="FW4680" s="16"/>
      <c r="FX4680" s="16"/>
      <c r="FY4680" s="16"/>
      <c r="FZ4680" s="16"/>
      <c r="GA4680" s="16"/>
      <c r="GB4680" s="16"/>
      <c r="GC4680" s="16"/>
      <c r="GD4680" s="16"/>
      <c r="GE4680" s="16"/>
      <c r="GF4680" s="16"/>
      <c r="GG4680" s="16"/>
      <c r="GH4680" s="16"/>
      <c r="GI4680" s="16"/>
      <c r="GJ4680" s="16"/>
      <c r="GK4680" s="16"/>
      <c r="GL4680" s="16"/>
      <c r="GM4680" s="16"/>
      <c r="GN4680" s="16"/>
      <c r="GO4680" s="16"/>
      <c r="GP4680" s="16"/>
      <c r="GQ4680" s="16"/>
      <c r="GR4680" s="16"/>
      <c r="GS4680" s="16"/>
      <c r="GT4680" s="16"/>
      <c r="GU4680" s="16"/>
      <c r="GV4680" s="16"/>
      <c r="GW4680" s="16"/>
      <c r="GX4680" s="16"/>
      <c r="GY4680" s="16"/>
      <c r="GZ4680" s="16"/>
      <c r="HA4680" s="16"/>
      <c r="HB4680" s="16"/>
      <c r="HC4680" s="16"/>
      <c r="HD4680" s="16"/>
    </row>
    <row r="4681" spans="5:212" s="2" customFormat="1" x14ac:dyDescent="0.25">
      <c r="E4681" s="17" t="s">
        <v>52</v>
      </c>
      <c r="F4681" s="16"/>
      <c r="G4681" s="16"/>
      <c r="H4681" s="16"/>
      <c r="I4681" s="16"/>
      <c r="J4681" s="16"/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  <c r="V4681" s="16"/>
      <c r="W4681" s="16"/>
      <c r="X4681" s="16"/>
      <c r="Y4681" s="16"/>
      <c r="Z4681" s="16"/>
      <c r="AA4681" s="16"/>
      <c r="AB4681" s="16"/>
      <c r="AC4681" s="16"/>
      <c r="AD4681" s="16"/>
      <c r="AE4681" s="16"/>
      <c r="AF4681" s="16"/>
      <c r="AG4681" s="16"/>
      <c r="AH4681" s="16"/>
      <c r="AI4681" s="16"/>
      <c r="AJ4681" s="16"/>
      <c r="AK4681" s="16"/>
      <c r="AL4681" s="16"/>
      <c r="AM4681" s="16"/>
      <c r="AN4681" s="16"/>
      <c r="AO4681" s="16"/>
      <c r="AP4681" s="16"/>
      <c r="AQ4681" s="16"/>
      <c r="AR4681" s="16"/>
      <c r="AS4681" s="16"/>
      <c r="AT4681" s="16"/>
      <c r="AU4681" s="16"/>
      <c r="AV4681" s="16"/>
      <c r="AW4681" s="16"/>
      <c r="AX4681" s="16"/>
      <c r="AY4681" s="16"/>
      <c r="AZ4681" s="16"/>
      <c r="BA4681" s="16"/>
      <c r="BB4681" s="16"/>
      <c r="BC4681" s="16"/>
      <c r="BD4681" s="16"/>
      <c r="BE4681" s="16"/>
      <c r="BF4681" s="16"/>
      <c r="BG4681" s="16"/>
      <c r="BH4681" s="16"/>
      <c r="BI4681" s="16"/>
      <c r="BJ4681" s="16"/>
      <c r="BK4681" s="16"/>
      <c r="BL4681" s="16"/>
      <c r="BM4681" s="16"/>
      <c r="BN4681" s="16"/>
      <c r="BO4681" s="16"/>
      <c r="BP4681" s="16"/>
      <c r="BQ4681" s="16"/>
      <c r="BR4681" s="16"/>
      <c r="BS4681" s="16"/>
      <c r="BT4681" s="16"/>
      <c r="BW4681" s="17" t="s">
        <v>52</v>
      </c>
      <c r="BX4681" s="16"/>
      <c r="BY4681" s="16"/>
      <c r="BZ4681" s="16"/>
      <c r="CA4681" s="16"/>
      <c r="CB4681" s="16"/>
      <c r="CC4681" s="16"/>
      <c r="CD4681" s="16"/>
      <c r="CE4681" s="16"/>
      <c r="CF4681" s="16"/>
      <c r="CG4681" s="16"/>
      <c r="CH4681" s="16"/>
      <c r="CI4681" s="16"/>
      <c r="CJ4681" s="16"/>
      <c r="CK4681" s="16"/>
      <c r="CL4681" s="16"/>
      <c r="CM4681" s="16"/>
      <c r="CN4681" s="16"/>
      <c r="CO4681" s="16"/>
      <c r="CP4681" s="16"/>
      <c r="CQ4681" s="16"/>
      <c r="CR4681" s="16"/>
      <c r="CS4681" s="16"/>
      <c r="CT4681" s="16"/>
      <c r="CU4681" s="16"/>
      <c r="CV4681" s="16"/>
      <c r="CW4681" s="16"/>
      <c r="CX4681" s="16"/>
      <c r="CY4681" s="16"/>
      <c r="CZ4681" s="16"/>
      <c r="DA4681" s="16"/>
      <c r="DB4681" s="16"/>
      <c r="DC4681" s="16"/>
      <c r="DD4681" s="16"/>
      <c r="DE4681" s="16"/>
      <c r="DF4681" s="16"/>
      <c r="DG4681" s="16"/>
      <c r="DH4681" s="16"/>
      <c r="DI4681" s="16"/>
      <c r="DJ4681" s="16"/>
      <c r="DK4681" s="16"/>
      <c r="DL4681" s="16"/>
      <c r="DM4681" s="16"/>
      <c r="DN4681" s="16"/>
      <c r="DO4681" s="16"/>
      <c r="DP4681" s="16"/>
      <c r="DQ4681" s="16"/>
      <c r="DR4681" s="16"/>
      <c r="DS4681" s="16"/>
      <c r="DT4681" s="16"/>
      <c r="DU4681" s="16"/>
      <c r="DV4681" s="16"/>
      <c r="DW4681" s="16"/>
      <c r="DX4681" s="16"/>
      <c r="DY4681" s="16"/>
      <c r="DZ4681" s="16"/>
      <c r="EA4681" s="16"/>
      <c r="EB4681" s="16"/>
      <c r="EC4681" s="16"/>
      <c r="ED4681" s="16"/>
      <c r="EE4681" s="16"/>
      <c r="EF4681" s="16"/>
      <c r="EG4681" s="16"/>
      <c r="EH4681" s="16"/>
      <c r="EI4681" s="16"/>
      <c r="EJ4681" s="16"/>
      <c r="EK4681" s="16"/>
      <c r="EL4681" s="16"/>
      <c r="EO4681" s="17" t="s">
        <v>52</v>
      </c>
      <c r="EP4681" s="16"/>
      <c r="EQ4681" s="16"/>
      <c r="ER4681" s="16"/>
      <c r="ES4681" s="16"/>
      <c r="ET4681" s="16"/>
      <c r="EU4681" s="16"/>
      <c r="EV4681" s="16"/>
      <c r="EW4681" s="16"/>
      <c r="EX4681" s="16"/>
      <c r="EY4681" s="16"/>
      <c r="EZ4681" s="16"/>
      <c r="FA4681" s="16"/>
      <c r="FB4681" s="16"/>
      <c r="FC4681" s="16"/>
      <c r="FD4681" s="16"/>
      <c r="FE4681" s="16"/>
      <c r="FF4681" s="16"/>
      <c r="FG4681" s="16"/>
      <c r="FH4681" s="16"/>
      <c r="FI4681" s="16"/>
      <c r="FJ4681" s="16"/>
      <c r="FK4681" s="16"/>
      <c r="FL4681" s="16"/>
      <c r="FM4681" s="16"/>
      <c r="FN4681" s="16"/>
      <c r="FO4681" s="16"/>
      <c r="FP4681" s="16"/>
      <c r="FQ4681" s="16"/>
      <c r="FR4681" s="16"/>
      <c r="FS4681" s="16"/>
      <c r="FT4681" s="16"/>
      <c r="FU4681" s="16"/>
      <c r="FV4681" s="16"/>
      <c r="FW4681" s="16"/>
      <c r="FX4681" s="16"/>
      <c r="FY4681" s="16"/>
      <c r="FZ4681" s="16"/>
      <c r="GA4681" s="16"/>
      <c r="GB4681" s="16"/>
      <c r="GC4681" s="16"/>
      <c r="GD4681" s="16"/>
      <c r="GE4681" s="16"/>
      <c r="GF4681" s="16"/>
      <c r="GG4681" s="16"/>
      <c r="GH4681" s="16"/>
      <c r="GI4681" s="16"/>
      <c r="GJ4681" s="16"/>
      <c r="GK4681" s="16"/>
      <c r="GL4681" s="16"/>
      <c r="GM4681" s="16"/>
      <c r="GN4681" s="16"/>
      <c r="GO4681" s="16"/>
      <c r="GP4681" s="16"/>
      <c r="GQ4681" s="16"/>
      <c r="GR4681" s="16"/>
      <c r="GS4681" s="16"/>
      <c r="GT4681" s="16"/>
      <c r="GU4681" s="16"/>
      <c r="GV4681" s="16"/>
      <c r="GW4681" s="16"/>
      <c r="GX4681" s="16"/>
      <c r="GY4681" s="16"/>
      <c r="GZ4681" s="16"/>
      <c r="HA4681" s="16"/>
      <c r="HB4681" s="16"/>
      <c r="HC4681" s="16"/>
      <c r="HD4681" s="16"/>
    </row>
    <row r="4682" spans="5:212" s="2" customFormat="1" x14ac:dyDescent="0.25">
      <c r="E4682" s="17" t="s">
        <v>53</v>
      </c>
      <c r="F4682" s="16"/>
      <c r="G4682" s="16"/>
      <c r="H4682" s="16"/>
      <c r="I4682" s="16"/>
      <c r="J4682" s="16"/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  <c r="V4682" s="16"/>
      <c r="W4682" s="16"/>
      <c r="X4682" s="16"/>
      <c r="Y4682" s="16"/>
      <c r="Z4682" s="16"/>
      <c r="AA4682" s="16"/>
      <c r="AB4682" s="16"/>
      <c r="AC4682" s="16"/>
      <c r="AD4682" s="16"/>
      <c r="AE4682" s="16"/>
      <c r="AF4682" s="16"/>
      <c r="AG4682" s="16"/>
      <c r="AH4682" s="16"/>
      <c r="AI4682" s="16"/>
      <c r="AJ4682" s="16"/>
      <c r="AK4682" s="16"/>
      <c r="AL4682" s="16"/>
      <c r="AM4682" s="16"/>
      <c r="AN4682" s="16"/>
      <c r="AO4682" s="16"/>
      <c r="AP4682" s="16"/>
      <c r="AQ4682" s="16"/>
      <c r="AR4682" s="16"/>
      <c r="AS4682" s="16"/>
      <c r="AT4682" s="16"/>
      <c r="AU4682" s="16"/>
      <c r="AV4682" s="16"/>
      <c r="AW4682" s="16"/>
      <c r="AX4682" s="16"/>
      <c r="AY4682" s="16"/>
      <c r="AZ4682" s="16"/>
      <c r="BA4682" s="16"/>
      <c r="BB4682" s="16"/>
      <c r="BC4682" s="16"/>
      <c r="BD4682" s="16"/>
      <c r="BE4682" s="16"/>
      <c r="BF4682" s="16"/>
      <c r="BG4682" s="16"/>
      <c r="BH4682" s="16"/>
      <c r="BI4682" s="16"/>
      <c r="BJ4682" s="16"/>
      <c r="BK4682" s="16"/>
      <c r="BL4682" s="16"/>
      <c r="BM4682" s="16"/>
      <c r="BN4682" s="16"/>
      <c r="BO4682" s="16"/>
      <c r="BP4682" s="16"/>
      <c r="BQ4682" s="16"/>
      <c r="BR4682" s="16"/>
      <c r="BS4682" s="16"/>
      <c r="BT4682" s="16"/>
      <c r="BW4682" s="17" t="s">
        <v>53</v>
      </c>
      <c r="BX4682" s="16"/>
      <c r="BY4682" s="16"/>
      <c r="BZ4682" s="16"/>
      <c r="CA4682" s="16"/>
      <c r="CB4682" s="16"/>
      <c r="CC4682" s="16"/>
      <c r="CD4682" s="16"/>
      <c r="CE4682" s="16"/>
      <c r="CF4682" s="16"/>
      <c r="CG4682" s="16"/>
      <c r="CH4682" s="16"/>
      <c r="CI4682" s="16"/>
      <c r="CJ4682" s="16"/>
      <c r="CK4682" s="16"/>
      <c r="CL4682" s="16"/>
      <c r="CM4682" s="16"/>
      <c r="CN4682" s="16"/>
      <c r="CO4682" s="16"/>
      <c r="CP4682" s="16"/>
      <c r="CQ4682" s="16"/>
      <c r="CR4682" s="16"/>
      <c r="CS4682" s="16"/>
      <c r="CT4682" s="16"/>
      <c r="CU4682" s="16"/>
      <c r="CV4682" s="16"/>
      <c r="CW4682" s="16"/>
      <c r="CX4682" s="16"/>
      <c r="CY4682" s="16"/>
      <c r="CZ4682" s="16"/>
      <c r="DA4682" s="16"/>
      <c r="DB4682" s="16"/>
      <c r="DC4682" s="16"/>
      <c r="DD4682" s="16"/>
      <c r="DE4682" s="16"/>
      <c r="DF4682" s="16"/>
      <c r="DG4682" s="16"/>
      <c r="DH4682" s="16"/>
      <c r="DI4682" s="16"/>
      <c r="DJ4682" s="16"/>
      <c r="DK4682" s="16"/>
      <c r="DL4682" s="16"/>
      <c r="DM4682" s="16"/>
      <c r="DN4682" s="16"/>
      <c r="DO4682" s="16"/>
      <c r="DP4682" s="16"/>
      <c r="DQ4682" s="16"/>
      <c r="DR4682" s="16"/>
      <c r="DS4682" s="16"/>
      <c r="DT4682" s="16"/>
      <c r="DU4682" s="16"/>
      <c r="DV4682" s="16"/>
      <c r="DW4682" s="16"/>
      <c r="DX4682" s="16"/>
      <c r="DY4682" s="16"/>
      <c r="DZ4682" s="16"/>
      <c r="EA4682" s="16"/>
      <c r="EB4682" s="16"/>
      <c r="EC4682" s="16"/>
      <c r="ED4682" s="16"/>
      <c r="EE4682" s="16"/>
      <c r="EF4682" s="16"/>
      <c r="EG4682" s="16"/>
      <c r="EH4682" s="16"/>
      <c r="EI4682" s="16"/>
      <c r="EJ4682" s="16"/>
      <c r="EK4682" s="16"/>
      <c r="EL4682" s="16"/>
      <c r="EO4682" s="17" t="s">
        <v>53</v>
      </c>
      <c r="EP4682" s="16"/>
      <c r="EQ4682" s="16"/>
      <c r="ER4682" s="16"/>
      <c r="ES4682" s="16"/>
      <c r="ET4682" s="16"/>
      <c r="EU4682" s="16"/>
      <c r="EV4682" s="16"/>
      <c r="EW4682" s="16"/>
      <c r="EX4682" s="16"/>
      <c r="EY4682" s="16"/>
      <c r="EZ4682" s="16"/>
      <c r="FA4682" s="16"/>
      <c r="FB4682" s="16"/>
      <c r="FC4682" s="16"/>
      <c r="FD4682" s="16"/>
      <c r="FE4682" s="16"/>
      <c r="FF4682" s="16"/>
      <c r="FG4682" s="16"/>
      <c r="FH4682" s="16"/>
      <c r="FI4682" s="16"/>
      <c r="FJ4682" s="16"/>
      <c r="FK4682" s="16"/>
      <c r="FL4682" s="16"/>
      <c r="FM4682" s="16"/>
      <c r="FN4682" s="16"/>
      <c r="FO4682" s="16"/>
      <c r="FP4682" s="16"/>
      <c r="FQ4682" s="16"/>
      <c r="FR4682" s="16"/>
      <c r="FS4682" s="16"/>
      <c r="FT4682" s="16"/>
      <c r="FU4682" s="16"/>
      <c r="FV4682" s="16"/>
      <c r="FW4682" s="16"/>
      <c r="FX4682" s="16"/>
      <c r="FY4682" s="16"/>
      <c r="FZ4682" s="16"/>
      <c r="GA4682" s="16"/>
      <c r="GB4682" s="16"/>
      <c r="GC4682" s="16"/>
      <c r="GD4682" s="16"/>
      <c r="GE4682" s="16"/>
      <c r="GF4682" s="16"/>
      <c r="GG4682" s="16"/>
      <c r="GH4682" s="16"/>
      <c r="GI4682" s="16"/>
      <c r="GJ4682" s="16"/>
      <c r="GK4682" s="16"/>
      <c r="GL4682" s="16"/>
      <c r="GM4682" s="16"/>
      <c r="GN4682" s="16"/>
      <c r="GO4682" s="16"/>
      <c r="GP4682" s="16"/>
      <c r="GQ4682" s="16"/>
      <c r="GR4682" s="16"/>
      <c r="GS4682" s="16"/>
      <c r="GT4682" s="16"/>
      <c r="GU4682" s="16"/>
      <c r="GV4682" s="16"/>
      <c r="GW4682" s="16"/>
      <c r="GX4682" s="16"/>
      <c r="GY4682" s="16"/>
      <c r="GZ4682" s="16"/>
      <c r="HA4682" s="16"/>
      <c r="HB4682" s="16"/>
      <c r="HC4682" s="16"/>
      <c r="HD4682" s="16"/>
    </row>
    <row r="4683" spans="5:212" s="2" customFormat="1" x14ac:dyDescent="0.25">
      <c r="E4683" s="15"/>
      <c r="F4683" s="16"/>
      <c r="G4683" s="16"/>
      <c r="H4683" s="16"/>
      <c r="I4683" s="16"/>
      <c r="J4683" s="16"/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16"/>
      <c r="W4683" s="16"/>
      <c r="X4683" s="16"/>
      <c r="Y4683" s="16"/>
      <c r="Z4683" s="16"/>
      <c r="AA4683" s="16"/>
      <c r="AB4683" s="16"/>
      <c r="AC4683" s="16"/>
      <c r="AD4683" s="16"/>
      <c r="AE4683" s="16"/>
      <c r="AF4683" s="16"/>
      <c r="AG4683" s="16"/>
      <c r="AH4683" s="16"/>
      <c r="AI4683" s="16"/>
      <c r="AJ4683" s="16"/>
      <c r="AK4683" s="16"/>
      <c r="AL4683" s="16"/>
      <c r="AM4683" s="16"/>
      <c r="AN4683" s="16"/>
      <c r="AO4683" s="16"/>
      <c r="AP4683" s="16"/>
      <c r="AQ4683" s="16"/>
      <c r="AR4683" s="16"/>
      <c r="AS4683" s="16"/>
      <c r="AT4683" s="16"/>
      <c r="AU4683" s="16"/>
      <c r="AV4683" s="16"/>
      <c r="AW4683" s="16"/>
      <c r="AX4683" s="16"/>
      <c r="AY4683" s="16"/>
      <c r="AZ4683" s="16"/>
      <c r="BA4683" s="16"/>
      <c r="BB4683" s="16"/>
      <c r="BC4683" s="16"/>
      <c r="BD4683" s="16"/>
      <c r="BE4683" s="16"/>
      <c r="BF4683" s="16"/>
      <c r="BG4683" s="16"/>
      <c r="BH4683" s="16"/>
      <c r="BI4683" s="16"/>
      <c r="BJ4683" s="16"/>
      <c r="BK4683" s="16"/>
      <c r="BL4683" s="16"/>
      <c r="BM4683" s="16"/>
      <c r="BN4683" s="16"/>
      <c r="BO4683" s="16"/>
      <c r="BP4683" s="16"/>
      <c r="BQ4683" s="16"/>
      <c r="BR4683" s="16"/>
      <c r="BS4683" s="16"/>
      <c r="BT4683" s="16"/>
      <c r="BW4683" s="15"/>
      <c r="BX4683" s="16"/>
      <c r="BY4683" s="16"/>
      <c r="BZ4683" s="16"/>
      <c r="CA4683" s="16"/>
      <c r="CB4683" s="16"/>
      <c r="CC4683" s="16"/>
      <c r="CD4683" s="16"/>
      <c r="CE4683" s="16"/>
      <c r="CF4683" s="16"/>
      <c r="CG4683" s="16"/>
      <c r="CH4683" s="16"/>
      <c r="CI4683" s="16"/>
      <c r="CJ4683" s="16"/>
      <c r="CK4683" s="16"/>
      <c r="CL4683" s="16"/>
      <c r="CM4683" s="16"/>
      <c r="CN4683" s="16"/>
      <c r="CO4683" s="16"/>
      <c r="CP4683" s="16"/>
      <c r="CQ4683" s="16"/>
      <c r="CR4683" s="16"/>
      <c r="CS4683" s="16"/>
      <c r="CT4683" s="16"/>
      <c r="CU4683" s="16"/>
      <c r="CV4683" s="16"/>
      <c r="CW4683" s="16"/>
      <c r="CX4683" s="16"/>
      <c r="CY4683" s="16"/>
      <c r="CZ4683" s="16"/>
      <c r="DA4683" s="16"/>
      <c r="DB4683" s="16"/>
      <c r="DC4683" s="16"/>
      <c r="DD4683" s="16"/>
      <c r="DE4683" s="16"/>
      <c r="DF4683" s="16"/>
      <c r="DG4683" s="16"/>
      <c r="DH4683" s="16"/>
      <c r="DI4683" s="16"/>
      <c r="DJ4683" s="16"/>
      <c r="DK4683" s="16"/>
      <c r="DL4683" s="16"/>
      <c r="DM4683" s="16"/>
      <c r="DN4683" s="16"/>
      <c r="DO4683" s="16"/>
      <c r="DP4683" s="16"/>
      <c r="DQ4683" s="16"/>
      <c r="DR4683" s="16"/>
      <c r="DS4683" s="16"/>
      <c r="DT4683" s="16"/>
      <c r="DU4683" s="16"/>
      <c r="DV4683" s="16"/>
      <c r="DW4683" s="16"/>
      <c r="DX4683" s="16"/>
      <c r="DY4683" s="16"/>
      <c r="DZ4683" s="16"/>
      <c r="EA4683" s="16"/>
      <c r="EB4683" s="16"/>
      <c r="EC4683" s="16"/>
      <c r="ED4683" s="16"/>
      <c r="EE4683" s="16"/>
      <c r="EF4683" s="16"/>
      <c r="EG4683" s="16"/>
      <c r="EH4683" s="16"/>
      <c r="EI4683" s="16"/>
      <c r="EJ4683" s="16"/>
      <c r="EK4683" s="16"/>
      <c r="EL4683" s="16"/>
      <c r="EO4683" s="15"/>
      <c r="EP4683" s="16"/>
      <c r="EQ4683" s="16"/>
      <c r="ER4683" s="16"/>
      <c r="ES4683" s="16"/>
      <c r="ET4683" s="16"/>
      <c r="EU4683" s="16"/>
      <c r="EV4683" s="16"/>
      <c r="EW4683" s="16"/>
      <c r="EX4683" s="16"/>
      <c r="EY4683" s="16"/>
      <c r="EZ4683" s="16"/>
      <c r="FA4683" s="16"/>
      <c r="FB4683" s="16"/>
      <c r="FC4683" s="16"/>
      <c r="FD4683" s="16"/>
      <c r="FE4683" s="16"/>
      <c r="FF4683" s="16"/>
      <c r="FG4683" s="16"/>
      <c r="FH4683" s="16"/>
      <c r="FI4683" s="16"/>
      <c r="FJ4683" s="16"/>
      <c r="FK4683" s="16"/>
      <c r="FL4683" s="16"/>
      <c r="FM4683" s="16"/>
      <c r="FN4683" s="16"/>
      <c r="FO4683" s="16"/>
      <c r="FP4683" s="16"/>
      <c r="FQ4683" s="16"/>
      <c r="FR4683" s="16"/>
      <c r="FS4683" s="16"/>
      <c r="FT4683" s="16"/>
      <c r="FU4683" s="16"/>
      <c r="FV4683" s="16"/>
      <c r="FW4683" s="16"/>
      <c r="FX4683" s="16"/>
      <c r="FY4683" s="16"/>
      <c r="FZ4683" s="16"/>
      <c r="GA4683" s="16"/>
      <c r="GB4683" s="16"/>
      <c r="GC4683" s="16"/>
      <c r="GD4683" s="16"/>
      <c r="GE4683" s="16"/>
      <c r="GF4683" s="16"/>
      <c r="GG4683" s="16"/>
      <c r="GH4683" s="16"/>
      <c r="GI4683" s="16"/>
      <c r="GJ4683" s="16"/>
      <c r="GK4683" s="16"/>
      <c r="GL4683" s="16"/>
      <c r="GM4683" s="16"/>
      <c r="GN4683" s="16"/>
      <c r="GO4683" s="16"/>
      <c r="GP4683" s="16"/>
      <c r="GQ4683" s="16"/>
      <c r="GR4683" s="16"/>
      <c r="GS4683" s="16"/>
      <c r="GT4683" s="16"/>
      <c r="GU4683" s="16"/>
      <c r="GV4683" s="16"/>
      <c r="GW4683" s="16"/>
      <c r="GX4683" s="16"/>
      <c r="GY4683" s="16"/>
      <c r="GZ4683" s="16"/>
      <c r="HA4683" s="16"/>
      <c r="HB4683" s="16"/>
      <c r="HC4683" s="16"/>
      <c r="HD4683" s="16"/>
    </row>
    <row r="4684" spans="5:212" s="2" customFormat="1" x14ac:dyDescent="0.25">
      <c r="E4684" s="15" t="s">
        <v>54</v>
      </c>
      <c r="F4684" s="16"/>
      <c r="G4684" s="16"/>
      <c r="H4684" s="16"/>
      <c r="I4684" s="16"/>
      <c r="J4684" s="16"/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  <c r="V4684" s="16"/>
      <c r="W4684" s="16"/>
      <c r="X4684" s="16"/>
      <c r="Y4684" s="16"/>
      <c r="Z4684" s="16"/>
      <c r="AA4684" s="16"/>
      <c r="AB4684" s="16"/>
      <c r="AC4684" s="16"/>
      <c r="AD4684" s="16"/>
      <c r="AE4684" s="16"/>
      <c r="AF4684" s="16"/>
      <c r="AG4684" s="16"/>
      <c r="AH4684" s="16"/>
      <c r="AI4684" s="16"/>
      <c r="AJ4684" s="16"/>
      <c r="AK4684" s="16"/>
      <c r="AL4684" s="16"/>
      <c r="AM4684" s="16"/>
      <c r="AN4684" s="16"/>
      <c r="AO4684" s="16"/>
      <c r="AP4684" s="16"/>
      <c r="AQ4684" s="16"/>
      <c r="AR4684" s="16"/>
      <c r="AS4684" s="16"/>
      <c r="AT4684" s="16"/>
      <c r="AU4684" s="16"/>
      <c r="AV4684" s="16"/>
      <c r="AW4684" s="16"/>
      <c r="AX4684" s="16"/>
      <c r="AY4684" s="16"/>
      <c r="AZ4684" s="16"/>
      <c r="BA4684" s="16"/>
      <c r="BB4684" s="16"/>
      <c r="BC4684" s="16"/>
      <c r="BD4684" s="16"/>
      <c r="BE4684" s="16"/>
      <c r="BF4684" s="16"/>
      <c r="BG4684" s="16"/>
      <c r="BH4684" s="16"/>
      <c r="BI4684" s="16"/>
      <c r="BJ4684" s="16"/>
      <c r="BK4684" s="16"/>
      <c r="BL4684" s="16"/>
      <c r="BM4684" s="16"/>
      <c r="BN4684" s="16"/>
      <c r="BO4684" s="16"/>
      <c r="BP4684" s="16"/>
      <c r="BQ4684" s="16"/>
      <c r="BR4684" s="16"/>
      <c r="BS4684" s="16"/>
      <c r="BT4684" s="16"/>
      <c r="BW4684" s="15" t="s">
        <v>54</v>
      </c>
      <c r="BX4684" s="16"/>
      <c r="BY4684" s="16"/>
      <c r="BZ4684" s="16"/>
      <c r="CA4684" s="16"/>
      <c r="CB4684" s="16"/>
      <c r="CC4684" s="16"/>
      <c r="CD4684" s="16"/>
      <c r="CE4684" s="16"/>
      <c r="CF4684" s="16"/>
      <c r="CG4684" s="16"/>
      <c r="CH4684" s="16"/>
      <c r="CI4684" s="16"/>
      <c r="CJ4684" s="16"/>
      <c r="CK4684" s="16"/>
      <c r="CL4684" s="16"/>
      <c r="CM4684" s="16"/>
      <c r="CN4684" s="16"/>
      <c r="CO4684" s="16"/>
      <c r="CP4684" s="16"/>
      <c r="CQ4684" s="16"/>
      <c r="CR4684" s="16"/>
      <c r="CS4684" s="16"/>
      <c r="CT4684" s="16"/>
      <c r="CU4684" s="16"/>
      <c r="CV4684" s="16"/>
      <c r="CW4684" s="16"/>
      <c r="CX4684" s="16"/>
      <c r="CY4684" s="16"/>
      <c r="CZ4684" s="16"/>
      <c r="DA4684" s="16"/>
      <c r="DB4684" s="16"/>
      <c r="DC4684" s="16"/>
      <c r="DD4684" s="16"/>
      <c r="DE4684" s="16"/>
      <c r="DF4684" s="16"/>
      <c r="DG4684" s="16"/>
      <c r="DH4684" s="16"/>
      <c r="DI4684" s="16"/>
      <c r="DJ4684" s="16"/>
      <c r="DK4684" s="16"/>
      <c r="DL4684" s="16"/>
      <c r="DM4684" s="16"/>
      <c r="DN4684" s="16"/>
      <c r="DO4684" s="16"/>
      <c r="DP4684" s="16"/>
      <c r="DQ4684" s="16"/>
      <c r="DR4684" s="16"/>
      <c r="DS4684" s="16"/>
      <c r="DT4684" s="16"/>
      <c r="DU4684" s="16"/>
      <c r="DV4684" s="16"/>
      <c r="DW4684" s="16"/>
      <c r="DX4684" s="16"/>
      <c r="DY4684" s="16"/>
      <c r="DZ4684" s="16"/>
      <c r="EA4684" s="16"/>
      <c r="EB4684" s="16"/>
      <c r="EC4684" s="16"/>
      <c r="ED4684" s="16"/>
      <c r="EE4684" s="16"/>
      <c r="EF4684" s="16"/>
      <c r="EG4684" s="16"/>
      <c r="EH4684" s="16"/>
      <c r="EI4684" s="16"/>
      <c r="EJ4684" s="16"/>
      <c r="EK4684" s="16"/>
      <c r="EL4684" s="16"/>
      <c r="EO4684" s="15" t="s">
        <v>54</v>
      </c>
      <c r="EP4684" s="16"/>
      <c r="EQ4684" s="16"/>
      <c r="ER4684" s="16"/>
      <c r="ES4684" s="16"/>
      <c r="ET4684" s="16"/>
      <c r="EU4684" s="16"/>
      <c r="EV4684" s="16"/>
      <c r="EW4684" s="16"/>
      <c r="EX4684" s="16"/>
      <c r="EY4684" s="16"/>
      <c r="EZ4684" s="16"/>
      <c r="FA4684" s="16"/>
      <c r="FB4684" s="16"/>
      <c r="FC4684" s="16"/>
      <c r="FD4684" s="16"/>
      <c r="FE4684" s="16"/>
      <c r="FF4684" s="16"/>
      <c r="FG4684" s="16"/>
      <c r="FH4684" s="16"/>
      <c r="FI4684" s="16"/>
      <c r="FJ4684" s="16"/>
      <c r="FK4684" s="16"/>
      <c r="FL4684" s="16"/>
      <c r="FM4684" s="16"/>
      <c r="FN4684" s="16"/>
      <c r="FO4684" s="16"/>
      <c r="FP4684" s="16"/>
      <c r="FQ4684" s="16"/>
      <c r="FR4684" s="16"/>
      <c r="FS4684" s="16"/>
      <c r="FT4684" s="16"/>
      <c r="FU4684" s="16"/>
      <c r="FV4684" s="16"/>
      <c r="FW4684" s="16"/>
      <c r="FX4684" s="16"/>
      <c r="FY4684" s="16"/>
      <c r="FZ4684" s="16"/>
      <c r="GA4684" s="16"/>
      <c r="GB4684" s="16"/>
      <c r="GC4684" s="16"/>
      <c r="GD4684" s="16"/>
      <c r="GE4684" s="16"/>
      <c r="GF4684" s="16"/>
      <c r="GG4684" s="16"/>
      <c r="GH4684" s="16"/>
      <c r="GI4684" s="16"/>
      <c r="GJ4684" s="16"/>
      <c r="GK4684" s="16"/>
      <c r="GL4684" s="16"/>
      <c r="GM4684" s="16"/>
      <c r="GN4684" s="16"/>
      <c r="GO4684" s="16"/>
      <c r="GP4684" s="16"/>
      <c r="GQ4684" s="16"/>
      <c r="GR4684" s="16"/>
      <c r="GS4684" s="16"/>
      <c r="GT4684" s="16"/>
      <c r="GU4684" s="16"/>
      <c r="GV4684" s="16"/>
      <c r="GW4684" s="16"/>
      <c r="GX4684" s="16"/>
      <c r="GY4684" s="16"/>
      <c r="GZ4684" s="16"/>
      <c r="HA4684" s="16"/>
      <c r="HB4684" s="16"/>
      <c r="HC4684" s="16"/>
      <c r="HD4684" s="16"/>
    </row>
    <row r="4685" spans="5:212" s="2" customFormat="1" x14ac:dyDescent="0.25">
      <c r="E4685" s="15" t="s">
        <v>55</v>
      </c>
      <c r="F4685" s="16"/>
      <c r="G4685" s="16"/>
      <c r="H4685" s="16"/>
      <c r="I4685" s="16"/>
      <c r="J4685" s="16"/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  <c r="V4685" s="16"/>
      <c r="W4685" s="16"/>
      <c r="X4685" s="16"/>
      <c r="Y4685" s="16"/>
      <c r="Z4685" s="16"/>
      <c r="AA4685" s="16"/>
      <c r="AB4685" s="16"/>
      <c r="AC4685" s="16"/>
      <c r="AD4685" s="16"/>
      <c r="AE4685" s="16"/>
      <c r="AF4685" s="16"/>
      <c r="AG4685" s="16"/>
      <c r="AH4685" s="16"/>
      <c r="AI4685" s="16"/>
      <c r="AJ4685" s="16"/>
      <c r="AK4685" s="16"/>
      <c r="AL4685" s="16"/>
      <c r="AM4685" s="16"/>
      <c r="AN4685" s="16"/>
      <c r="AO4685" s="16"/>
      <c r="AP4685" s="16"/>
      <c r="AQ4685" s="16"/>
      <c r="AR4685" s="16"/>
      <c r="AS4685" s="16"/>
      <c r="AT4685" s="16"/>
      <c r="AU4685" s="16"/>
      <c r="AV4685" s="16"/>
      <c r="AW4685" s="16"/>
      <c r="AX4685" s="16"/>
      <c r="AY4685" s="16"/>
      <c r="AZ4685" s="16"/>
      <c r="BA4685" s="16"/>
      <c r="BB4685" s="16"/>
      <c r="BC4685" s="16"/>
      <c r="BD4685" s="16"/>
      <c r="BE4685" s="16"/>
      <c r="BF4685" s="16"/>
      <c r="BG4685" s="16"/>
      <c r="BH4685" s="16"/>
      <c r="BI4685" s="16"/>
      <c r="BJ4685" s="16"/>
      <c r="BK4685" s="16"/>
      <c r="BL4685" s="16"/>
      <c r="BM4685" s="16"/>
      <c r="BN4685" s="16"/>
      <c r="BO4685" s="16"/>
      <c r="BP4685" s="16"/>
      <c r="BQ4685" s="16"/>
      <c r="BR4685" s="16"/>
      <c r="BS4685" s="16"/>
      <c r="BT4685" s="16"/>
      <c r="BW4685" s="15" t="s">
        <v>55</v>
      </c>
      <c r="BX4685" s="16"/>
      <c r="BY4685" s="16"/>
      <c r="BZ4685" s="16"/>
      <c r="CA4685" s="16"/>
      <c r="CB4685" s="16"/>
      <c r="CC4685" s="16"/>
      <c r="CD4685" s="16"/>
      <c r="CE4685" s="16"/>
      <c r="CF4685" s="16"/>
      <c r="CG4685" s="16"/>
      <c r="CH4685" s="16"/>
      <c r="CI4685" s="16"/>
      <c r="CJ4685" s="16"/>
      <c r="CK4685" s="16"/>
      <c r="CL4685" s="16"/>
      <c r="CM4685" s="16"/>
      <c r="CN4685" s="16"/>
      <c r="CO4685" s="16"/>
      <c r="CP4685" s="16"/>
      <c r="CQ4685" s="16"/>
      <c r="CR4685" s="16"/>
      <c r="CS4685" s="16"/>
      <c r="CT4685" s="16"/>
      <c r="CU4685" s="16"/>
      <c r="CV4685" s="16"/>
      <c r="CW4685" s="16"/>
      <c r="CX4685" s="16"/>
      <c r="CY4685" s="16"/>
      <c r="CZ4685" s="16"/>
      <c r="DA4685" s="16"/>
      <c r="DB4685" s="16"/>
      <c r="DC4685" s="16"/>
      <c r="DD4685" s="16"/>
      <c r="DE4685" s="16"/>
      <c r="DF4685" s="16"/>
      <c r="DG4685" s="16"/>
      <c r="DH4685" s="16"/>
      <c r="DI4685" s="16"/>
      <c r="DJ4685" s="16"/>
      <c r="DK4685" s="16"/>
      <c r="DL4685" s="16"/>
      <c r="DM4685" s="16"/>
      <c r="DN4685" s="16"/>
      <c r="DO4685" s="16"/>
      <c r="DP4685" s="16"/>
      <c r="DQ4685" s="16"/>
      <c r="DR4685" s="16"/>
      <c r="DS4685" s="16"/>
      <c r="DT4685" s="16"/>
      <c r="DU4685" s="16"/>
      <c r="DV4685" s="16"/>
      <c r="DW4685" s="16"/>
      <c r="DX4685" s="16"/>
      <c r="DY4685" s="16"/>
      <c r="DZ4685" s="16"/>
      <c r="EA4685" s="16"/>
      <c r="EB4685" s="16"/>
      <c r="EC4685" s="16"/>
      <c r="ED4685" s="16"/>
      <c r="EE4685" s="16"/>
      <c r="EF4685" s="16"/>
      <c r="EG4685" s="16"/>
      <c r="EH4685" s="16"/>
      <c r="EI4685" s="16"/>
      <c r="EJ4685" s="16"/>
      <c r="EK4685" s="16"/>
      <c r="EL4685" s="16"/>
      <c r="EO4685" s="15" t="s">
        <v>55</v>
      </c>
      <c r="EP4685" s="16"/>
      <c r="EQ4685" s="16"/>
      <c r="ER4685" s="16"/>
      <c r="ES4685" s="16"/>
      <c r="ET4685" s="16"/>
      <c r="EU4685" s="16"/>
      <c r="EV4685" s="16"/>
      <c r="EW4685" s="16"/>
      <c r="EX4685" s="16"/>
      <c r="EY4685" s="16"/>
      <c r="EZ4685" s="16"/>
      <c r="FA4685" s="16"/>
      <c r="FB4685" s="16"/>
      <c r="FC4685" s="16"/>
      <c r="FD4685" s="16"/>
      <c r="FE4685" s="16"/>
      <c r="FF4685" s="16"/>
      <c r="FG4685" s="16"/>
      <c r="FH4685" s="16"/>
      <c r="FI4685" s="16"/>
      <c r="FJ4685" s="16"/>
      <c r="FK4685" s="16"/>
      <c r="FL4685" s="16"/>
      <c r="FM4685" s="16"/>
      <c r="FN4685" s="16"/>
      <c r="FO4685" s="16"/>
      <c r="FP4685" s="16"/>
      <c r="FQ4685" s="16"/>
      <c r="FR4685" s="16"/>
      <c r="FS4685" s="16"/>
      <c r="FT4685" s="16"/>
      <c r="FU4685" s="16"/>
      <c r="FV4685" s="16"/>
      <c r="FW4685" s="16"/>
      <c r="FX4685" s="16"/>
      <c r="FY4685" s="16"/>
      <c r="FZ4685" s="16"/>
      <c r="GA4685" s="16"/>
      <c r="GB4685" s="16"/>
      <c r="GC4685" s="16"/>
      <c r="GD4685" s="16"/>
      <c r="GE4685" s="16"/>
      <c r="GF4685" s="16"/>
      <c r="GG4685" s="16"/>
      <c r="GH4685" s="16"/>
      <c r="GI4685" s="16"/>
      <c r="GJ4685" s="16"/>
      <c r="GK4685" s="16"/>
      <c r="GL4685" s="16"/>
      <c r="GM4685" s="16"/>
      <c r="GN4685" s="16"/>
      <c r="GO4685" s="16"/>
      <c r="GP4685" s="16"/>
      <c r="GQ4685" s="16"/>
      <c r="GR4685" s="16"/>
      <c r="GS4685" s="16"/>
      <c r="GT4685" s="16"/>
      <c r="GU4685" s="16"/>
      <c r="GV4685" s="16"/>
      <c r="GW4685" s="16"/>
      <c r="GX4685" s="16"/>
      <c r="GY4685" s="16"/>
      <c r="GZ4685" s="16"/>
      <c r="HA4685" s="16"/>
      <c r="HB4685" s="16"/>
      <c r="HC4685" s="16"/>
      <c r="HD4685" s="16"/>
    </row>
    <row r="4686" spans="5:212" s="2" customFormat="1" x14ac:dyDescent="0.25">
      <c r="E4686" s="15"/>
      <c r="F4686" s="16"/>
      <c r="G4686" s="16"/>
      <c r="H4686" s="16"/>
      <c r="I4686" s="16"/>
      <c r="J4686" s="16"/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  <c r="V4686" s="16"/>
      <c r="W4686" s="16"/>
      <c r="X4686" s="16"/>
      <c r="Y4686" s="16"/>
      <c r="Z4686" s="16"/>
      <c r="AA4686" s="16"/>
      <c r="AB4686" s="16"/>
      <c r="AC4686" s="16"/>
      <c r="AD4686" s="16"/>
      <c r="AE4686" s="16"/>
      <c r="AF4686" s="16"/>
      <c r="AG4686" s="16"/>
      <c r="AH4686" s="16"/>
      <c r="AI4686" s="16"/>
      <c r="AJ4686" s="16"/>
      <c r="AK4686" s="16"/>
      <c r="AL4686" s="16"/>
      <c r="AM4686" s="16"/>
      <c r="AN4686" s="16"/>
      <c r="AO4686" s="16"/>
      <c r="AP4686" s="16"/>
      <c r="AQ4686" s="16"/>
      <c r="AR4686" s="16"/>
      <c r="AS4686" s="16"/>
      <c r="AT4686" s="16"/>
      <c r="AU4686" s="16"/>
      <c r="AV4686" s="16"/>
      <c r="AW4686" s="16"/>
      <c r="AX4686" s="16"/>
      <c r="AY4686" s="16"/>
      <c r="AZ4686" s="16"/>
      <c r="BA4686" s="16"/>
      <c r="BB4686" s="16"/>
      <c r="BC4686" s="16"/>
      <c r="BD4686" s="16"/>
      <c r="BE4686" s="16"/>
      <c r="BF4686" s="16"/>
      <c r="BG4686" s="16"/>
      <c r="BH4686" s="16"/>
      <c r="BI4686" s="16"/>
      <c r="BJ4686" s="16"/>
      <c r="BK4686" s="16"/>
      <c r="BL4686" s="16"/>
      <c r="BM4686" s="16"/>
      <c r="BN4686" s="16"/>
      <c r="BO4686" s="16"/>
      <c r="BP4686" s="16"/>
      <c r="BQ4686" s="16"/>
      <c r="BR4686" s="16"/>
      <c r="BS4686" s="16"/>
      <c r="BT4686" s="16"/>
      <c r="BW4686" s="15"/>
      <c r="BX4686" s="16"/>
      <c r="BY4686" s="16"/>
      <c r="BZ4686" s="16"/>
      <c r="CA4686" s="16"/>
      <c r="CB4686" s="16"/>
      <c r="CC4686" s="16"/>
      <c r="CD4686" s="16"/>
      <c r="CE4686" s="16"/>
      <c r="CF4686" s="16"/>
      <c r="CG4686" s="16"/>
      <c r="CH4686" s="16"/>
      <c r="CI4686" s="16"/>
      <c r="CJ4686" s="16"/>
      <c r="CK4686" s="16"/>
      <c r="CL4686" s="16"/>
      <c r="CM4686" s="16"/>
      <c r="CN4686" s="16"/>
      <c r="CO4686" s="16"/>
      <c r="CP4686" s="16"/>
      <c r="CQ4686" s="16"/>
      <c r="CR4686" s="16"/>
      <c r="CS4686" s="16"/>
      <c r="CT4686" s="16"/>
      <c r="CU4686" s="16"/>
      <c r="CV4686" s="16"/>
      <c r="CW4686" s="16"/>
      <c r="CX4686" s="16"/>
      <c r="CY4686" s="16"/>
      <c r="CZ4686" s="16"/>
      <c r="DA4686" s="16"/>
      <c r="DB4686" s="16"/>
      <c r="DC4686" s="16"/>
      <c r="DD4686" s="16"/>
      <c r="DE4686" s="16"/>
      <c r="DF4686" s="16"/>
      <c r="DG4686" s="16"/>
      <c r="DH4686" s="16"/>
      <c r="DI4686" s="16"/>
      <c r="DJ4686" s="16"/>
      <c r="DK4686" s="16"/>
      <c r="DL4686" s="16"/>
      <c r="DM4686" s="16"/>
      <c r="DN4686" s="16"/>
      <c r="DO4686" s="16"/>
      <c r="DP4686" s="16"/>
      <c r="DQ4686" s="16"/>
      <c r="DR4686" s="16"/>
      <c r="DS4686" s="16"/>
      <c r="DT4686" s="16"/>
      <c r="DU4686" s="16"/>
      <c r="DV4686" s="16"/>
      <c r="DW4686" s="16"/>
      <c r="DX4686" s="16"/>
      <c r="DY4686" s="16"/>
      <c r="DZ4686" s="16"/>
      <c r="EA4686" s="16"/>
      <c r="EB4686" s="16"/>
      <c r="EC4686" s="16"/>
      <c r="ED4686" s="16"/>
      <c r="EE4686" s="16"/>
      <c r="EF4686" s="16"/>
      <c r="EG4686" s="16"/>
      <c r="EH4686" s="16"/>
      <c r="EI4686" s="16"/>
      <c r="EJ4686" s="16"/>
      <c r="EK4686" s="16"/>
      <c r="EL4686" s="16"/>
      <c r="EO4686" s="15"/>
      <c r="EP4686" s="16"/>
      <c r="EQ4686" s="16"/>
      <c r="ER4686" s="16"/>
      <c r="ES4686" s="16"/>
      <c r="ET4686" s="16"/>
      <c r="EU4686" s="16"/>
      <c r="EV4686" s="16"/>
      <c r="EW4686" s="16"/>
      <c r="EX4686" s="16"/>
      <c r="EY4686" s="16"/>
      <c r="EZ4686" s="16"/>
      <c r="FA4686" s="16"/>
      <c r="FB4686" s="16"/>
      <c r="FC4686" s="16"/>
      <c r="FD4686" s="16"/>
      <c r="FE4686" s="16"/>
      <c r="FF4686" s="16"/>
      <c r="FG4686" s="16"/>
      <c r="FH4686" s="16"/>
      <c r="FI4686" s="16"/>
      <c r="FJ4686" s="16"/>
      <c r="FK4686" s="16"/>
      <c r="FL4686" s="16"/>
      <c r="FM4686" s="16"/>
      <c r="FN4686" s="16"/>
      <c r="FO4686" s="16"/>
      <c r="FP4686" s="16"/>
      <c r="FQ4686" s="16"/>
      <c r="FR4686" s="16"/>
      <c r="FS4686" s="16"/>
      <c r="FT4686" s="16"/>
      <c r="FU4686" s="16"/>
      <c r="FV4686" s="16"/>
      <c r="FW4686" s="16"/>
      <c r="FX4686" s="16"/>
      <c r="FY4686" s="16"/>
      <c r="FZ4686" s="16"/>
      <c r="GA4686" s="16"/>
      <c r="GB4686" s="16"/>
      <c r="GC4686" s="16"/>
      <c r="GD4686" s="16"/>
      <c r="GE4686" s="16"/>
      <c r="GF4686" s="16"/>
      <c r="GG4686" s="16"/>
      <c r="GH4686" s="16"/>
      <c r="GI4686" s="16"/>
      <c r="GJ4686" s="16"/>
      <c r="GK4686" s="16"/>
      <c r="GL4686" s="16"/>
      <c r="GM4686" s="16"/>
      <c r="GN4686" s="16"/>
      <c r="GO4686" s="16"/>
      <c r="GP4686" s="16"/>
      <c r="GQ4686" s="16"/>
      <c r="GR4686" s="16"/>
      <c r="GS4686" s="16"/>
      <c r="GT4686" s="16"/>
      <c r="GU4686" s="16"/>
      <c r="GV4686" s="16"/>
      <c r="GW4686" s="16"/>
      <c r="GX4686" s="16"/>
      <c r="GY4686" s="16"/>
      <c r="GZ4686" s="16"/>
      <c r="HA4686" s="16"/>
      <c r="HB4686" s="16"/>
      <c r="HC4686" s="16"/>
      <c r="HD4686" s="16"/>
    </row>
    <row r="4687" spans="5:212" s="2" customFormat="1" x14ac:dyDescent="0.25">
      <c r="E4687" s="15" t="s">
        <v>56</v>
      </c>
      <c r="F4687" s="16"/>
      <c r="G4687" s="16"/>
      <c r="H4687" s="16"/>
      <c r="I4687" s="16"/>
      <c r="J4687" s="16"/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  <c r="V4687" s="16"/>
      <c r="W4687" s="16"/>
      <c r="X4687" s="16"/>
      <c r="Y4687" s="16"/>
      <c r="Z4687" s="16"/>
      <c r="AA4687" s="16"/>
      <c r="AB4687" s="16"/>
      <c r="AC4687" s="16"/>
      <c r="AD4687" s="16"/>
      <c r="AE4687" s="16"/>
      <c r="AF4687" s="16"/>
      <c r="AG4687" s="16"/>
      <c r="AH4687" s="16"/>
      <c r="AI4687" s="16"/>
      <c r="AJ4687" s="16"/>
      <c r="AK4687" s="16"/>
      <c r="AL4687" s="16"/>
      <c r="AM4687" s="16"/>
      <c r="AN4687" s="16"/>
      <c r="AO4687" s="16"/>
      <c r="AP4687" s="16"/>
      <c r="AQ4687" s="16"/>
      <c r="AR4687" s="16"/>
      <c r="AS4687" s="16"/>
      <c r="AT4687" s="16"/>
      <c r="AU4687" s="16"/>
      <c r="AV4687" s="16"/>
      <c r="AW4687" s="16"/>
      <c r="AX4687" s="16"/>
      <c r="AY4687" s="16"/>
      <c r="AZ4687" s="16"/>
      <c r="BA4687" s="16"/>
      <c r="BB4687" s="16"/>
      <c r="BC4687" s="16"/>
      <c r="BD4687" s="16"/>
      <c r="BE4687" s="16"/>
      <c r="BF4687" s="16"/>
      <c r="BG4687" s="16"/>
      <c r="BH4687" s="16"/>
      <c r="BI4687" s="16"/>
      <c r="BJ4687" s="16"/>
      <c r="BK4687" s="16"/>
      <c r="BL4687" s="16"/>
      <c r="BM4687" s="16"/>
      <c r="BN4687" s="16"/>
      <c r="BO4687" s="16"/>
      <c r="BP4687" s="16"/>
      <c r="BQ4687" s="16"/>
      <c r="BR4687" s="16"/>
      <c r="BS4687" s="16"/>
      <c r="BT4687" s="16"/>
      <c r="BW4687" s="15" t="s">
        <v>56</v>
      </c>
      <c r="BX4687" s="16"/>
      <c r="BY4687" s="16"/>
      <c r="BZ4687" s="16"/>
      <c r="CA4687" s="16"/>
      <c r="CB4687" s="16"/>
      <c r="CC4687" s="16"/>
      <c r="CD4687" s="16"/>
      <c r="CE4687" s="16"/>
      <c r="CF4687" s="16"/>
      <c r="CG4687" s="16"/>
      <c r="CH4687" s="16"/>
      <c r="CI4687" s="16"/>
      <c r="CJ4687" s="16"/>
      <c r="CK4687" s="16"/>
      <c r="CL4687" s="16"/>
      <c r="CM4687" s="16"/>
      <c r="CN4687" s="16"/>
      <c r="CO4687" s="16"/>
      <c r="CP4687" s="16"/>
      <c r="CQ4687" s="16"/>
      <c r="CR4687" s="16"/>
      <c r="CS4687" s="16"/>
      <c r="CT4687" s="16"/>
      <c r="CU4687" s="16"/>
      <c r="CV4687" s="16"/>
      <c r="CW4687" s="16"/>
      <c r="CX4687" s="16"/>
      <c r="CY4687" s="16"/>
      <c r="CZ4687" s="16"/>
      <c r="DA4687" s="16"/>
      <c r="DB4687" s="16"/>
      <c r="DC4687" s="16"/>
      <c r="DD4687" s="16"/>
      <c r="DE4687" s="16"/>
      <c r="DF4687" s="16"/>
      <c r="DG4687" s="16"/>
      <c r="DH4687" s="16"/>
      <c r="DI4687" s="16"/>
      <c r="DJ4687" s="16"/>
      <c r="DK4687" s="16"/>
      <c r="DL4687" s="16"/>
      <c r="DM4687" s="16"/>
      <c r="DN4687" s="16"/>
      <c r="DO4687" s="16"/>
      <c r="DP4687" s="16"/>
      <c r="DQ4687" s="16"/>
      <c r="DR4687" s="16"/>
      <c r="DS4687" s="16"/>
      <c r="DT4687" s="16"/>
      <c r="DU4687" s="16"/>
      <c r="DV4687" s="16"/>
      <c r="DW4687" s="16"/>
      <c r="DX4687" s="16"/>
      <c r="DY4687" s="16"/>
      <c r="DZ4687" s="16"/>
      <c r="EA4687" s="16"/>
      <c r="EB4687" s="16"/>
      <c r="EC4687" s="16"/>
      <c r="ED4687" s="16"/>
      <c r="EE4687" s="16"/>
      <c r="EF4687" s="16"/>
      <c r="EG4687" s="16"/>
      <c r="EH4687" s="16"/>
      <c r="EI4687" s="16"/>
      <c r="EJ4687" s="16"/>
      <c r="EK4687" s="16"/>
      <c r="EL4687" s="16"/>
      <c r="EO4687" s="15" t="s">
        <v>56</v>
      </c>
      <c r="EP4687" s="16"/>
      <c r="EQ4687" s="16"/>
      <c r="ER4687" s="16"/>
      <c r="ES4687" s="16"/>
      <c r="ET4687" s="16"/>
      <c r="EU4687" s="16"/>
      <c r="EV4687" s="16"/>
      <c r="EW4687" s="16"/>
      <c r="EX4687" s="16"/>
      <c r="EY4687" s="16"/>
      <c r="EZ4687" s="16"/>
      <c r="FA4687" s="16"/>
      <c r="FB4687" s="16"/>
      <c r="FC4687" s="16"/>
      <c r="FD4687" s="16"/>
      <c r="FE4687" s="16"/>
      <c r="FF4687" s="16"/>
      <c r="FG4687" s="16"/>
      <c r="FH4687" s="16"/>
      <c r="FI4687" s="16"/>
      <c r="FJ4687" s="16"/>
      <c r="FK4687" s="16"/>
      <c r="FL4687" s="16"/>
      <c r="FM4687" s="16"/>
      <c r="FN4687" s="16"/>
      <c r="FO4687" s="16"/>
      <c r="FP4687" s="16"/>
      <c r="FQ4687" s="16"/>
      <c r="FR4687" s="16"/>
      <c r="FS4687" s="16"/>
      <c r="FT4687" s="16"/>
      <c r="FU4687" s="16"/>
      <c r="FV4687" s="16"/>
      <c r="FW4687" s="16"/>
      <c r="FX4687" s="16"/>
      <c r="FY4687" s="16"/>
      <c r="FZ4687" s="16"/>
      <c r="GA4687" s="16"/>
      <c r="GB4687" s="16"/>
      <c r="GC4687" s="16"/>
      <c r="GD4687" s="16"/>
      <c r="GE4687" s="16"/>
      <c r="GF4687" s="16"/>
      <c r="GG4687" s="16"/>
      <c r="GH4687" s="16"/>
      <c r="GI4687" s="16"/>
      <c r="GJ4687" s="16"/>
      <c r="GK4687" s="16"/>
      <c r="GL4687" s="16"/>
      <c r="GM4687" s="16"/>
      <c r="GN4687" s="16"/>
      <c r="GO4687" s="16"/>
      <c r="GP4687" s="16"/>
      <c r="GQ4687" s="16"/>
      <c r="GR4687" s="16"/>
      <c r="GS4687" s="16"/>
      <c r="GT4687" s="16"/>
      <c r="GU4687" s="16"/>
      <c r="GV4687" s="16"/>
      <c r="GW4687" s="16"/>
      <c r="GX4687" s="16"/>
      <c r="GY4687" s="16"/>
      <c r="GZ4687" s="16"/>
      <c r="HA4687" s="16"/>
      <c r="HB4687" s="16"/>
      <c r="HC4687" s="16"/>
      <c r="HD4687" s="16"/>
    </row>
    <row r="4688" spans="5:212" s="2" customFormat="1" x14ac:dyDescent="0.25">
      <c r="E4688" s="15" t="s">
        <v>25</v>
      </c>
      <c r="F4688" s="16"/>
      <c r="G4688" s="16"/>
      <c r="H4688" s="16"/>
      <c r="I4688" s="16"/>
      <c r="J4688" s="16"/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  <c r="V4688" s="16"/>
      <c r="W4688" s="16"/>
      <c r="X4688" s="16"/>
      <c r="Y4688" s="16"/>
      <c r="Z4688" s="16"/>
      <c r="AA4688" s="16"/>
      <c r="AB4688" s="16"/>
      <c r="AC4688" s="16"/>
      <c r="AD4688" s="16"/>
      <c r="AE4688" s="16"/>
      <c r="AF4688" s="16"/>
      <c r="AG4688" s="16"/>
      <c r="AH4688" s="16"/>
      <c r="AI4688" s="16"/>
      <c r="AJ4688" s="16"/>
      <c r="AK4688" s="16"/>
      <c r="AL4688" s="16"/>
      <c r="AM4688" s="16"/>
      <c r="AN4688" s="16"/>
      <c r="AO4688" s="16"/>
      <c r="AP4688" s="16"/>
      <c r="AQ4688" s="16"/>
      <c r="AR4688" s="16"/>
      <c r="AS4688" s="16"/>
      <c r="AT4688" s="16"/>
      <c r="AU4688" s="16"/>
      <c r="AV4688" s="16"/>
      <c r="AW4688" s="16"/>
      <c r="AX4688" s="16"/>
      <c r="AY4688" s="16"/>
      <c r="AZ4688" s="16"/>
      <c r="BA4688" s="16"/>
      <c r="BB4688" s="16"/>
      <c r="BC4688" s="16"/>
      <c r="BD4688" s="16"/>
      <c r="BE4688" s="16"/>
      <c r="BF4688" s="16"/>
      <c r="BG4688" s="16"/>
      <c r="BH4688" s="16"/>
      <c r="BI4688" s="16"/>
      <c r="BJ4688" s="16"/>
      <c r="BK4688" s="16"/>
      <c r="BL4688" s="16"/>
      <c r="BM4688" s="16"/>
      <c r="BN4688" s="16"/>
      <c r="BO4688" s="16"/>
      <c r="BP4688" s="16"/>
      <c r="BQ4688" s="16"/>
      <c r="BR4688" s="16"/>
      <c r="BS4688" s="16"/>
      <c r="BT4688" s="16"/>
      <c r="BW4688" s="15" t="s">
        <v>25</v>
      </c>
      <c r="BX4688" s="16"/>
      <c r="BY4688" s="16"/>
      <c r="BZ4688" s="16"/>
      <c r="CA4688" s="16"/>
      <c r="CB4688" s="16"/>
      <c r="CC4688" s="16"/>
      <c r="CD4688" s="16"/>
      <c r="CE4688" s="16"/>
      <c r="CF4688" s="16"/>
      <c r="CG4688" s="16"/>
      <c r="CH4688" s="16"/>
      <c r="CI4688" s="16"/>
      <c r="CJ4688" s="16"/>
      <c r="CK4688" s="16"/>
      <c r="CL4688" s="16"/>
      <c r="CM4688" s="16"/>
      <c r="CN4688" s="16"/>
      <c r="CO4688" s="16"/>
      <c r="CP4688" s="16"/>
      <c r="CQ4688" s="16"/>
      <c r="CR4688" s="16"/>
      <c r="CS4688" s="16"/>
      <c r="CT4688" s="16"/>
      <c r="CU4688" s="16"/>
      <c r="CV4688" s="16"/>
      <c r="CW4688" s="16"/>
      <c r="CX4688" s="16"/>
      <c r="CY4688" s="16"/>
      <c r="CZ4688" s="16"/>
      <c r="DA4688" s="16"/>
      <c r="DB4688" s="16"/>
      <c r="DC4688" s="16"/>
      <c r="DD4688" s="16"/>
      <c r="DE4688" s="16"/>
      <c r="DF4688" s="16"/>
      <c r="DG4688" s="16"/>
      <c r="DH4688" s="16"/>
      <c r="DI4688" s="16"/>
      <c r="DJ4688" s="16"/>
      <c r="DK4688" s="16"/>
      <c r="DL4688" s="16"/>
      <c r="DM4688" s="16"/>
      <c r="DN4688" s="16"/>
      <c r="DO4688" s="16"/>
      <c r="DP4688" s="16"/>
      <c r="DQ4688" s="16"/>
      <c r="DR4688" s="16"/>
      <c r="DS4688" s="16"/>
      <c r="DT4688" s="16"/>
      <c r="DU4688" s="16"/>
      <c r="DV4688" s="16"/>
      <c r="DW4688" s="16"/>
      <c r="DX4688" s="16"/>
      <c r="DY4688" s="16"/>
      <c r="DZ4688" s="16"/>
      <c r="EA4688" s="16"/>
      <c r="EB4688" s="16"/>
      <c r="EC4688" s="16"/>
      <c r="ED4688" s="16"/>
      <c r="EE4688" s="16"/>
      <c r="EF4688" s="16"/>
      <c r="EG4688" s="16"/>
      <c r="EH4688" s="16"/>
      <c r="EI4688" s="16"/>
      <c r="EJ4688" s="16"/>
      <c r="EK4688" s="16"/>
      <c r="EL4688" s="16"/>
      <c r="EO4688" s="15" t="s">
        <v>25</v>
      </c>
      <c r="EP4688" s="16"/>
      <c r="EQ4688" s="16"/>
      <c r="ER4688" s="16"/>
      <c r="ES4688" s="16"/>
      <c r="ET4688" s="16"/>
      <c r="EU4688" s="16"/>
      <c r="EV4688" s="16"/>
      <c r="EW4688" s="16"/>
      <c r="EX4688" s="16"/>
      <c r="EY4688" s="16"/>
      <c r="EZ4688" s="16"/>
      <c r="FA4688" s="16"/>
      <c r="FB4688" s="16"/>
      <c r="FC4688" s="16"/>
      <c r="FD4688" s="16"/>
      <c r="FE4688" s="16"/>
      <c r="FF4688" s="16"/>
      <c r="FG4688" s="16"/>
      <c r="FH4688" s="16"/>
      <c r="FI4688" s="16"/>
      <c r="FJ4688" s="16"/>
      <c r="FK4688" s="16"/>
      <c r="FL4688" s="16"/>
      <c r="FM4688" s="16"/>
      <c r="FN4688" s="16"/>
      <c r="FO4688" s="16"/>
      <c r="FP4688" s="16"/>
      <c r="FQ4688" s="16"/>
      <c r="FR4688" s="16"/>
      <c r="FS4688" s="16"/>
      <c r="FT4688" s="16"/>
      <c r="FU4688" s="16"/>
      <c r="FV4688" s="16"/>
      <c r="FW4688" s="16"/>
      <c r="FX4688" s="16"/>
      <c r="FY4688" s="16"/>
      <c r="FZ4688" s="16"/>
      <c r="GA4688" s="16"/>
      <c r="GB4688" s="16"/>
      <c r="GC4688" s="16"/>
      <c r="GD4688" s="16"/>
      <c r="GE4688" s="16"/>
      <c r="GF4688" s="16"/>
      <c r="GG4688" s="16"/>
      <c r="GH4688" s="16"/>
      <c r="GI4688" s="16"/>
      <c r="GJ4688" s="16"/>
      <c r="GK4688" s="16"/>
      <c r="GL4688" s="16"/>
      <c r="GM4688" s="16"/>
      <c r="GN4688" s="16"/>
      <c r="GO4688" s="16"/>
      <c r="GP4688" s="16"/>
      <c r="GQ4688" s="16"/>
      <c r="GR4688" s="16"/>
      <c r="GS4688" s="16"/>
      <c r="GT4688" s="16"/>
      <c r="GU4688" s="16"/>
      <c r="GV4688" s="16"/>
      <c r="GW4688" s="16"/>
      <c r="GX4688" s="16"/>
      <c r="GY4688" s="16"/>
      <c r="GZ4688" s="16"/>
      <c r="HA4688" s="16"/>
      <c r="HB4688" s="16"/>
      <c r="HC4688" s="16"/>
      <c r="HD4688" s="16"/>
    </row>
    <row r="4689" spans="5:212" s="2" customFormat="1" x14ac:dyDescent="0.25">
      <c r="E4689" s="15" t="s">
        <v>836</v>
      </c>
      <c r="F4689" s="16"/>
      <c r="G4689" s="16"/>
      <c r="H4689" s="16"/>
      <c r="I4689" s="16"/>
      <c r="J4689" s="16"/>
      <c r="K4689" s="16"/>
      <c r="L4689" s="16"/>
      <c r="M4689" s="16"/>
      <c r="N4689" s="16"/>
      <c r="O4689" s="16"/>
      <c r="P4689" s="16"/>
      <c r="Q4689" s="16"/>
      <c r="R4689" s="16"/>
      <c r="S4689" s="16"/>
      <c r="T4689" s="16"/>
      <c r="U4689" s="16"/>
      <c r="V4689" s="16"/>
      <c r="W4689" s="16"/>
      <c r="X4689" s="16"/>
      <c r="Y4689" s="16"/>
      <c r="Z4689" s="16"/>
      <c r="AA4689" s="16"/>
      <c r="AB4689" s="16"/>
      <c r="AC4689" s="16"/>
      <c r="AD4689" s="16"/>
      <c r="AE4689" s="16"/>
      <c r="AF4689" s="16"/>
      <c r="AG4689" s="16"/>
      <c r="AH4689" s="16"/>
      <c r="AI4689" s="16"/>
      <c r="AJ4689" s="16"/>
      <c r="AK4689" s="16"/>
      <c r="AL4689" s="16"/>
      <c r="AM4689" s="16"/>
      <c r="AN4689" s="16"/>
      <c r="AO4689" s="16"/>
      <c r="AP4689" s="16"/>
      <c r="AQ4689" s="16"/>
      <c r="AR4689" s="16"/>
      <c r="AS4689" s="16"/>
      <c r="AT4689" s="16"/>
      <c r="AU4689" s="16"/>
      <c r="AV4689" s="16"/>
      <c r="AW4689" s="16"/>
      <c r="AX4689" s="16"/>
      <c r="AY4689" s="16"/>
      <c r="AZ4689" s="16"/>
      <c r="BA4689" s="16"/>
      <c r="BB4689" s="16"/>
      <c r="BC4689" s="16"/>
      <c r="BD4689" s="16"/>
      <c r="BE4689" s="16"/>
      <c r="BF4689" s="16"/>
      <c r="BG4689" s="16"/>
      <c r="BH4689" s="16"/>
      <c r="BI4689" s="16"/>
      <c r="BJ4689" s="16"/>
      <c r="BK4689" s="16"/>
      <c r="BL4689" s="16"/>
      <c r="BM4689" s="16"/>
      <c r="BN4689" s="16"/>
      <c r="BO4689" s="16"/>
      <c r="BP4689" s="16"/>
      <c r="BQ4689" s="16"/>
      <c r="BR4689" s="16"/>
      <c r="BS4689" s="16"/>
      <c r="BT4689" s="16"/>
      <c r="BW4689" s="15" t="s">
        <v>837</v>
      </c>
      <c r="BX4689" s="16"/>
      <c r="BY4689" s="16"/>
      <c r="BZ4689" s="16"/>
      <c r="CA4689" s="16"/>
      <c r="CB4689" s="16"/>
      <c r="CC4689" s="16"/>
      <c r="CD4689" s="16"/>
      <c r="CE4689" s="16"/>
      <c r="CF4689" s="16"/>
      <c r="CG4689" s="16"/>
      <c r="CH4689" s="16"/>
      <c r="CI4689" s="16"/>
      <c r="CJ4689" s="16"/>
      <c r="CK4689" s="16"/>
      <c r="CL4689" s="16"/>
      <c r="CM4689" s="16"/>
      <c r="CN4689" s="16"/>
      <c r="CO4689" s="16"/>
      <c r="CP4689" s="16"/>
      <c r="CQ4689" s="16"/>
      <c r="CR4689" s="16"/>
      <c r="CS4689" s="16"/>
      <c r="CT4689" s="16"/>
      <c r="CU4689" s="16"/>
      <c r="CV4689" s="16"/>
      <c r="CW4689" s="16"/>
      <c r="CX4689" s="16"/>
      <c r="CY4689" s="16"/>
      <c r="CZ4689" s="16"/>
      <c r="DA4689" s="16"/>
      <c r="DB4689" s="16"/>
      <c r="DC4689" s="16"/>
      <c r="DD4689" s="16"/>
      <c r="DE4689" s="16"/>
      <c r="DF4689" s="16"/>
      <c r="DG4689" s="16"/>
      <c r="DH4689" s="16"/>
      <c r="DI4689" s="16"/>
      <c r="DJ4689" s="16"/>
      <c r="DK4689" s="16"/>
      <c r="DL4689" s="16"/>
      <c r="DM4689" s="16"/>
      <c r="DN4689" s="16"/>
      <c r="DO4689" s="16"/>
      <c r="DP4689" s="16"/>
      <c r="DQ4689" s="16"/>
      <c r="DR4689" s="16"/>
      <c r="DS4689" s="16"/>
      <c r="DT4689" s="16"/>
      <c r="DU4689" s="16"/>
      <c r="DV4689" s="16"/>
      <c r="DW4689" s="16"/>
      <c r="DX4689" s="16"/>
      <c r="DY4689" s="16"/>
      <c r="DZ4689" s="16"/>
      <c r="EA4689" s="16"/>
      <c r="EB4689" s="16"/>
      <c r="EC4689" s="16"/>
      <c r="ED4689" s="16"/>
      <c r="EE4689" s="16"/>
      <c r="EF4689" s="16"/>
      <c r="EG4689" s="16"/>
      <c r="EH4689" s="16"/>
      <c r="EI4689" s="16"/>
      <c r="EJ4689" s="16"/>
      <c r="EK4689" s="16"/>
      <c r="EL4689" s="16"/>
      <c r="EO4689" s="15" t="s">
        <v>838</v>
      </c>
      <c r="EP4689" s="16"/>
      <c r="EQ4689" s="16"/>
      <c r="ER4689" s="16"/>
      <c r="ES4689" s="16"/>
      <c r="ET4689" s="16"/>
      <c r="EU4689" s="16"/>
      <c r="EV4689" s="16"/>
      <c r="EW4689" s="16"/>
      <c r="EX4689" s="16"/>
      <c r="EY4689" s="16"/>
      <c r="EZ4689" s="16"/>
      <c r="FA4689" s="16"/>
      <c r="FB4689" s="16"/>
      <c r="FC4689" s="16"/>
      <c r="FD4689" s="16"/>
      <c r="FE4689" s="16"/>
      <c r="FF4689" s="16"/>
      <c r="FG4689" s="16"/>
      <c r="FH4689" s="16"/>
      <c r="FI4689" s="16"/>
      <c r="FJ4689" s="16"/>
      <c r="FK4689" s="16"/>
      <c r="FL4689" s="16"/>
      <c r="FM4689" s="16"/>
      <c r="FN4689" s="16"/>
      <c r="FO4689" s="16"/>
      <c r="FP4689" s="16"/>
      <c r="FQ4689" s="16"/>
      <c r="FR4689" s="16"/>
      <c r="FS4689" s="16"/>
      <c r="FT4689" s="16"/>
      <c r="FU4689" s="16"/>
      <c r="FV4689" s="16"/>
      <c r="FW4689" s="16"/>
      <c r="FX4689" s="16"/>
      <c r="FY4689" s="16"/>
      <c r="FZ4689" s="16"/>
      <c r="GA4689" s="16"/>
      <c r="GB4689" s="16"/>
      <c r="GC4689" s="16"/>
      <c r="GD4689" s="16"/>
      <c r="GE4689" s="16"/>
      <c r="GF4689" s="16"/>
      <c r="GG4689" s="16"/>
      <c r="GH4689" s="16"/>
      <c r="GI4689" s="16"/>
      <c r="GJ4689" s="16"/>
      <c r="GK4689" s="16"/>
      <c r="GL4689" s="16"/>
      <c r="GM4689" s="16"/>
      <c r="GN4689" s="16"/>
      <c r="GO4689" s="16"/>
      <c r="GP4689" s="16"/>
      <c r="GQ4689" s="16"/>
      <c r="GR4689" s="16"/>
      <c r="GS4689" s="16"/>
      <c r="GT4689" s="16"/>
      <c r="GU4689" s="16"/>
      <c r="GV4689" s="16"/>
      <c r="GW4689" s="16"/>
      <c r="GX4689" s="16"/>
      <c r="GY4689" s="16"/>
      <c r="GZ4689" s="16"/>
      <c r="HA4689" s="16"/>
      <c r="HB4689" s="16"/>
      <c r="HC4689" s="16"/>
      <c r="HD4689" s="16"/>
    </row>
    <row r="4690" spans="5:212" s="2" customFormat="1" x14ac:dyDescent="0.25">
      <c r="E4690" s="15" t="s">
        <v>667</v>
      </c>
      <c r="F4690" s="16"/>
      <c r="G4690" s="16"/>
      <c r="H4690" s="16"/>
      <c r="I4690" s="16"/>
      <c r="J4690" s="16"/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  <c r="V4690" s="16"/>
      <c r="W4690" s="16"/>
      <c r="X4690" s="16"/>
      <c r="Y4690" s="16"/>
      <c r="Z4690" s="16"/>
      <c r="AA4690" s="16"/>
      <c r="AB4690" s="16"/>
      <c r="AC4690" s="16"/>
      <c r="AD4690" s="16"/>
      <c r="AE4690" s="16"/>
      <c r="AF4690" s="16"/>
      <c r="AG4690" s="16"/>
      <c r="AH4690" s="16"/>
      <c r="AI4690" s="16"/>
      <c r="AJ4690" s="16"/>
      <c r="AK4690" s="16"/>
      <c r="AL4690" s="16"/>
      <c r="AM4690" s="16"/>
      <c r="AN4690" s="16"/>
      <c r="AO4690" s="16"/>
      <c r="AP4690" s="16"/>
      <c r="AQ4690" s="16"/>
      <c r="AR4690" s="16"/>
      <c r="AS4690" s="16"/>
      <c r="AT4690" s="16"/>
      <c r="AU4690" s="16"/>
      <c r="AV4690" s="16"/>
      <c r="AW4690" s="16"/>
      <c r="AX4690" s="16"/>
      <c r="AY4690" s="16"/>
      <c r="AZ4690" s="16"/>
      <c r="BA4690" s="16"/>
      <c r="BB4690" s="16"/>
      <c r="BC4690" s="16"/>
      <c r="BD4690" s="16"/>
      <c r="BE4690" s="16"/>
      <c r="BF4690" s="16"/>
      <c r="BG4690" s="16"/>
      <c r="BH4690" s="16"/>
      <c r="BI4690" s="16"/>
      <c r="BJ4690" s="16"/>
      <c r="BK4690" s="16"/>
      <c r="BL4690" s="16"/>
      <c r="BM4690" s="16"/>
      <c r="BN4690" s="16"/>
      <c r="BO4690" s="16"/>
      <c r="BP4690" s="16"/>
      <c r="BQ4690" s="16"/>
      <c r="BR4690" s="16"/>
      <c r="BS4690" s="16"/>
      <c r="BT4690" s="16"/>
      <c r="BW4690" s="15" t="s">
        <v>667</v>
      </c>
      <c r="BX4690" s="16"/>
      <c r="BY4690" s="16"/>
      <c r="BZ4690" s="16"/>
      <c r="CA4690" s="16"/>
      <c r="CB4690" s="16"/>
      <c r="CC4690" s="16"/>
      <c r="CD4690" s="16"/>
      <c r="CE4690" s="16"/>
      <c r="CF4690" s="16"/>
      <c r="CG4690" s="16"/>
      <c r="CH4690" s="16"/>
      <c r="CI4690" s="16"/>
      <c r="CJ4690" s="16"/>
      <c r="CK4690" s="16"/>
      <c r="CL4690" s="16"/>
      <c r="CM4690" s="16"/>
      <c r="CN4690" s="16"/>
      <c r="CO4690" s="16"/>
      <c r="CP4690" s="16"/>
      <c r="CQ4690" s="16"/>
      <c r="CR4690" s="16"/>
      <c r="CS4690" s="16"/>
      <c r="CT4690" s="16"/>
      <c r="CU4690" s="16"/>
      <c r="CV4690" s="16"/>
      <c r="CW4690" s="16"/>
      <c r="CX4690" s="16"/>
      <c r="CY4690" s="16"/>
      <c r="CZ4690" s="16"/>
      <c r="DA4690" s="16"/>
      <c r="DB4690" s="16"/>
      <c r="DC4690" s="16"/>
      <c r="DD4690" s="16"/>
      <c r="DE4690" s="16"/>
      <c r="DF4690" s="16"/>
      <c r="DG4690" s="16"/>
      <c r="DH4690" s="16"/>
      <c r="DI4690" s="16"/>
      <c r="DJ4690" s="16"/>
      <c r="DK4690" s="16"/>
      <c r="DL4690" s="16"/>
      <c r="DM4690" s="16"/>
      <c r="DN4690" s="16"/>
      <c r="DO4690" s="16"/>
      <c r="DP4690" s="16"/>
      <c r="DQ4690" s="16"/>
      <c r="DR4690" s="16"/>
      <c r="DS4690" s="16"/>
      <c r="DT4690" s="16"/>
      <c r="DU4690" s="16"/>
      <c r="DV4690" s="16"/>
      <c r="DW4690" s="16"/>
      <c r="DX4690" s="16"/>
      <c r="DY4690" s="16"/>
      <c r="DZ4690" s="16"/>
      <c r="EA4690" s="16"/>
      <c r="EB4690" s="16"/>
      <c r="EC4690" s="16"/>
      <c r="ED4690" s="16"/>
      <c r="EE4690" s="16"/>
      <c r="EF4690" s="16"/>
      <c r="EG4690" s="16"/>
      <c r="EH4690" s="16"/>
      <c r="EI4690" s="16"/>
      <c r="EJ4690" s="16"/>
      <c r="EK4690" s="16"/>
      <c r="EL4690" s="16"/>
      <c r="EO4690" s="15" t="s">
        <v>667</v>
      </c>
      <c r="EP4690" s="16"/>
      <c r="EQ4690" s="16"/>
      <c r="ER4690" s="16"/>
      <c r="ES4690" s="16"/>
      <c r="ET4690" s="16"/>
      <c r="EU4690" s="16"/>
      <c r="EV4690" s="16"/>
      <c r="EW4690" s="16"/>
      <c r="EX4690" s="16"/>
      <c r="EY4690" s="16"/>
      <c r="EZ4690" s="16"/>
      <c r="FA4690" s="16"/>
      <c r="FB4690" s="16"/>
      <c r="FC4690" s="16"/>
      <c r="FD4690" s="16"/>
      <c r="FE4690" s="16"/>
      <c r="FF4690" s="16"/>
      <c r="FG4690" s="16"/>
      <c r="FH4690" s="16"/>
      <c r="FI4690" s="16"/>
      <c r="FJ4690" s="16"/>
      <c r="FK4690" s="16"/>
      <c r="FL4690" s="16"/>
      <c r="FM4690" s="16"/>
      <c r="FN4690" s="16"/>
      <c r="FO4690" s="16"/>
      <c r="FP4690" s="16"/>
      <c r="FQ4690" s="16"/>
      <c r="FR4690" s="16"/>
      <c r="FS4690" s="16"/>
      <c r="FT4690" s="16"/>
      <c r="FU4690" s="16"/>
      <c r="FV4690" s="16"/>
      <c r="FW4690" s="16"/>
      <c r="FX4690" s="16"/>
      <c r="FY4690" s="16"/>
      <c r="FZ4690" s="16"/>
      <c r="GA4690" s="16"/>
      <c r="GB4690" s="16"/>
      <c r="GC4690" s="16"/>
      <c r="GD4690" s="16"/>
      <c r="GE4690" s="16"/>
      <c r="GF4690" s="16"/>
      <c r="GG4690" s="16"/>
      <c r="GH4690" s="16"/>
      <c r="GI4690" s="16"/>
      <c r="GJ4690" s="16"/>
      <c r="GK4690" s="16"/>
      <c r="GL4690" s="16"/>
      <c r="GM4690" s="16"/>
      <c r="GN4690" s="16"/>
      <c r="GO4690" s="16"/>
      <c r="GP4690" s="16"/>
      <c r="GQ4690" s="16"/>
      <c r="GR4690" s="16"/>
      <c r="GS4690" s="16"/>
      <c r="GT4690" s="16"/>
      <c r="GU4690" s="16"/>
      <c r="GV4690" s="16"/>
      <c r="GW4690" s="16"/>
      <c r="GX4690" s="16"/>
      <c r="GY4690" s="16"/>
      <c r="GZ4690" s="16"/>
      <c r="HA4690" s="16"/>
      <c r="HB4690" s="16"/>
      <c r="HC4690" s="16"/>
      <c r="HD4690" s="16"/>
    </row>
    <row r="4691" spans="5:212" s="2" customFormat="1" x14ac:dyDescent="0.25">
      <c r="E4691" s="15" t="s">
        <v>839</v>
      </c>
      <c r="F4691" s="16"/>
      <c r="G4691" s="16"/>
      <c r="H4691" s="16"/>
      <c r="I4691" s="16"/>
      <c r="J4691" s="16"/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  <c r="V4691" s="16"/>
      <c r="W4691" s="16"/>
      <c r="X4691" s="16"/>
      <c r="Y4691" s="16"/>
      <c r="Z4691" s="16"/>
      <c r="AA4691" s="16"/>
      <c r="AB4691" s="16"/>
      <c r="AC4691" s="16"/>
      <c r="AD4691" s="16"/>
      <c r="AE4691" s="16"/>
      <c r="AF4691" s="16"/>
      <c r="AG4691" s="16"/>
      <c r="AH4691" s="16"/>
      <c r="AI4691" s="16"/>
      <c r="AJ4691" s="16"/>
      <c r="AK4691" s="16"/>
      <c r="AL4691" s="16"/>
      <c r="AM4691" s="16"/>
      <c r="AN4691" s="16"/>
      <c r="AO4691" s="16"/>
      <c r="AP4691" s="16"/>
      <c r="AQ4691" s="16"/>
      <c r="AR4691" s="16"/>
      <c r="AS4691" s="16"/>
      <c r="AT4691" s="16"/>
      <c r="AU4691" s="16"/>
      <c r="AV4691" s="16"/>
      <c r="AW4691" s="16"/>
      <c r="AX4691" s="16"/>
      <c r="AY4691" s="16"/>
      <c r="AZ4691" s="16"/>
      <c r="BA4691" s="16"/>
      <c r="BB4691" s="16"/>
      <c r="BC4691" s="16"/>
      <c r="BD4691" s="16"/>
      <c r="BE4691" s="16"/>
      <c r="BF4691" s="16"/>
      <c r="BG4691" s="16"/>
      <c r="BH4691" s="16"/>
      <c r="BI4691" s="16"/>
      <c r="BJ4691" s="16"/>
      <c r="BK4691" s="16"/>
      <c r="BL4691" s="16"/>
      <c r="BM4691" s="16"/>
      <c r="BN4691" s="16"/>
      <c r="BO4691" s="16"/>
      <c r="BP4691" s="16"/>
      <c r="BQ4691" s="16"/>
      <c r="BR4691" s="16"/>
      <c r="BS4691" s="16"/>
      <c r="BT4691" s="16"/>
      <c r="BW4691" s="15" t="s">
        <v>839</v>
      </c>
      <c r="BX4691" s="16"/>
      <c r="BY4691" s="16"/>
      <c r="BZ4691" s="16"/>
      <c r="CA4691" s="16"/>
      <c r="CB4691" s="16"/>
      <c r="CC4691" s="16"/>
      <c r="CD4691" s="16"/>
      <c r="CE4691" s="16"/>
      <c r="CF4691" s="16"/>
      <c r="CG4691" s="16"/>
      <c r="CH4691" s="16"/>
      <c r="CI4691" s="16"/>
      <c r="CJ4691" s="16"/>
      <c r="CK4691" s="16"/>
      <c r="CL4691" s="16"/>
      <c r="CM4691" s="16"/>
      <c r="CN4691" s="16"/>
      <c r="CO4691" s="16"/>
      <c r="CP4691" s="16"/>
      <c r="CQ4691" s="16"/>
      <c r="CR4691" s="16"/>
      <c r="CS4691" s="16"/>
      <c r="CT4691" s="16"/>
      <c r="CU4691" s="16"/>
      <c r="CV4691" s="16"/>
      <c r="CW4691" s="16"/>
      <c r="CX4691" s="16"/>
      <c r="CY4691" s="16"/>
      <c r="CZ4691" s="16"/>
      <c r="DA4691" s="16"/>
      <c r="DB4691" s="16"/>
      <c r="DC4691" s="16"/>
      <c r="DD4691" s="16"/>
      <c r="DE4691" s="16"/>
      <c r="DF4691" s="16"/>
      <c r="DG4691" s="16"/>
      <c r="DH4691" s="16"/>
      <c r="DI4691" s="16"/>
      <c r="DJ4691" s="16"/>
      <c r="DK4691" s="16"/>
      <c r="DL4691" s="16"/>
      <c r="DM4691" s="16"/>
      <c r="DN4691" s="16"/>
      <c r="DO4691" s="16"/>
      <c r="DP4691" s="16"/>
      <c r="DQ4691" s="16"/>
      <c r="DR4691" s="16"/>
      <c r="DS4691" s="16"/>
      <c r="DT4691" s="16"/>
      <c r="DU4691" s="16"/>
      <c r="DV4691" s="16"/>
      <c r="DW4691" s="16"/>
      <c r="DX4691" s="16"/>
      <c r="DY4691" s="16"/>
      <c r="DZ4691" s="16"/>
      <c r="EA4691" s="16"/>
      <c r="EB4691" s="16"/>
      <c r="EC4691" s="16"/>
      <c r="ED4691" s="16"/>
      <c r="EE4691" s="16"/>
      <c r="EF4691" s="16"/>
      <c r="EG4691" s="16"/>
      <c r="EH4691" s="16"/>
      <c r="EI4691" s="16"/>
      <c r="EJ4691" s="16"/>
      <c r="EK4691" s="16"/>
      <c r="EL4691" s="16"/>
      <c r="EO4691" s="15" t="s">
        <v>839</v>
      </c>
      <c r="EP4691" s="16"/>
      <c r="EQ4691" s="16"/>
      <c r="ER4691" s="16"/>
      <c r="ES4691" s="16"/>
      <c r="ET4691" s="16"/>
      <c r="EU4691" s="16"/>
      <c r="EV4691" s="16"/>
      <c r="EW4691" s="16"/>
      <c r="EX4691" s="16"/>
      <c r="EY4691" s="16"/>
      <c r="EZ4691" s="16"/>
      <c r="FA4691" s="16"/>
      <c r="FB4691" s="16"/>
      <c r="FC4691" s="16"/>
      <c r="FD4691" s="16"/>
      <c r="FE4691" s="16"/>
      <c r="FF4691" s="16"/>
      <c r="FG4691" s="16"/>
      <c r="FH4691" s="16"/>
      <c r="FI4691" s="16"/>
      <c r="FJ4691" s="16"/>
      <c r="FK4691" s="16"/>
      <c r="FL4691" s="16"/>
      <c r="FM4691" s="16"/>
      <c r="FN4691" s="16"/>
      <c r="FO4691" s="16"/>
      <c r="FP4691" s="16"/>
      <c r="FQ4691" s="16"/>
      <c r="FR4691" s="16"/>
      <c r="FS4691" s="16"/>
      <c r="FT4691" s="16"/>
      <c r="FU4691" s="16"/>
      <c r="FV4691" s="16"/>
      <c r="FW4691" s="16"/>
      <c r="FX4691" s="16"/>
      <c r="FY4691" s="16"/>
      <c r="FZ4691" s="16"/>
      <c r="GA4691" s="16"/>
      <c r="GB4691" s="16"/>
      <c r="GC4691" s="16"/>
      <c r="GD4691" s="16"/>
      <c r="GE4691" s="16"/>
      <c r="GF4691" s="16"/>
      <c r="GG4691" s="16"/>
      <c r="GH4691" s="16"/>
      <c r="GI4691" s="16"/>
      <c r="GJ4691" s="16"/>
      <c r="GK4691" s="16"/>
      <c r="GL4691" s="16"/>
      <c r="GM4691" s="16"/>
      <c r="GN4691" s="16"/>
      <c r="GO4691" s="16"/>
      <c r="GP4691" s="16"/>
      <c r="GQ4691" s="16"/>
      <c r="GR4691" s="16"/>
      <c r="GS4691" s="16"/>
      <c r="GT4691" s="16"/>
      <c r="GU4691" s="16"/>
      <c r="GV4691" s="16"/>
      <c r="GW4691" s="16"/>
      <c r="GX4691" s="16"/>
      <c r="GY4691" s="16"/>
      <c r="GZ4691" s="16"/>
      <c r="HA4691" s="16"/>
      <c r="HB4691" s="16"/>
      <c r="HC4691" s="16"/>
      <c r="HD4691" s="16"/>
    </row>
    <row r="4692" spans="5:212" s="2" customFormat="1" x14ac:dyDescent="0.25">
      <c r="E4692" s="15" t="s">
        <v>525</v>
      </c>
      <c r="F4692" s="16"/>
      <c r="G4692" s="16"/>
      <c r="H4692" s="16"/>
      <c r="I4692" s="16"/>
      <c r="J4692" s="16"/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  <c r="V4692" s="16"/>
      <c r="W4692" s="16"/>
      <c r="X4692" s="16"/>
      <c r="Y4692" s="16"/>
      <c r="Z4692" s="16"/>
      <c r="AA4692" s="16"/>
      <c r="AB4692" s="16"/>
      <c r="AC4692" s="16"/>
      <c r="AD4692" s="16"/>
      <c r="AE4692" s="16"/>
      <c r="AF4692" s="16"/>
      <c r="AG4692" s="16"/>
      <c r="AH4692" s="16"/>
      <c r="AI4692" s="16"/>
      <c r="AJ4692" s="16"/>
      <c r="AK4692" s="16"/>
      <c r="AL4692" s="16"/>
      <c r="AM4692" s="16"/>
      <c r="AN4692" s="16"/>
      <c r="AO4692" s="16"/>
      <c r="AP4692" s="16"/>
      <c r="AQ4692" s="16"/>
      <c r="AR4692" s="16"/>
      <c r="AS4692" s="16"/>
      <c r="AT4692" s="16"/>
      <c r="AU4692" s="16"/>
      <c r="AV4692" s="16"/>
      <c r="AW4692" s="16"/>
      <c r="AX4692" s="16"/>
      <c r="AY4692" s="16"/>
      <c r="AZ4692" s="16"/>
      <c r="BA4692" s="16"/>
      <c r="BB4692" s="16"/>
      <c r="BC4692" s="16"/>
      <c r="BD4692" s="16"/>
      <c r="BE4692" s="16"/>
      <c r="BF4692" s="16"/>
      <c r="BG4692" s="16"/>
      <c r="BH4692" s="16"/>
      <c r="BI4692" s="16"/>
      <c r="BJ4692" s="16"/>
      <c r="BK4692" s="16"/>
      <c r="BL4692" s="16"/>
      <c r="BM4692" s="16"/>
      <c r="BN4692" s="16"/>
      <c r="BO4692" s="16"/>
      <c r="BP4692" s="16"/>
      <c r="BQ4692" s="16"/>
      <c r="BR4692" s="16"/>
      <c r="BS4692" s="16"/>
      <c r="BT4692" s="16"/>
      <c r="BW4692" s="15" t="s">
        <v>525</v>
      </c>
      <c r="BX4692" s="16"/>
      <c r="BY4692" s="16"/>
      <c r="BZ4692" s="16"/>
      <c r="CA4692" s="16"/>
      <c r="CB4692" s="16"/>
      <c r="CC4692" s="16"/>
      <c r="CD4692" s="16"/>
      <c r="CE4692" s="16"/>
      <c r="CF4692" s="16"/>
      <c r="CG4692" s="16"/>
      <c r="CH4692" s="16"/>
      <c r="CI4692" s="16"/>
      <c r="CJ4692" s="16"/>
      <c r="CK4692" s="16"/>
      <c r="CL4692" s="16"/>
      <c r="CM4692" s="16"/>
      <c r="CN4692" s="16"/>
      <c r="CO4692" s="16"/>
      <c r="CP4692" s="16"/>
      <c r="CQ4692" s="16"/>
      <c r="CR4692" s="16"/>
      <c r="CS4692" s="16"/>
      <c r="CT4692" s="16"/>
      <c r="CU4692" s="16"/>
      <c r="CV4692" s="16"/>
      <c r="CW4692" s="16"/>
      <c r="CX4692" s="16"/>
      <c r="CY4692" s="16"/>
      <c r="CZ4692" s="16"/>
      <c r="DA4692" s="16"/>
      <c r="DB4692" s="16"/>
      <c r="DC4692" s="16"/>
      <c r="DD4692" s="16"/>
      <c r="DE4692" s="16"/>
      <c r="DF4692" s="16"/>
      <c r="DG4692" s="16"/>
      <c r="DH4692" s="16"/>
      <c r="DI4692" s="16"/>
      <c r="DJ4692" s="16"/>
      <c r="DK4692" s="16"/>
      <c r="DL4692" s="16"/>
      <c r="DM4692" s="16"/>
      <c r="DN4692" s="16"/>
      <c r="DO4692" s="16"/>
      <c r="DP4692" s="16"/>
      <c r="DQ4692" s="16"/>
      <c r="DR4692" s="16"/>
      <c r="DS4692" s="16"/>
      <c r="DT4692" s="16"/>
      <c r="DU4692" s="16"/>
      <c r="DV4692" s="16"/>
      <c r="DW4692" s="16"/>
      <c r="DX4692" s="16"/>
      <c r="DY4692" s="16"/>
      <c r="DZ4692" s="16"/>
      <c r="EA4692" s="16"/>
      <c r="EB4692" s="16"/>
      <c r="EC4692" s="16"/>
      <c r="ED4692" s="16"/>
      <c r="EE4692" s="16"/>
      <c r="EF4692" s="16"/>
      <c r="EG4692" s="16"/>
      <c r="EH4692" s="16"/>
      <c r="EI4692" s="16"/>
      <c r="EJ4692" s="16"/>
      <c r="EK4692" s="16"/>
      <c r="EL4692" s="16"/>
      <c r="EO4692" s="15" t="s">
        <v>525</v>
      </c>
      <c r="EP4692" s="16"/>
      <c r="EQ4692" s="16"/>
      <c r="ER4692" s="16"/>
      <c r="ES4692" s="16"/>
      <c r="ET4692" s="16"/>
      <c r="EU4692" s="16"/>
      <c r="EV4692" s="16"/>
      <c r="EW4692" s="16"/>
      <c r="EX4692" s="16"/>
      <c r="EY4692" s="16"/>
      <c r="EZ4692" s="16"/>
      <c r="FA4692" s="16"/>
      <c r="FB4692" s="16"/>
      <c r="FC4692" s="16"/>
      <c r="FD4692" s="16"/>
      <c r="FE4692" s="16"/>
      <c r="FF4692" s="16"/>
      <c r="FG4692" s="16"/>
      <c r="FH4692" s="16"/>
      <c r="FI4692" s="16"/>
      <c r="FJ4692" s="16"/>
      <c r="FK4692" s="16"/>
      <c r="FL4692" s="16"/>
      <c r="FM4692" s="16"/>
      <c r="FN4692" s="16"/>
      <c r="FO4692" s="16"/>
      <c r="FP4692" s="16"/>
      <c r="FQ4692" s="16"/>
      <c r="FR4692" s="16"/>
      <c r="FS4692" s="16"/>
      <c r="FT4692" s="16"/>
      <c r="FU4692" s="16"/>
      <c r="FV4692" s="16"/>
      <c r="FW4692" s="16"/>
      <c r="FX4692" s="16"/>
      <c r="FY4692" s="16"/>
      <c r="FZ4692" s="16"/>
      <c r="GA4692" s="16"/>
      <c r="GB4692" s="16"/>
      <c r="GC4692" s="16"/>
      <c r="GD4692" s="16"/>
      <c r="GE4692" s="16"/>
      <c r="GF4692" s="16"/>
      <c r="GG4692" s="16"/>
      <c r="GH4692" s="16"/>
      <c r="GI4692" s="16"/>
      <c r="GJ4692" s="16"/>
      <c r="GK4692" s="16"/>
      <c r="GL4692" s="16"/>
      <c r="GM4692" s="16"/>
      <c r="GN4692" s="16"/>
      <c r="GO4692" s="16"/>
      <c r="GP4692" s="16"/>
      <c r="GQ4692" s="16"/>
      <c r="GR4692" s="16"/>
      <c r="GS4692" s="16"/>
      <c r="GT4692" s="16"/>
      <c r="GU4692" s="16"/>
      <c r="GV4692" s="16"/>
      <c r="GW4692" s="16"/>
      <c r="GX4692" s="16"/>
      <c r="GY4692" s="16"/>
      <c r="GZ4692" s="16"/>
      <c r="HA4692" s="16"/>
      <c r="HB4692" s="16"/>
      <c r="HC4692" s="16"/>
      <c r="HD4692" s="16"/>
    </row>
    <row r="4693" spans="5:212" s="2" customFormat="1" x14ac:dyDescent="0.25">
      <c r="E4693" s="15" t="s">
        <v>25</v>
      </c>
      <c r="F4693" s="16"/>
      <c r="G4693" s="16"/>
      <c r="H4693" s="16"/>
      <c r="I4693" s="16"/>
      <c r="J4693" s="16"/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  <c r="V4693" s="16"/>
      <c r="W4693" s="16"/>
      <c r="X4693" s="16"/>
      <c r="Y4693" s="16"/>
      <c r="Z4693" s="16"/>
      <c r="AA4693" s="16"/>
      <c r="AB4693" s="16"/>
      <c r="AC4693" s="16"/>
      <c r="AD4693" s="16"/>
      <c r="AE4693" s="16"/>
      <c r="AF4693" s="16"/>
      <c r="AG4693" s="16"/>
      <c r="AH4693" s="16"/>
      <c r="AI4693" s="16"/>
      <c r="AJ4693" s="16"/>
      <c r="AK4693" s="16"/>
      <c r="AL4693" s="16"/>
      <c r="AM4693" s="16"/>
      <c r="AN4693" s="16"/>
      <c r="AO4693" s="16"/>
      <c r="AP4693" s="16"/>
      <c r="AQ4693" s="16"/>
      <c r="AR4693" s="16"/>
      <c r="AS4693" s="16"/>
      <c r="AT4693" s="16"/>
      <c r="AU4693" s="16"/>
      <c r="AV4693" s="16"/>
      <c r="AW4693" s="16"/>
      <c r="AX4693" s="16"/>
      <c r="AY4693" s="16"/>
      <c r="AZ4693" s="16"/>
      <c r="BA4693" s="16"/>
      <c r="BB4693" s="16"/>
      <c r="BC4693" s="16"/>
      <c r="BD4693" s="16"/>
      <c r="BE4693" s="16"/>
      <c r="BF4693" s="16"/>
      <c r="BG4693" s="16"/>
      <c r="BH4693" s="16"/>
      <c r="BI4693" s="16"/>
      <c r="BJ4693" s="16"/>
      <c r="BK4693" s="16"/>
      <c r="BL4693" s="16"/>
      <c r="BM4693" s="16"/>
      <c r="BN4693" s="16"/>
      <c r="BO4693" s="16"/>
      <c r="BP4693" s="16"/>
      <c r="BQ4693" s="16"/>
      <c r="BR4693" s="16"/>
      <c r="BS4693" s="16"/>
      <c r="BT4693" s="16"/>
      <c r="BW4693" s="15" t="s">
        <v>25</v>
      </c>
      <c r="BX4693" s="16"/>
      <c r="BY4693" s="16"/>
      <c r="BZ4693" s="16"/>
      <c r="CA4693" s="16"/>
      <c r="CB4693" s="16"/>
      <c r="CC4693" s="16"/>
      <c r="CD4693" s="16"/>
      <c r="CE4693" s="16"/>
      <c r="CF4693" s="16"/>
      <c r="CG4693" s="16"/>
      <c r="CH4693" s="16"/>
      <c r="CI4693" s="16"/>
      <c r="CJ4693" s="16"/>
      <c r="CK4693" s="16"/>
      <c r="CL4693" s="16"/>
      <c r="CM4693" s="16"/>
      <c r="CN4693" s="16"/>
      <c r="CO4693" s="16"/>
      <c r="CP4693" s="16"/>
      <c r="CQ4693" s="16"/>
      <c r="CR4693" s="16"/>
      <c r="CS4693" s="16"/>
      <c r="CT4693" s="16"/>
      <c r="CU4693" s="16"/>
      <c r="CV4693" s="16"/>
      <c r="CW4693" s="16"/>
      <c r="CX4693" s="16"/>
      <c r="CY4693" s="16"/>
      <c r="CZ4693" s="16"/>
      <c r="DA4693" s="16"/>
      <c r="DB4693" s="16"/>
      <c r="DC4693" s="16"/>
      <c r="DD4693" s="16"/>
      <c r="DE4693" s="16"/>
      <c r="DF4693" s="16"/>
      <c r="DG4693" s="16"/>
      <c r="DH4693" s="16"/>
      <c r="DI4693" s="16"/>
      <c r="DJ4693" s="16"/>
      <c r="DK4693" s="16"/>
      <c r="DL4693" s="16"/>
      <c r="DM4693" s="16"/>
      <c r="DN4693" s="16"/>
      <c r="DO4693" s="16"/>
      <c r="DP4693" s="16"/>
      <c r="DQ4693" s="16"/>
      <c r="DR4693" s="16"/>
      <c r="DS4693" s="16"/>
      <c r="DT4693" s="16"/>
      <c r="DU4693" s="16"/>
      <c r="DV4693" s="16"/>
      <c r="DW4693" s="16"/>
      <c r="DX4693" s="16"/>
      <c r="DY4693" s="16"/>
      <c r="DZ4693" s="16"/>
      <c r="EA4693" s="16"/>
      <c r="EB4693" s="16"/>
      <c r="EC4693" s="16"/>
      <c r="ED4693" s="16"/>
      <c r="EE4693" s="16"/>
      <c r="EF4693" s="16"/>
      <c r="EG4693" s="16"/>
      <c r="EH4693" s="16"/>
      <c r="EI4693" s="16"/>
      <c r="EJ4693" s="16"/>
      <c r="EK4693" s="16"/>
      <c r="EL4693" s="16"/>
      <c r="EO4693" s="15" t="s">
        <v>25</v>
      </c>
      <c r="EP4693" s="16"/>
      <c r="EQ4693" s="16"/>
      <c r="ER4693" s="16"/>
      <c r="ES4693" s="16"/>
      <c r="ET4693" s="16"/>
      <c r="EU4693" s="16"/>
      <c r="EV4693" s="16"/>
      <c r="EW4693" s="16"/>
      <c r="EX4693" s="16"/>
      <c r="EY4693" s="16"/>
      <c r="EZ4693" s="16"/>
      <c r="FA4693" s="16"/>
      <c r="FB4693" s="16"/>
      <c r="FC4693" s="16"/>
      <c r="FD4693" s="16"/>
      <c r="FE4693" s="16"/>
      <c r="FF4693" s="16"/>
      <c r="FG4693" s="16"/>
      <c r="FH4693" s="16"/>
      <c r="FI4693" s="16"/>
      <c r="FJ4693" s="16"/>
      <c r="FK4693" s="16"/>
      <c r="FL4693" s="16"/>
      <c r="FM4693" s="16"/>
      <c r="FN4693" s="16"/>
      <c r="FO4693" s="16"/>
      <c r="FP4693" s="16"/>
      <c r="FQ4693" s="16"/>
      <c r="FR4693" s="16"/>
      <c r="FS4693" s="16"/>
      <c r="FT4693" s="16"/>
      <c r="FU4693" s="16"/>
      <c r="FV4693" s="16"/>
      <c r="FW4693" s="16"/>
      <c r="FX4693" s="16"/>
      <c r="FY4693" s="16"/>
      <c r="FZ4693" s="16"/>
      <c r="GA4693" s="16"/>
      <c r="GB4693" s="16"/>
      <c r="GC4693" s="16"/>
      <c r="GD4693" s="16"/>
      <c r="GE4693" s="16"/>
      <c r="GF4693" s="16"/>
      <c r="GG4693" s="16"/>
      <c r="GH4693" s="16"/>
      <c r="GI4693" s="16"/>
      <c r="GJ4693" s="16"/>
      <c r="GK4693" s="16"/>
      <c r="GL4693" s="16"/>
      <c r="GM4693" s="16"/>
      <c r="GN4693" s="16"/>
      <c r="GO4693" s="16"/>
      <c r="GP4693" s="16"/>
      <c r="GQ4693" s="16"/>
      <c r="GR4693" s="16"/>
      <c r="GS4693" s="16"/>
      <c r="GT4693" s="16"/>
      <c r="GU4693" s="16"/>
      <c r="GV4693" s="16"/>
      <c r="GW4693" s="16"/>
      <c r="GX4693" s="16"/>
      <c r="GY4693" s="16"/>
      <c r="GZ4693" s="16"/>
      <c r="HA4693" s="16"/>
      <c r="HB4693" s="16"/>
      <c r="HC4693" s="16"/>
      <c r="HD4693" s="16"/>
    </row>
    <row r="4694" spans="5:212" s="2" customFormat="1" x14ac:dyDescent="0.25">
      <c r="E4694" s="15" t="s">
        <v>840</v>
      </c>
      <c r="F4694" s="16"/>
      <c r="G4694" s="16"/>
      <c r="H4694" s="16"/>
      <c r="I4694" s="16"/>
      <c r="J4694" s="16"/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  <c r="V4694" s="16"/>
      <c r="W4694" s="16"/>
      <c r="X4694" s="16"/>
      <c r="Y4694" s="16"/>
      <c r="Z4694" s="16"/>
      <c r="AA4694" s="16"/>
      <c r="AB4694" s="16"/>
      <c r="AC4694" s="16"/>
      <c r="AD4694" s="16"/>
      <c r="AE4694" s="16"/>
      <c r="AF4694" s="16"/>
      <c r="AG4694" s="16"/>
      <c r="AH4694" s="16"/>
      <c r="AI4694" s="16"/>
      <c r="AJ4694" s="16"/>
      <c r="AK4694" s="16"/>
      <c r="AL4694" s="16"/>
      <c r="AM4694" s="16"/>
      <c r="AN4694" s="16"/>
      <c r="AO4694" s="16"/>
      <c r="AP4694" s="16"/>
      <c r="AQ4694" s="16"/>
      <c r="AR4694" s="16"/>
      <c r="AS4694" s="16"/>
      <c r="AT4694" s="16"/>
      <c r="AU4694" s="16"/>
      <c r="AV4694" s="16"/>
      <c r="AW4694" s="16"/>
      <c r="AX4694" s="16"/>
      <c r="AY4694" s="16"/>
      <c r="AZ4694" s="16"/>
      <c r="BA4694" s="16"/>
      <c r="BB4694" s="16"/>
      <c r="BC4694" s="16"/>
      <c r="BD4694" s="16"/>
      <c r="BE4694" s="16"/>
      <c r="BF4694" s="16"/>
      <c r="BG4694" s="16"/>
      <c r="BH4694" s="16"/>
      <c r="BI4694" s="16"/>
      <c r="BJ4694" s="16"/>
      <c r="BK4694" s="16"/>
      <c r="BL4694" s="16"/>
      <c r="BM4694" s="16"/>
      <c r="BN4694" s="16"/>
      <c r="BO4694" s="16"/>
      <c r="BP4694" s="16"/>
      <c r="BQ4694" s="16"/>
      <c r="BR4694" s="16"/>
      <c r="BS4694" s="16"/>
      <c r="BT4694" s="16"/>
      <c r="BW4694" s="15" t="s">
        <v>841</v>
      </c>
      <c r="BX4694" s="16"/>
      <c r="BY4694" s="16"/>
      <c r="BZ4694" s="16"/>
      <c r="CA4694" s="16"/>
      <c r="CB4694" s="16"/>
      <c r="CC4694" s="16"/>
      <c r="CD4694" s="16"/>
      <c r="CE4694" s="16"/>
      <c r="CF4694" s="16"/>
      <c r="CG4694" s="16"/>
      <c r="CH4694" s="16"/>
      <c r="CI4694" s="16"/>
      <c r="CJ4694" s="16"/>
      <c r="CK4694" s="16"/>
      <c r="CL4694" s="16"/>
      <c r="CM4694" s="16"/>
      <c r="CN4694" s="16"/>
      <c r="CO4694" s="16"/>
      <c r="CP4694" s="16"/>
      <c r="CQ4694" s="16"/>
      <c r="CR4694" s="16"/>
      <c r="CS4694" s="16"/>
      <c r="CT4694" s="16"/>
      <c r="CU4694" s="16"/>
      <c r="CV4694" s="16"/>
      <c r="CW4694" s="16"/>
      <c r="CX4694" s="16"/>
      <c r="CY4694" s="16"/>
      <c r="CZ4694" s="16"/>
      <c r="DA4694" s="16"/>
      <c r="DB4694" s="16"/>
      <c r="DC4694" s="16"/>
      <c r="DD4694" s="16"/>
      <c r="DE4694" s="16"/>
      <c r="DF4694" s="16"/>
      <c r="DG4694" s="16"/>
      <c r="DH4694" s="16"/>
      <c r="DI4694" s="16"/>
      <c r="DJ4694" s="16"/>
      <c r="DK4694" s="16"/>
      <c r="DL4694" s="16"/>
      <c r="DM4694" s="16"/>
      <c r="DN4694" s="16"/>
      <c r="DO4694" s="16"/>
      <c r="DP4694" s="16"/>
      <c r="DQ4694" s="16"/>
      <c r="DR4694" s="16"/>
      <c r="DS4694" s="16"/>
      <c r="DT4694" s="16"/>
      <c r="DU4694" s="16"/>
      <c r="DV4694" s="16"/>
      <c r="DW4694" s="16"/>
      <c r="DX4694" s="16"/>
      <c r="DY4694" s="16"/>
      <c r="DZ4694" s="16"/>
      <c r="EA4694" s="16"/>
      <c r="EB4694" s="16"/>
      <c r="EC4694" s="16"/>
      <c r="ED4694" s="16"/>
      <c r="EE4694" s="16"/>
      <c r="EF4694" s="16"/>
      <c r="EG4694" s="16"/>
      <c r="EH4694" s="16"/>
      <c r="EI4694" s="16"/>
      <c r="EJ4694" s="16"/>
      <c r="EK4694" s="16"/>
      <c r="EL4694" s="16"/>
      <c r="EO4694" s="15" t="s">
        <v>842</v>
      </c>
      <c r="EP4694" s="16"/>
      <c r="EQ4694" s="16"/>
      <c r="ER4694" s="16"/>
      <c r="ES4694" s="16"/>
      <c r="ET4694" s="16"/>
      <c r="EU4694" s="16"/>
      <c r="EV4694" s="16"/>
      <c r="EW4694" s="16"/>
      <c r="EX4694" s="16"/>
      <c r="EY4694" s="16"/>
      <c r="EZ4694" s="16"/>
      <c r="FA4694" s="16"/>
      <c r="FB4694" s="16"/>
      <c r="FC4694" s="16"/>
      <c r="FD4694" s="16"/>
      <c r="FE4694" s="16"/>
      <c r="FF4694" s="16"/>
      <c r="FG4694" s="16"/>
      <c r="FH4694" s="16"/>
      <c r="FI4694" s="16"/>
      <c r="FJ4694" s="16"/>
      <c r="FK4694" s="16"/>
      <c r="FL4694" s="16"/>
      <c r="FM4694" s="16"/>
      <c r="FN4694" s="16"/>
      <c r="FO4694" s="16"/>
      <c r="FP4694" s="16"/>
      <c r="FQ4694" s="16"/>
      <c r="FR4694" s="16"/>
      <c r="FS4694" s="16"/>
      <c r="FT4694" s="16"/>
      <c r="FU4694" s="16"/>
      <c r="FV4694" s="16"/>
      <c r="FW4694" s="16"/>
      <c r="FX4694" s="16"/>
      <c r="FY4694" s="16"/>
      <c r="FZ4694" s="16"/>
      <c r="GA4694" s="16"/>
      <c r="GB4694" s="16"/>
      <c r="GC4694" s="16"/>
      <c r="GD4694" s="16"/>
      <c r="GE4694" s="16"/>
      <c r="GF4694" s="16"/>
      <c r="GG4694" s="16"/>
      <c r="GH4694" s="16"/>
      <c r="GI4694" s="16"/>
      <c r="GJ4694" s="16"/>
      <c r="GK4694" s="16"/>
      <c r="GL4694" s="16"/>
      <c r="GM4694" s="16"/>
      <c r="GN4694" s="16"/>
      <c r="GO4694" s="16"/>
      <c r="GP4694" s="16"/>
      <c r="GQ4694" s="16"/>
      <c r="GR4694" s="16"/>
      <c r="GS4694" s="16"/>
      <c r="GT4694" s="16"/>
      <c r="GU4694" s="16"/>
      <c r="GV4694" s="16"/>
      <c r="GW4694" s="16"/>
      <c r="GX4694" s="16"/>
      <c r="GY4694" s="16"/>
      <c r="GZ4694" s="16"/>
      <c r="HA4694" s="16"/>
      <c r="HB4694" s="16"/>
      <c r="HC4694" s="16"/>
      <c r="HD4694" s="16"/>
    </row>
    <row r="4695" spans="5:212" s="2" customFormat="1" x14ac:dyDescent="0.25">
      <c r="E4695" s="15" t="s">
        <v>667</v>
      </c>
      <c r="F4695" s="16"/>
      <c r="G4695" s="16"/>
      <c r="H4695" s="16"/>
      <c r="I4695" s="16"/>
      <c r="J4695" s="16"/>
      <c r="K4695" s="16"/>
      <c r="L4695" s="16"/>
      <c r="M4695" s="16"/>
      <c r="N4695" s="16"/>
      <c r="O4695" s="16"/>
      <c r="P4695" s="16"/>
      <c r="Q4695" s="16"/>
      <c r="R4695" s="16"/>
      <c r="S4695" s="16"/>
      <c r="T4695" s="16"/>
      <c r="U4695" s="16"/>
      <c r="V4695" s="16"/>
      <c r="W4695" s="16"/>
      <c r="X4695" s="16"/>
      <c r="Y4695" s="16"/>
      <c r="Z4695" s="16"/>
      <c r="AA4695" s="16"/>
      <c r="AB4695" s="16"/>
      <c r="AC4695" s="16"/>
      <c r="AD4695" s="16"/>
      <c r="AE4695" s="16"/>
      <c r="AF4695" s="16"/>
      <c r="AG4695" s="16"/>
      <c r="AH4695" s="16"/>
      <c r="AI4695" s="16"/>
      <c r="AJ4695" s="16"/>
      <c r="AK4695" s="16"/>
      <c r="AL4695" s="16"/>
      <c r="AM4695" s="16"/>
      <c r="AN4695" s="16"/>
      <c r="AO4695" s="16"/>
      <c r="AP4695" s="16"/>
      <c r="AQ4695" s="16"/>
      <c r="AR4695" s="16"/>
      <c r="AS4695" s="16"/>
      <c r="AT4695" s="16"/>
      <c r="AU4695" s="16"/>
      <c r="AV4695" s="16"/>
      <c r="AW4695" s="16"/>
      <c r="AX4695" s="16"/>
      <c r="AY4695" s="16"/>
      <c r="AZ4695" s="16"/>
      <c r="BA4695" s="16"/>
      <c r="BB4695" s="16"/>
      <c r="BC4695" s="16"/>
      <c r="BD4695" s="16"/>
      <c r="BE4695" s="16"/>
      <c r="BF4695" s="16"/>
      <c r="BG4695" s="16"/>
      <c r="BH4695" s="16"/>
      <c r="BI4695" s="16"/>
      <c r="BJ4695" s="16"/>
      <c r="BK4695" s="16"/>
      <c r="BL4695" s="16"/>
      <c r="BM4695" s="16"/>
      <c r="BN4695" s="16"/>
      <c r="BO4695" s="16"/>
      <c r="BP4695" s="16"/>
      <c r="BQ4695" s="16"/>
      <c r="BR4695" s="16"/>
      <c r="BS4695" s="16"/>
      <c r="BT4695" s="16"/>
      <c r="BW4695" s="15" t="s">
        <v>667</v>
      </c>
      <c r="BX4695" s="16"/>
      <c r="BY4695" s="16"/>
      <c r="BZ4695" s="16"/>
      <c r="CA4695" s="16"/>
      <c r="CB4695" s="16"/>
      <c r="CC4695" s="16"/>
      <c r="CD4695" s="16"/>
      <c r="CE4695" s="16"/>
      <c r="CF4695" s="16"/>
      <c r="CG4695" s="16"/>
      <c r="CH4695" s="16"/>
      <c r="CI4695" s="16"/>
      <c r="CJ4695" s="16"/>
      <c r="CK4695" s="16"/>
      <c r="CL4695" s="16"/>
      <c r="CM4695" s="16"/>
      <c r="CN4695" s="16"/>
      <c r="CO4695" s="16"/>
      <c r="CP4695" s="16"/>
      <c r="CQ4695" s="16"/>
      <c r="CR4695" s="16"/>
      <c r="CS4695" s="16"/>
      <c r="CT4695" s="16"/>
      <c r="CU4695" s="16"/>
      <c r="CV4695" s="16"/>
      <c r="CW4695" s="16"/>
      <c r="CX4695" s="16"/>
      <c r="CY4695" s="16"/>
      <c r="CZ4695" s="16"/>
      <c r="DA4695" s="16"/>
      <c r="DB4695" s="16"/>
      <c r="DC4695" s="16"/>
      <c r="DD4695" s="16"/>
      <c r="DE4695" s="16"/>
      <c r="DF4695" s="16"/>
      <c r="DG4695" s="16"/>
      <c r="DH4695" s="16"/>
      <c r="DI4695" s="16"/>
      <c r="DJ4695" s="16"/>
      <c r="DK4695" s="16"/>
      <c r="DL4695" s="16"/>
      <c r="DM4695" s="16"/>
      <c r="DN4695" s="16"/>
      <c r="DO4695" s="16"/>
      <c r="DP4695" s="16"/>
      <c r="DQ4695" s="16"/>
      <c r="DR4695" s="16"/>
      <c r="DS4695" s="16"/>
      <c r="DT4695" s="16"/>
      <c r="DU4695" s="16"/>
      <c r="DV4695" s="16"/>
      <c r="DW4695" s="16"/>
      <c r="DX4695" s="16"/>
      <c r="DY4695" s="16"/>
      <c r="DZ4695" s="16"/>
      <c r="EA4695" s="16"/>
      <c r="EB4695" s="16"/>
      <c r="EC4695" s="16"/>
      <c r="ED4695" s="16"/>
      <c r="EE4695" s="16"/>
      <c r="EF4695" s="16"/>
      <c r="EG4695" s="16"/>
      <c r="EH4695" s="16"/>
      <c r="EI4695" s="16"/>
      <c r="EJ4695" s="16"/>
      <c r="EK4695" s="16"/>
      <c r="EL4695" s="16"/>
      <c r="EO4695" s="15" t="s">
        <v>667</v>
      </c>
      <c r="EP4695" s="16"/>
      <c r="EQ4695" s="16"/>
      <c r="ER4695" s="16"/>
      <c r="ES4695" s="16"/>
      <c r="ET4695" s="16"/>
      <c r="EU4695" s="16"/>
      <c r="EV4695" s="16"/>
      <c r="EW4695" s="16"/>
      <c r="EX4695" s="16"/>
      <c r="EY4695" s="16"/>
      <c r="EZ4695" s="16"/>
      <c r="FA4695" s="16"/>
      <c r="FB4695" s="16"/>
      <c r="FC4695" s="16"/>
      <c r="FD4695" s="16"/>
      <c r="FE4695" s="16"/>
      <c r="FF4695" s="16"/>
      <c r="FG4695" s="16"/>
      <c r="FH4695" s="16"/>
      <c r="FI4695" s="16"/>
      <c r="FJ4695" s="16"/>
      <c r="FK4695" s="16"/>
      <c r="FL4695" s="16"/>
      <c r="FM4695" s="16"/>
      <c r="FN4695" s="16"/>
      <c r="FO4695" s="16"/>
      <c r="FP4695" s="16"/>
      <c r="FQ4695" s="16"/>
      <c r="FR4695" s="16"/>
      <c r="FS4695" s="16"/>
      <c r="FT4695" s="16"/>
      <c r="FU4695" s="16"/>
      <c r="FV4695" s="16"/>
      <c r="FW4695" s="16"/>
      <c r="FX4695" s="16"/>
      <c r="FY4695" s="16"/>
      <c r="FZ4695" s="16"/>
      <c r="GA4695" s="16"/>
      <c r="GB4695" s="16"/>
      <c r="GC4695" s="16"/>
      <c r="GD4695" s="16"/>
      <c r="GE4695" s="16"/>
      <c r="GF4695" s="16"/>
      <c r="GG4695" s="16"/>
      <c r="GH4695" s="16"/>
      <c r="GI4695" s="16"/>
      <c r="GJ4695" s="16"/>
      <c r="GK4695" s="16"/>
      <c r="GL4695" s="16"/>
      <c r="GM4695" s="16"/>
      <c r="GN4695" s="16"/>
      <c r="GO4695" s="16"/>
      <c r="GP4695" s="16"/>
      <c r="GQ4695" s="16"/>
      <c r="GR4695" s="16"/>
      <c r="GS4695" s="16"/>
      <c r="GT4695" s="16"/>
      <c r="GU4695" s="16"/>
      <c r="GV4695" s="16"/>
      <c r="GW4695" s="16"/>
      <c r="GX4695" s="16"/>
      <c r="GY4695" s="16"/>
      <c r="GZ4695" s="16"/>
      <c r="HA4695" s="16"/>
      <c r="HB4695" s="16"/>
      <c r="HC4695" s="16"/>
      <c r="HD4695" s="16"/>
    </row>
    <row r="4696" spans="5:212" s="2" customFormat="1" x14ac:dyDescent="0.25">
      <c r="E4696" s="15" t="s">
        <v>839</v>
      </c>
      <c r="F4696" s="16"/>
      <c r="G4696" s="16"/>
      <c r="H4696" s="16"/>
      <c r="I4696" s="16"/>
      <c r="J4696" s="16"/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  <c r="AA4696" s="16"/>
      <c r="AB4696" s="16"/>
      <c r="AC4696" s="16"/>
      <c r="AD4696" s="16"/>
      <c r="AE4696" s="16"/>
      <c r="AF4696" s="16"/>
      <c r="AG4696" s="16"/>
      <c r="AH4696" s="16"/>
      <c r="AI4696" s="16"/>
      <c r="AJ4696" s="16"/>
      <c r="AK4696" s="16"/>
      <c r="AL4696" s="16"/>
      <c r="AM4696" s="16"/>
      <c r="AN4696" s="16"/>
      <c r="AO4696" s="16"/>
      <c r="AP4696" s="16"/>
      <c r="AQ4696" s="16"/>
      <c r="AR4696" s="16"/>
      <c r="AS4696" s="16"/>
      <c r="AT4696" s="16"/>
      <c r="AU4696" s="16"/>
      <c r="AV4696" s="16"/>
      <c r="AW4696" s="16"/>
      <c r="AX4696" s="16"/>
      <c r="AY4696" s="16"/>
      <c r="AZ4696" s="16"/>
      <c r="BA4696" s="16"/>
      <c r="BB4696" s="16"/>
      <c r="BC4696" s="16"/>
      <c r="BD4696" s="16"/>
      <c r="BE4696" s="16"/>
      <c r="BF4696" s="16"/>
      <c r="BG4696" s="16"/>
      <c r="BH4696" s="16"/>
      <c r="BI4696" s="16"/>
      <c r="BJ4696" s="16"/>
      <c r="BK4696" s="16"/>
      <c r="BL4696" s="16"/>
      <c r="BM4696" s="16"/>
      <c r="BN4696" s="16"/>
      <c r="BO4696" s="16"/>
      <c r="BP4696" s="16"/>
      <c r="BQ4696" s="16"/>
      <c r="BR4696" s="16"/>
      <c r="BS4696" s="16"/>
      <c r="BT4696" s="16"/>
      <c r="BW4696" s="15" t="s">
        <v>839</v>
      </c>
      <c r="BX4696" s="16"/>
      <c r="BY4696" s="16"/>
      <c r="BZ4696" s="16"/>
      <c r="CA4696" s="16"/>
      <c r="CB4696" s="16"/>
      <c r="CC4696" s="16"/>
      <c r="CD4696" s="16"/>
      <c r="CE4696" s="16"/>
      <c r="CF4696" s="16"/>
      <c r="CG4696" s="16"/>
      <c r="CH4696" s="16"/>
      <c r="CI4696" s="16"/>
      <c r="CJ4696" s="16"/>
      <c r="CK4696" s="16"/>
      <c r="CL4696" s="16"/>
      <c r="CM4696" s="16"/>
      <c r="CN4696" s="16"/>
      <c r="CO4696" s="16"/>
      <c r="CP4696" s="16"/>
      <c r="CQ4696" s="16"/>
      <c r="CR4696" s="16"/>
      <c r="CS4696" s="16"/>
      <c r="CT4696" s="16"/>
      <c r="CU4696" s="16"/>
      <c r="CV4696" s="16"/>
      <c r="CW4696" s="16"/>
      <c r="CX4696" s="16"/>
      <c r="CY4696" s="16"/>
      <c r="CZ4696" s="16"/>
      <c r="DA4696" s="16"/>
      <c r="DB4696" s="16"/>
      <c r="DC4696" s="16"/>
      <c r="DD4696" s="16"/>
      <c r="DE4696" s="16"/>
      <c r="DF4696" s="16"/>
      <c r="DG4696" s="16"/>
      <c r="DH4696" s="16"/>
      <c r="DI4696" s="16"/>
      <c r="DJ4696" s="16"/>
      <c r="DK4696" s="16"/>
      <c r="DL4696" s="16"/>
      <c r="DM4696" s="16"/>
      <c r="DN4696" s="16"/>
      <c r="DO4696" s="16"/>
      <c r="DP4696" s="16"/>
      <c r="DQ4696" s="16"/>
      <c r="DR4696" s="16"/>
      <c r="DS4696" s="16"/>
      <c r="DT4696" s="16"/>
      <c r="DU4696" s="16"/>
      <c r="DV4696" s="16"/>
      <c r="DW4696" s="16"/>
      <c r="DX4696" s="16"/>
      <c r="DY4696" s="16"/>
      <c r="DZ4696" s="16"/>
      <c r="EA4696" s="16"/>
      <c r="EB4696" s="16"/>
      <c r="EC4696" s="16"/>
      <c r="ED4696" s="16"/>
      <c r="EE4696" s="16"/>
      <c r="EF4696" s="16"/>
      <c r="EG4696" s="16"/>
      <c r="EH4696" s="16"/>
      <c r="EI4696" s="16"/>
      <c r="EJ4696" s="16"/>
      <c r="EK4696" s="16"/>
      <c r="EL4696" s="16"/>
      <c r="EO4696" s="15" t="s">
        <v>839</v>
      </c>
      <c r="EP4696" s="16"/>
      <c r="EQ4696" s="16"/>
      <c r="ER4696" s="16"/>
      <c r="ES4696" s="16"/>
      <c r="ET4696" s="16"/>
      <c r="EU4696" s="16"/>
      <c r="EV4696" s="16"/>
      <c r="EW4696" s="16"/>
      <c r="EX4696" s="16"/>
      <c r="EY4696" s="16"/>
      <c r="EZ4696" s="16"/>
      <c r="FA4696" s="16"/>
      <c r="FB4696" s="16"/>
      <c r="FC4696" s="16"/>
      <c r="FD4696" s="16"/>
      <c r="FE4696" s="16"/>
      <c r="FF4696" s="16"/>
      <c r="FG4696" s="16"/>
      <c r="FH4696" s="16"/>
      <c r="FI4696" s="16"/>
      <c r="FJ4696" s="16"/>
      <c r="FK4696" s="16"/>
      <c r="FL4696" s="16"/>
      <c r="FM4696" s="16"/>
      <c r="FN4696" s="16"/>
      <c r="FO4696" s="16"/>
      <c r="FP4696" s="16"/>
      <c r="FQ4696" s="16"/>
      <c r="FR4696" s="16"/>
      <c r="FS4696" s="16"/>
      <c r="FT4696" s="16"/>
      <c r="FU4696" s="16"/>
      <c r="FV4696" s="16"/>
      <c r="FW4696" s="16"/>
      <c r="FX4696" s="16"/>
      <c r="FY4696" s="16"/>
      <c r="FZ4696" s="16"/>
      <c r="GA4696" s="16"/>
      <c r="GB4696" s="16"/>
      <c r="GC4696" s="16"/>
      <c r="GD4696" s="16"/>
      <c r="GE4696" s="16"/>
      <c r="GF4696" s="16"/>
      <c r="GG4696" s="16"/>
      <c r="GH4696" s="16"/>
      <c r="GI4696" s="16"/>
      <c r="GJ4696" s="16"/>
      <c r="GK4696" s="16"/>
      <c r="GL4696" s="16"/>
      <c r="GM4696" s="16"/>
      <c r="GN4696" s="16"/>
      <c r="GO4696" s="16"/>
      <c r="GP4696" s="16"/>
      <c r="GQ4696" s="16"/>
      <c r="GR4696" s="16"/>
      <c r="GS4696" s="16"/>
      <c r="GT4696" s="16"/>
      <c r="GU4696" s="16"/>
      <c r="GV4696" s="16"/>
      <c r="GW4696" s="16"/>
      <c r="GX4696" s="16"/>
      <c r="GY4696" s="16"/>
      <c r="GZ4696" s="16"/>
      <c r="HA4696" s="16"/>
      <c r="HB4696" s="16"/>
      <c r="HC4696" s="16"/>
      <c r="HD4696" s="16"/>
    </row>
    <row r="4697" spans="5:212" s="2" customFormat="1" x14ac:dyDescent="0.25">
      <c r="E4697" s="15" t="s">
        <v>525</v>
      </c>
      <c r="F4697" s="16"/>
      <c r="G4697" s="16"/>
      <c r="H4697" s="16"/>
      <c r="I4697" s="16"/>
      <c r="J4697" s="16"/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  <c r="V4697" s="16"/>
      <c r="W4697" s="16"/>
      <c r="X4697" s="16"/>
      <c r="Y4697" s="16"/>
      <c r="Z4697" s="16"/>
      <c r="AA4697" s="16"/>
      <c r="AB4697" s="16"/>
      <c r="AC4697" s="16"/>
      <c r="AD4697" s="16"/>
      <c r="AE4697" s="16"/>
      <c r="AF4697" s="16"/>
      <c r="AG4697" s="16"/>
      <c r="AH4697" s="16"/>
      <c r="AI4697" s="16"/>
      <c r="AJ4697" s="16"/>
      <c r="AK4697" s="16"/>
      <c r="AL4697" s="16"/>
      <c r="AM4697" s="16"/>
      <c r="AN4697" s="16"/>
      <c r="AO4697" s="16"/>
      <c r="AP4697" s="16"/>
      <c r="AQ4697" s="16"/>
      <c r="AR4697" s="16"/>
      <c r="AS4697" s="16"/>
      <c r="AT4697" s="16"/>
      <c r="AU4697" s="16"/>
      <c r="AV4697" s="16"/>
      <c r="AW4697" s="16"/>
      <c r="AX4697" s="16"/>
      <c r="AY4697" s="16"/>
      <c r="AZ4697" s="16"/>
      <c r="BA4697" s="16"/>
      <c r="BB4697" s="16"/>
      <c r="BC4697" s="16"/>
      <c r="BD4697" s="16"/>
      <c r="BE4697" s="16"/>
      <c r="BF4697" s="16"/>
      <c r="BG4697" s="16"/>
      <c r="BH4697" s="16"/>
      <c r="BI4697" s="16"/>
      <c r="BJ4697" s="16"/>
      <c r="BK4697" s="16"/>
      <c r="BL4697" s="16"/>
      <c r="BM4697" s="16"/>
      <c r="BN4697" s="16"/>
      <c r="BO4697" s="16"/>
      <c r="BP4697" s="16"/>
      <c r="BQ4697" s="16"/>
      <c r="BR4697" s="16"/>
      <c r="BS4697" s="16"/>
      <c r="BT4697" s="16"/>
      <c r="BW4697" s="15" t="s">
        <v>525</v>
      </c>
      <c r="BX4697" s="16"/>
      <c r="BY4697" s="16"/>
      <c r="BZ4697" s="16"/>
      <c r="CA4697" s="16"/>
      <c r="CB4697" s="16"/>
      <c r="CC4697" s="16"/>
      <c r="CD4697" s="16"/>
      <c r="CE4697" s="16"/>
      <c r="CF4697" s="16"/>
      <c r="CG4697" s="16"/>
      <c r="CH4697" s="16"/>
      <c r="CI4697" s="16"/>
      <c r="CJ4697" s="16"/>
      <c r="CK4697" s="16"/>
      <c r="CL4697" s="16"/>
      <c r="CM4697" s="16"/>
      <c r="CN4697" s="16"/>
      <c r="CO4697" s="16"/>
      <c r="CP4697" s="16"/>
      <c r="CQ4697" s="16"/>
      <c r="CR4697" s="16"/>
      <c r="CS4697" s="16"/>
      <c r="CT4697" s="16"/>
      <c r="CU4697" s="16"/>
      <c r="CV4697" s="16"/>
      <c r="CW4697" s="16"/>
      <c r="CX4697" s="16"/>
      <c r="CY4697" s="16"/>
      <c r="CZ4697" s="16"/>
      <c r="DA4697" s="16"/>
      <c r="DB4697" s="16"/>
      <c r="DC4697" s="16"/>
      <c r="DD4697" s="16"/>
      <c r="DE4697" s="16"/>
      <c r="DF4697" s="16"/>
      <c r="DG4697" s="16"/>
      <c r="DH4697" s="16"/>
      <c r="DI4697" s="16"/>
      <c r="DJ4697" s="16"/>
      <c r="DK4697" s="16"/>
      <c r="DL4697" s="16"/>
      <c r="DM4697" s="16"/>
      <c r="DN4697" s="16"/>
      <c r="DO4697" s="16"/>
      <c r="DP4697" s="16"/>
      <c r="DQ4697" s="16"/>
      <c r="DR4697" s="16"/>
      <c r="DS4697" s="16"/>
      <c r="DT4697" s="16"/>
      <c r="DU4697" s="16"/>
      <c r="DV4697" s="16"/>
      <c r="DW4697" s="16"/>
      <c r="DX4697" s="16"/>
      <c r="DY4697" s="16"/>
      <c r="DZ4697" s="16"/>
      <c r="EA4697" s="16"/>
      <c r="EB4697" s="16"/>
      <c r="EC4697" s="16"/>
      <c r="ED4697" s="16"/>
      <c r="EE4697" s="16"/>
      <c r="EF4697" s="16"/>
      <c r="EG4697" s="16"/>
      <c r="EH4697" s="16"/>
      <c r="EI4697" s="16"/>
      <c r="EJ4697" s="16"/>
      <c r="EK4697" s="16"/>
      <c r="EL4697" s="16"/>
      <c r="EO4697" s="15" t="s">
        <v>525</v>
      </c>
      <c r="EP4697" s="16"/>
      <c r="EQ4697" s="16"/>
      <c r="ER4697" s="16"/>
      <c r="ES4697" s="16"/>
      <c r="ET4697" s="16"/>
      <c r="EU4697" s="16"/>
      <c r="EV4697" s="16"/>
      <c r="EW4697" s="16"/>
      <c r="EX4697" s="16"/>
      <c r="EY4697" s="16"/>
      <c r="EZ4697" s="16"/>
      <c r="FA4697" s="16"/>
      <c r="FB4697" s="16"/>
      <c r="FC4697" s="16"/>
      <c r="FD4697" s="16"/>
      <c r="FE4697" s="16"/>
      <c r="FF4697" s="16"/>
      <c r="FG4697" s="16"/>
      <c r="FH4697" s="16"/>
      <c r="FI4697" s="16"/>
      <c r="FJ4697" s="16"/>
      <c r="FK4697" s="16"/>
      <c r="FL4697" s="16"/>
      <c r="FM4697" s="16"/>
      <c r="FN4697" s="16"/>
      <c r="FO4697" s="16"/>
      <c r="FP4697" s="16"/>
      <c r="FQ4697" s="16"/>
      <c r="FR4697" s="16"/>
      <c r="FS4697" s="16"/>
      <c r="FT4697" s="16"/>
      <c r="FU4697" s="16"/>
      <c r="FV4697" s="16"/>
      <c r="FW4697" s="16"/>
      <c r="FX4697" s="16"/>
      <c r="FY4697" s="16"/>
      <c r="FZ4697" s="16"/>
      <c r="GA4697" s="16"/>
      <c r="GB4697" s="16"/>
      <c r="GC4697" s="16"/>
      <c r="GD4697" s="16"/>
      <c r="GE4697" s="16"/>
      <c r="GF4697" s="16"/>
      <c r="GG4697" s="16"/>
      <c r="GH4697" s="16"/>
      <c r="GI4697" s="16"/>
      <c r="GJ4697" s="16"/>
      <c r="GK4697" s="16"/>
      <c r="GL4697" s="16"/>
      <c r="GM4697" s="16"/>
      <c r="GN4697" s="16"/>
      <c r="GO4697" s="16"/>
      <c r="GP4697" s="16"/>
      <c r="GQ4697" s="16"/>
      <c r="GR4697" s="16"/>
      <c r="GS4697" s="16"/>
      <c r="GT4697" s="16"/>
      <c r="GU4697" s="16"/>
      <c r="GV4697" s="16"/>
      <c r="GW4697" s="16"/>
      <c r="GX4697" s="16"/>
      <c r="GY4697" s="16"/>
      <c r="GZ4697" s="16"/>
      <c r="HA4697" s="16"/>
      <c r="HB4697" s="16"/>
      <c r="HC4697" s="16"/>
      <c r="HD4697" s="16"/>
    </row>
    <row r="4698" spans="5:212" s="2" customFormat="1" x14ac:dyDescent="0.25">
      <c r="E4698" s="15" t="s">
        <v>25</v>
      </c>
      <c r="F4698" s="16"/>
      <c r="G4698" s="16"/>
      <c r="H4698" s="16"/>
      <c r="I4698" s="16"/>
      <c r="J4698" s="16"/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  <c r="V4698" s="16"/>
      <c r="W4698" s="16"/>
      <c r="X4698" s="16"/>
      <c r="Y4698" s="16"/>
      <c r="Z4698" s="16"/>
      <c r="AA4698" s="16"/>
      <c r="AB4698" s="16"/>
      <c r="AC4698" s="16"/>
      <c r="AD4698" s="16"/>
      <c r="AE4698" s="16"/>
      <c r="AF4698" s="16"/>
      <c r="AG4698" s="16"/>
      <c r="AH4698" s="16"/>
      <c r="AI4698" s="16"/>
      <c r="AJ4698" s="16"/>
      <c r="AK4698" s="16"/>
      <c r="AL4698" s="16"/>
      <c r="AM4698" s="16"/>
      <c r="AN4698" s="16"/>
      <c r="AO4698" s="16"/>
      <c r="AP4698" s="16"/>
      <c r="AQ4698" s="16"/>
      <c r="AR4698" s="16"/>
      <c r="AS4698" s="16"/>
      <c r="AT4698" s="16"/>
      <c r="AU4698" s="16"/>
      <c r="AV4698" s="16"/>
      <c r="AW4698" s="16"/>
      <c r="AX4698" s="16"/>
      <c r="AY4698" s="16"/>
      <c r="AZ4698" s="16"/>
      <c r="BA4698" s="16"/>
      <c r="BB4698" s="16"/>
      <c r="BC4698" s="16"/>
      <c r="BD4698" s="16"/>
      <c r="BE4698" s="16"/>
      <c r="BF4698" s="16"/>
      <c r="BG4698" s="16"/>
      <c r="BH4698" s="16"/>
      <c r="BI4698" s="16"/>
      <c r="BJ4698" s="16"/>
      <c r="BK4698" s="16"/>
      <c r="BL4698" s="16"/>
      <c r="BM4698" s="16"/>
      <c r="BN4698" s="16"/>
      <c r="BO4698" s="16"/>
      <c r="BP4698" s="16"/>
      <c r="BQ4698" s="16"/>
      <c r="BR4698" s="16"/>
      <c r="BS4698" s="16"/>
      <c r="BT4698" s="16"/>
      <c r="BW4698" s="15" t="s">
        <v>25</v>
      </c>
      <c r="BX4698" s="16"/>
      <c r="BY4698" s="16"/>
      <c r="BZ4698" s="16"/>
      <c r="CA4698" s="16"/>
      <c r="CB4698" s="16"/>
      <c r="CC4698" s="16"/>
      <c r="CD4698" s="16"/>
      <c r="CE4698" s="16"/>
      <c r="CF4698" s="16"/>
      <c r="CG4698" s="16"/>
      <c r="CH4698" s="16"/>
      <c r="CI4698" s="16"/>
      <c r="CJ4698" s="16"/>
      <c r="CK4698" s="16"/>
      <c r="CL4698" s="16"/>
      <c r="CM4698" s="16"/>
      <c r="CN4698" s="16"/>
      <c r="CO4698" s="16"/>
      <c r="CP4698" s="16"/>
      <c r="CQ4698" s="16"/>
      <c r="CR4698" s="16"/>
      <c r="CS4698" s="16"/>
      <c r="CT4698" s="16"/>
      <c r="CU4698" s="16"/>
      <c r="CV4698" s="16"/>
      <c r="CW4698" s="16"/>
      <c r="CX4698" s="16"/>
      <c r="CY4698" s="16"/>
      <c r="CZ4698" s="16"/>
      <c r="DA4698" s="16"/>
      <c r="DB4698" s="16"/>
      <c r="DC4698" s="16"/>
      <c r="DD4698" s="16"/>
      <c r="DE4698" s="16"/>
      <c r="DF4698" s="16"/>
      <c r="DG4698" s="16"/>
      <c r="DH4698" s="16"/>
      <c r="DI4698" s="16"/>
      <c r="DJ4698" s="16"/>
      <c r="DK4698" s="16"/>
      <c r="DL4698" s="16"/>
      <c r="DM4698" s="16"/>
      <c r="DN4698" s="16"/>
      <c r="DO4698" s="16"/>
      <c r="DP4698" s="16"/>
      <c r="DQ4698" s="16"/>
      <c r="DR4698" s="16"/>
      <c r="DS4698" s="16"/>
      <c r="DT4698" s="16"/>
      <c r="DU4698" s="16"/>
      <c r="DV4698" s="16"/>
      <c r="DW4698" s="16"/>
      <c r="DX4698" s="16"/>
      <c r="DY4698" s="16"/>
      <c r="DZ4698" s="16"/>
      <c r="EA4698" s="16"/>
      <c r="EB4698" s="16"/>
      <c r="EC4698" s="16"/>
      <c r="ED4698" s="16"/>
      <c r="EE4698" s="16"/>
      <c r="EF4698" s="16"/>
      <c r="EG4698" s="16"/>
      <c r="EH4698" s="16"/>
      <c r="EI4698" s="16"/>
      <c r="EJ4698" s="16"/>
      <c r="EK4698" s="16"/>
      <c r="EL4698" s="16"/>
      <c r="EO4698" s="15" t="s">
        <v>25</v>
      </c>
      <c r="EP4698" s="16"/>
      <c r="EQ4698" s="16"/>
      <c r="ER4698" s="16"/>
      <c r="ES4698" s="16"/>
      <c r="ET4698" s="16"/>
      <c r="EU4698" s="16"/>
      <c r="EV4698" s="16"/>
      <c r="EW4698" s="16"/>
      <c r="EX4698" s="16"/>
      <c r="EY4698" s="16"/>
      <c r="EZ4698" s="16"/>
      <c r="FA4698" s="16"/>
      <c r="FB4698" s="16"/>
      <c r="FC4698" s="16"/>
      <c r="FD4698" s="16"/>
      <c r="FE4698" s="16"/>
      <c r="FF4698" s="16"/>
      <c r="FG4698" s="16"/>
      <c r="FH4698" s="16"/>
      <c r="FI4698" s="16"/>
      <c r="FJ4698" s="16"/>
      <c r="FK4698" s="16"/>
      <c r="FL4698" s="16"/>
      <c r="FM4698" s="16"/>
      <c r="FN4698" s="16"/>
      <c r="FO4698" s="16"/>
      <c r="FP4698" s="16"/>
      <c r="FQ4698" s="16"/>
      <c r="FR4698" s="16"/>
      <c r="FS4698" s="16"/>
      <c r="FT4698" s="16"/>
      <c r="FU4698" s="16"/>
      <c r="FV4698" s="16"/>
      <c r="FW4698" s="16"/>
      <c r="FX4698" s="16"/>
      <c r="FY4698" s="16"/>
      <c r="FZ4698" s="16"/>
      <c r="GA4698" s="16"/>
      <c r="GB4698" s="16"/>
      <c r="GC4698" s="16"/>
      <c r="GD4698" s="16"/>
      <c r="GE4698" s="16"/>
      <c r="GF4698" s="16"/>
      <c r="GG4698" s="16"/>
      <c r="GH4698" s="16"/>
      <c r="GI4698" s="16"/>
      <c r="GJ4698" s="16"/>
      <c r="GK4698" s="16"/>
      <c r="GL4698" s="16"/>
      <c r="GM4698" s="16"/>
      <c r="GN4698" s="16"/>
      <c r="GO4698" s="16"/>
      <c r="GP4698" s="16"/>
      <c r="GQ4698" s="16"/>
      <c r="GR4698" s="16"/>
      <c r="GS4698" s="16"/>
      <c r="GT4698" s="16"/>
      <c r="GU4698" s="16"/>
      <c r="GV4698" s="16"/>
      <c r="GW4698" s="16"/>
      <c r="GX4698" s="16"/>
      <c r="GY4698" s="16"/>
      <c r="GZ4698" s="16"/>
      <c r="HA4698" s="16"/>
      <c r="HB4698" s="16"/>
      <c r="HC4698" s="16"/>
      <c r="HD4698" s="16"/>
    </row>
    <row r="4699" spans="5:212" s="2" customFormat="1" x14ac:dyDescent="0.25">
      <c r="E4699" s="15" t="s">
        <v>843</v>
      </c>
      <c r="F4699" s="16"/>
      <c r="G4699" s="16"/>
      <c r="H4699" s="16"/>
      <c r="I4699" s="16"/>
      <c r="J4699" s="16"/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  <c r="V4699" s="16"/>
      <c r="W4699" s="16"/>
      <c r="X4699" s="16"/>
      <c r="Y4699" s="16"/>
      <c r="Z4699" s="16"/>
      <c r="AA4699" s="16"/>
      <c r="AB4699" s="16"/>
      <c r="AC4699" s="16"/>
      <c r="AD4699" s="16"/>
      <c r="AE4699" s="16"/>
      <c r="AF4699" s="16"/>
      <c r="AG4699" s="16"/>
      <c r="AH4699" s="16"/>
      <c r="AI4699" s="16"/>
      <c r="AJ4699" s="16"/>
      <c r="AK4699" s="16"/>
      <c r="AL4699" s="16"/>
      <c r="AM4699" s="16"/>
      <c r="AN4699" s="16"/>
      <c r="AO4699" s="16"/>
      <c r="AP4699" s="16"/>
      <c r="AQ4699" s="16"/>
      <c r="AR4699" s="16"/>
      <c r="AS4699" s="16"/>
      <c r="AT4699" s="16"/>
      <c r="AU4699" s="16"/>
      <c r="AV4699" s="16"/>
      <c r="AW4699" s="16"/>
      <c r="AX4699" s="16"/>
      <c r="AY4699" s="16"/>
      <c r="AZ4699" s="16"/>
      <c r="BA4699" s="16"/>
      <c r="BB4699" s="16"/>
      <c r="BC4699" s="16"/>
      <c r="BD4699" s="16"/>
      <c r="BE4699" s="16"/>
      <c r="BF4699" s="16"/>
      <c r="BG4699" s="16"/>
      <c r="BH4699" s="16"/>
      <c r="BI4699" s="16"/>
      <c r="BJ4699" s="16"/>
      <c r="BK4699" s="16"/>
      <c r="BL4699" s="16"/>
      <c r="BM4699" s="16"/>
      <c r="BN4699" s="16"/>
      <c r="BO4699" s="16"/>
      <c r="BP4699" s="16"/>
      <c r="BQ4699" s="16"/>
      <c r="BR4699" s="16"/>
      <c r="BS4699" s="16"/>
      <c r="BT4699" s="16"/>
      <c r="BW4699" s="15" t="s">
        <v>844</v>
      </c>
      <c r="BX4699" s="16"/>
      <c r="BY4699" s="16"/>
      <c r="BZ4699" s="16"/>
      <c r="CA4699" s="16"/>
      <c r="CB4699" s="16"/>
      <c r="CC4699" s="16"/>
      <c r="CD4699" s="16"/>
      <c r="CE4699" s="16"/>
      <c r="CF4699" s="16"/>
      <c r="CG4699" s="16"/>
      <c r="CH4699" s="16"/>
      <c r="CI4699" s="16"/>
      <c r="CJ4699" s="16"/>
      <c r="CK4699" s="16"/>
      <c r="CL4699" s="16"/>
      <c r="CM4699" s="16"/>
      <c r="CN4699" s="16"/>
      <c r="CO4699" s="16"/>
      <c r="CP4699" s="16"/>
      <c r="CQ4699" s="16"/>
      <c r="CR4699" s="16"/>
      <c r="CS4699" s="16"/>
      <c r="CT4699" s="16"/>
      <c r="CU4699" s="16"/>
      <c r="CV4699" s="16"/>
      <c r="CW4699" s="16"/>
      <c r="CX4699" s="16"/>
      <c r="CY4699" s="16"/>
      <c r="CZ4699" s="16"/>
      <c r="DA4699" s="16"/>
      <c r="DB4699" s="16"/>
      <c r="DC4699" s="16"/>
      <c r="DD4699" s="16"/>
      <c r="DE4699" s="16"/>
      <c r="DF4699" s="16"/>
      <c r="DG4699" s="16"/>
      <c r="DH4699" s="16"/>
      <c r="DI4699" s="16"/>
      <c r="DJ4699" s="16"/>
      <c r="DK4699" s="16"/>
      <c r="DL4699" s="16"/>
      <c r="DM4699" s="16"/>
      <c r="DN4699" s="16"/>
      <c r="DO4699" s="16"/>
      <c r="DP4699" s="16"/>
      <c r="DQ4699" s="16"/>
      <c r="DR4699" s="16"/>
      <c r="DS4699" s="16"/>
      <c r="DT4699" s="16"/>
      <c r="DU4699" s="16"/>
      <c r="DV4699" s="16"/>
      <c r="DW4699" s="16"/>
      <c r="DX4699" s="16"/>
      <c r="DY4699" s="16"/>
      <c r="DZ4699" s="16"/>
      <c r="EA4699" s="16"/>
      <c r="EB4699" s="16"/>
      <c r="EC4699" s="16"/>
      <c r="ED4699" s="16"/>
      <c r="EE4699" s="16"/>
      <c r="EF4699" s="16"/>
      <c r="EG4699" s="16"/>
      <c r="EH4699" s="16"/>
      <c r="EI4699" s="16"/>
      <c r="EJ4699" s="16"/>
      <c r="EK4699" s="16"/>
      <c r="EL4699" s="16"/>
      <c r="EO4699" s="15" t="s">
        <v>845</v>
      </c>
      <c r="EP4699" s="16"/>
      <c r="EQ4699" s="16"/>
      <c r="ER4699" s="16"/>
      <c r="ES4699" s="16"/>
      <c r="ET4699" s="16"/>
      <c r="EU4699" s="16"/>
      <c r="EV4699" s="16"/>
      <c r="EW4699" s="16"/>
      <c r="EX4699" s="16"/>
      <c r="EY4699" s="16"/>
      <c r="EZ4699" s="16"/>
      <c r="FA4699" s="16"/>
      <c r="FB4699" s="16"/>
      <c r="FC4699" s="16"/>
      <c r="FD4699" s="16"/>
      <c r="FE4699" s="16"/>
      <c r="FF4699" s="16"/>
      <c r="FG4699" s="16"/>
      <c r="FH4699" s="16"/>
      <c r="FI4699" s="16"/>
      <c r="FJ4699" s="16"/>
      <c r="FK4699" s="16"/>
      <c r="FL4699" s="16"/>
      <c r="FM4699" s="16"/>
      <c r="FN4699" s="16"/>
      <c r="FO4699" s="16"/>
      <c r="FP4699" s="16"/>
      <c r="FQ4699" s="16"/>
      <c r="FR4699" s="16"/>
      <c r="FS4699" s="16"/>
      <c r="FT4699" s="16"/>
      <c r="FU4699" s="16"/>
      <c r="FV4699" s="16"/>
      <c r="FW4699" s="16"/>
      <c r="FX4699" s="16"/>
      <c r="FY4699" s="16"/>
      <c r="FZ4699" s="16"/>
      <c r="GA4699" s="16"/>
      <c r="GB4699" s="16"/>
      <c r="GC4699" s="16"/>
      <c r="GD4699" s="16"/>
      <c r="GE4699" s="16"/>
      <c r="GF4699" s="16"/>
      <c r="GG4699" s="16"/>
      <c r="GH4699" s="16"/>
      <c r="GI4699" s="16"/>
      <c r="GJ4699" s="16"/>
      <c r="GK4699" s="16"/>
      <c r="GL4699" s="16"/>
      <c r="GM4699" s="16"/>
      <c r="GN4699" s="16"/>
      <c r="GO4699" s="16"/>
      <c r="GP4699" s="16"/>
      <c r="GQ4699" s="16"/>
      <c r="GR4699" s="16"/>
      <c r="GS4699" s="16"/>
      <c r="GT4699" s="16"/>
      <c r="GU4699" s="16"/>
      <c r="GV4699" s="16"/>
      <c r="GW4699" s="16"/>
      <c r="GX4699" s="16"/>
      <c r="GY4699" s="16"/>
      <c r="GZ4699" s="16"/>
      <c r="HA4699" s="16"/>
      <c r="HB4699" s="16"/>
      <c r="HC4699" s="16"/>
      <c r="HD4699" s="16"/>
    </row>
    <row r="4700" spans="5:212" s="2" customFormat="1" x14ac:dyDescent="0.25">
      <c r="E4700" s="15" t="s">
        <v>667</v>
      </c>
      <c r="F4700" s="16"/>
      <c r="G4700" s="16"/>
      <c r="H4700" s="16"/>
      <c r="I4700" s="16"/>
      <c r="J4700" s="16"/>
      <c r="K4700" s="16"/>
      <c r="L4700" s="16"/>
      <c r="M4700" s="16"/>
      <c r="N4700" s="16"/>
      <c r="O4700" s="16"/>
      <c r="P4700" s="16"/>
      <c r="Q4700" s="16"/>
      <c r="R4700" s="16"/>
      <c r="S4700" s="16"/>
      <c r="T4700" s="16"/>
      <c r="U4700" s="16"/>
      <c r="V4700" s="16"/>
      <c r="W4700" s="16"/>
      <c r="X4700" s="16"/>
      <c r="Y4700" s="16"/>
      <c r="Z4700" s="16"/>
      <c r="AA4700" s="16"/>
      <c r="AB4700" s="16"/>
      <c r="AC4700" s="16"/>
      <c r="AD4700" s="16"/>
      <c r="AE4700" s="16"/>
      <c r="AF4700" s="16"/>
      <c r="AG4700" s="16"/>
      <c r="AH4700" s="16"/>
      <c r="AI4700" s="16"/>
      <c r="AJ4700" s="16"/>
      <c r="AK4700" s="16"/>
      <c r="AL4700" s="16"/>
      <c r="AM4700" s="16"/>
      <c r="AN4700" s="16"/>
      <c r="AO4700" s="16"/>
      <c r="AP4700" s="16"/>
      <c r="AQ4700" s="16"/>
      <c r="AR4700" s="16"/>
      <c r="AS4700" s="16"/>
      <c r="AT4700" s="16"/>
      <c r="AU4700" s="16"/>
      <c r="AV4700" s="16"/>
      <c r="AW4700" s="16"/>
      <c r="AX4700" s="16"/>
      <c r="AY4700" s="16"/>
      <c r="AZ4700" s="16"/>
      <c r="BA4700" s="16"/>
      <c r="BB4700" s="16"/>
      <c r="BC4700" s="16"/>
      <c r="BD4700" s="16"/>
      <c r="BE4700" s="16"/>
      <c r="BF4700" s="16"/>
      <c r="BG4700" s="16"/>
      <c r="BH4700" s="16"/>
      <c r="BI4700" s="16"/>
      <c r="BJ4700" s="16"/>
      <c r="BK4700" s="16"/>
      <c r="BL4700" s="16"/>
      <c r="BM4700" s="16"/>
      <c r="BN4700" s="16"/>
      <c r="BO4700" s="16"/>
      <c r="BP4700" s="16"/>
      <c r="BQ4700" s="16"/>
      <c r="BR4700" s="16"/>
      <c r="BS4700" s="16"/>
      <c r="BT4700" s="16"/>
      <c r="BW4700" s="15" t="s">
        <v>667</v>
      </c>
      <c r="BX4700" s="16"/>
      <c r="BY4700" s="16"/>
      <c r="BZ4700" s="16"/>
      <c r="CA4700" s="16"/>
      <c r="CB4700" s="16"/>
      <c r="CC4700" s="16"/>
      <c r="CD4700" s="16"/>
      <c r="CE4700" s="16"/>
      <c r="CF4700" s="16"/>
      <c r="CG4700" s="16"/>
      <c r="CH4700" s="16"/>
      <c r="CI4700" s="16"/>
      <c r="CJ4700" s="16"/>
      <c r="CK4700" s="16"/>
      <c r="CL4700" s="16"/>
      <c r="CM4700" s="16"/>
      <c r="CN4700" s="16"/>
      <c r="CO4700" s="16"/>
      <c r="CP4700" s="16"/>
      <c r="CQ4700" s="16"/>
      <c r="CR4700" s="16"/>
      <c r="CS4700" s="16"/>
      <c r="CT4700" s="16"/>
      <c r="CU4700" s="16"/>
      <c r="CV4700" s="16"/>
      <c r="CW4700" s="16"/>
      <c r="CX4700" s="16"/>
      <c r="CY4700" s="16"/>
      <c r="CZ4700" s="16"/>
      <c r="DA4700" s="16"/>
      <c r="DB4700" s="16"/>
      <c r="DC4700" s="16"/>
      <c r="DD4700" s="16"/>
      <c r="DE4700" s="16"/>
      <c r="DF4700" s="16"/>
      <c r="DG4700" s="16"/>
      <c r="DH4700" s="16"/>
      <c r="DI4700" s="16"/>
      <c r="DJ4700" s="16"/>
      <c r="DK4700" s="16"/>
      <c r="DL4700" s="16"/>
      <c r="DM4700" s="16"/>
      <c r="DN4700" s="16"/>
      <c r="DO4700" s="16"/>
      <c r="DP4700" s="16"/>
      <c r="DQ4700" s="16"/>
      <c r="DR4700" s="16"/>
      <c r="DS4700" s="16"/>
      <c r="DT4700" s="16"/>
      <c r="DU4700" s="16"/>
      <c r="DV4700" s="16"/>
      <c r="DW4700" s="16"/>
      <c r="DX4700" s="16"/>
      <c r="DY4700" s="16"/>
      <c r="DZ4700" s="16"/>
      <c r="EA4700" s="16"/>
      <c r="EB4700" s="16"/>
      <c r="EC4700" s="16"/>
      <c r="ED4700" s="16"/>
      <c r="EE4700" s="16"/>
      <c r="EF4700" s="16"/>
      <c r="EG4700" s="16"/>
      <c r="EH4700" s="16"/>
      <c r="EI4700" s="16"/>
      <c r="EJ4700" s="16"/>
      <c r="EK4700" s="16"/>
      <c r="EL4700" s="16"/>
      <c r="EO4700" s="15" t="s">
        <v>667</v>
      </c>
      <c r="EP4700" s="16"/>
      <c r="EQ4700" s="16"/>
      <c r="ER4700" s="16"/>
      <c r="ES4700" s="16"/>
      <c r="ET4700" s="16"/>
      <c r="EU4700" s="16"/>
      <c r="EV4700" s="16"/>
      <c r="EW4700" s="16"/>
      <c r="EX4700" s="16"/>
      <c r="EY4700" s="16"/>
      <c r="EZ4700" s="16"/>
      <c r="FA4700" s="16"/>
      <c r="FB4700" s="16"/>
      <c r="FC4700" s="16"/>
      <c r="FD4700" s="16"/>
      <c r="FE4700" s="16"/>
      <c r="FF4700" s="16"/>
      <c r="FG4700" s="16"/>
      <c r="FH4700" s="16"/>
      <c r="FI4700" s="16"/>
      <c r="FJ4700" s="16"/>
      <c r="FK4700" s="16"/>
      <c r="FL4700" s="16"/>
      <c r="FM4700" s="16"/>
      <c r="FN4700" s="16"/>
      <c r="FO4700" s="16"/>
      <c r="FP4700" s="16"/>
      <c r="FQ4700" s="16"/>
      <c r="FR4700" s="16"/>
      <c r="FS4700" s="16"/>
      <c r="FT4700" s="16"/>
      <c r="FU4700" s="16"/>
      <c r="FV4700" s="16"/>
      <c r="FW4700" s="16"/>
      <c r="FX4700" s="16"/>
      <c r="FY4700" s="16"/>
      <c r="FZ4700" s="16"/>
      <c r="GA4700" s="16"/>
      <c r="GB4700" s="16"/>
      <c r="GC4700" s="16"/>
      <c r="GD4700" s="16"/>
      <c r="GE4700" s="16"/>
      <c r="GF4700" s="16"/>
      <c r="GG4700" s="16"/>
      <c r="GH4700" s="16"/>
      <c r="GI4700" s="16"/>
      <c r="GJ4700" s="16"/>
      <c r="GK4700" s="16"/>
      <c r="GL4700" s="16"/>
      <c r="GM4700" s="16"/>
      <c r="GN4700" s="16"/>
      <c r="GO4700" s="16"/>
      <c r="GP4700" s="16"/>
      <c r="GQ4700" s="16"/>
      <c r="GR4700" s="16"/>
      <c r="GS4700" s="16"/>
      <c r="GT4700" s="16"/>
      <c r="GU4700" s="16"/>
      <c r="GV4700" s="16"/>
      <c r="GW4700" s="16"/>
      <c r="GX4700" s="16"/>
      <c r="GY4700" s="16"/>
      <c r="GZ4700" s="16"/>
      <c r="HA4700" s="16"/>
      <c r="HB4700" s="16"/>
      <c r="HC4700" s="16"/>
      <c r="HD4700" s="16"/>
    </row>
    <row r="4701" spans="5:212" s="2" customFormat="1" x14ac:dyDescent="0.25">
      <c r="E4701" s="15" t="s">
        <v>839</v>
      </c>
      <c r="F4701" s="16"/>
      <c r="G4701" s="16"/>
      <c r="H4701" s="16"/>
      <c r="I4701" s="16"/>
      <c r="J4701" s="16"/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  <c r="V4701" s="16"/>
      <c r="W4701" s="16"/>
      <c r="X4701" s="16"/>
      <c r="Y4701" s="16"/>
      <c r="Z4701" s="16"/>
      <c r="AA4701" s="16"/>
      <c r="AB4701" s="16"/>
      <c r="AC4701" s="16"/>
      <c r="AD4701" s="16"/>
      <c r="AE4701" s="16"/>
      <c r="AF4701" s="16"/>
      <c r="AG4701" s="16"/>
      <c r="AH4701" s="16"/>
      <c r="AI4701" s="16"/>
      <c r="AJ4701" s="16"/>
      <c r="AK4701" s="16"/>
      <c r="AL4701" s="16"/>
      <c r="AM4701" s="16"/>
      <c r="AN4701" s="16"/>
      <c r="AO4701" s="16"/>
      <c r="AP4701" s="16"/>
      <c r="AQ4701" s="16"/>
      <c r="AR4701" s="16"/>
      <c r="AS4701" s="16"/>
      <c r="AT4701" s="16"/>
      <c r="AU4701" s="16"/>
      <c r="AV4701" s="16"/>
      <c r="AW4701" s="16"/>
      <c r="AX4701" s="16"/>
      <c r="AY4701" s="16"/>
      <c r="AZ4701" s="16"/>
      <c r="BA4701" s="16"/>
      <c r="BB4701" s="16"/>
      <c r="BC4701" s="16"/>
      <c r="BD4701" s="16"/>
      <c r="BE4701" s="16"/>
      <c r="BF4701" s="16"/>
      <c r="BG4701" s="16"/>
      <c r="BH4701" s="16"/>
      <c r="BI4701" s="16"/>
      <c r="BJ4701" s="16"/>
      <c r="BK4701" s="16"/>
      <c r="BL4701" s="16"/>
      <c r="BM4701" s="16"/>
      <c r="BN4701" s="16"/>
      <c r="BO4701" s="16"/>
      <c r="BP4701" s="16"/>
      <c r="BQ4701" s="16"/>
      <c r="BR4701" s="16"/>
      <c r="BS4701" s="16"/>
      <c r="BT4701" s="16"/>
      <c r="BW4701" s="15" t="s">
        <v>839</v>
      </c>
      <c r="BX4701" s="16"/>
      <c r="BY4701" s="16"/>
      <c r="BZ4701" s="16"/>
      <c r="CA4701" s="16"/>
      <c r="CB4701" s="16"/>
      <c r="CC4701" s="16"/>
      <c r="CD4701" s="16"/>
      <c r="CE4701" s="16"/>
      <c r="CF4701" s="16"/>
      <c r="CG4701" s="16"/>
      <c r="CH4701" s="16"/>
      <c r="CI4701" s="16"/>
      <c r="CJ4701" s="16"/>
      <c r="CK4701" s="16"/>
      <c r="CL4701" s="16"/>
      <c r="CM4701" s="16"/>
      <c r="CN4701" s="16"/>
      <c r="CO4701" s="16"/>
      <c r="CP4701" s="16"/>
      <c r="CQ4701" s="16"/>
      <c r="CR4701" s="16"/>
      <c r="CS4701" s="16"/>
      <c r="CT4701" s="16"/>
      <c r="CU4701" s="16"/>
      <c r="CV4701" s="16"/>
      <c r="CW4701" s="16"/>
      <c r="CX4701" s="16"/>
      <c r="CY4701" s="16"/>
      <c r="CZ4701" s="16"/>
      <c r="DA4701" s="16"/>
      <c r="DB4701" s="16"/>
      <c r="DC4701" s="16"/>
      <c r="DD4701" s="16"/>
      <c r="DE4701" s="16"/>
      <c r="DF4701" s="16"/>
      <c r="DG4701" s="16"/>
      <c r="DH4701" s="16"/>
      <c r="DI4701" s="16"/>
      <c r="DJ4701" s="16"/>
      <c r="DK4701" s="16"/>
      <c r="DL4701" s="16"/>
      <c r="DM4701" s="16"/>
      <c r="DN4701" s="16"/>
      <c r="DO4701" s="16"/>
      <c r="DP4701" s="16"/>
      <c r="DQ4701" s="16"/>
      <c r="DR4701" s="16"/>
      <c r="DS4701" s="16"/>
      <c r="DT4701" s="16"/>
      <c r="DU4701" s="16"/>
      <c r="DV4701" s="16"/>
      <c r="DW4701" s="16"/>
      <c r="DX4701" s="16"/>
      <c r="DY4701" s="16"/>
      <c r="DZ4701" s="16"/>
      <c r="EA4701" s="16"/>
      <c r="EB4701" s="16"/>
      <c r="EC4701" s="16"/>
      <c r="ED4701" s="16"/>
      <c r="EE4701" s="16"/>
      <c r="EF4701" s="16"/>
      <c r="EG4701" s="16"/>
      <c r="EH4701" s="16"/>
      <c r="EI4701" s="16"/>
      <c r="EJ4701" s="16"/>
      <c r="EK4701" s="16"/>
      <c r="EL4701" s="16"/>
      <c r="EO4701" s="15" t="s">
        <v>839</v>
      </c>
      <c r="EP4701" s="16"/>
      <c r="EQ4701" s="16"/>
      <c r="ER4701" s="16"/>
      <c r="ES4701" s="16"/>
      <c r="ET4701" s="16"/>
      <c r="EU4701" s="16"/>
      <c r="EV4701" s="16"/>
      <c r="EW4701" s="16"/>
      <c r="EX4701" s="16"/>
      <c r="EY4701" s="16"/>
      <c r="EZ4701" s="16"/>
      <c r="FA4701" s="16"/>
      <c r="FB4701" s="16"/>
      <c r="FC4701" s="16"/>
      <c r="FD4701" s="16"/>
      <c r="FE4701" s="16"/>
      <c r="FF4701" s="16"/>
      <c r="FG4701" s="16"/>
      <c r="FH4701" s="16"/>
      <c r="FI4701" s="16"/>
      <c r="FJ4701" s="16"/>
      <c r="FK4701" s="16"/>
      <c r="FL4701" s="16"/>
      <c r="FM4701" s="16"/>
      <c r="FN4701" s="16"/>
      <c r="FO4701" s="16"/>
      <c r="FP4701" s="16"/>
      <c r="FQ4701" s="16"/>
      <c r="FR4701" s="16"/>
      <c r="FS4701" s="16"/>
      <c r="FT4701" s="16"/>
      <c r="FU4701" s="16"/>
      <c r="FV4701" s="16"/>
      <c r="FW4701" s="16"/>
      <c r="FX4701" s="16"/>
      <c r="FY4701" s="16"/>
      <c r="FZ4701" s="16"/>
      <c r="GA4701" s="16"/>
      <c r="GB4701" s="16"/>
      <c r="GC4701" s="16"/>
      <c r="GD4701" s="16"/>
      <c r="GE4701" s="16"/>
      <c r="GF4701" s="16"/>
      <c r="GG4701" s="16"/>
      <c r="GH4701" s="16"/>
      <c r="GI4701" s="16"/>
      <c r="GJ4701" s="16"/>
      <c r="GK4701" s="16"/>
      <c r="GL4701" s="16"/>
      <c r="GM4701" s="16"/>
      <c r="GN4701" s="16"/>
      <c r="GO4701" s="16"/>
      <c r="GP4701" s="16"/>
      <c r="GQ4701" s="16"/>
      <c r="GR4701" s="16"/>
      <c r="GS4701" s="16"/>
      <c r="GT4701" s="16"/>
      <c r="GU4701" s="16"/>
      <c r="GV4701" s="16"/>
      <c r="GW4701" s="16"/>
      <c r="GX4701" s="16"/>
      <c r="GY4701" s="16"/>
      <c r="GZ4701" s="16"/>
      <c r="HA4701" s="16"/>
      <c r="HB4701" s="16"/>
      <c r="HC4701" s="16"/>
      <c r="HD4701" s="16"/>
    </row>
    <row r="4702" spans="5:212" s="2" customFormat="1" x14ac:dyDescent="0.25">
      <c r="E4702" s="15" t="s">
        <v>525</v>
      </c>
      <c r="F4702" s="16"/>
      <c r="G4702" s="16"/>
      <c r="H4702" s="16"/>
      <c r="I4702" s="16"/>
      <c r="J4702" s="16"/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  <c r="V4702" s="16"/>
      <c r="W4702" s="16"/>
      <c r="X4702" s="16"/>
      <c r="Y4702" s="16"/>
      <c r="Z4702" s="16"/>
      <c r="AA4702" s="16"/>
      <c r="AB4702" s="16"/>
      <c r="AC4702" s="16"/>
      <c r="AD4702" s="16"/>
      <c r="AE4702" s="16"/>
      <c r="AF4702" s="16"/>
      <c r="AG4702" s="16"/>
      <c r="AH4702" s="16"/>
      <c r="AI4702" s="16"/>
      <c r="AJ4702" s="16"/>
      <c r="AK4702" s="16"/>
      <c r="AL4702" s="16"/>
      <c r="AM4702" s="16"/>
      <c r="AN4702" s="16"/>
      <c r="AO4702" s="16"/>
      <c r="AP4702" s="16"/>
      <c r="AQ4702" s="16"/>
      <c r="AR4702" s="16"/>
      <c r="AS4702" s="16"/>
      <c r="AT4702" s="16"/>
      <c r="AU4702" s="16"/>
      <c r="AV4702" s="16"/>
      <c r="AW4702" s="16"/>
      <c r="AX4702" s="16"/>
      <c r="AY4702" s="16"/>
      <c r="AZ4702" s="16"/>
      <c r="BA4702" s="16"/>
      <c r="BB4702" s="16"/>
      <c r="BC4702" s="16"/>
      <c r="BD4702" s="16"/>
      <c r="BE4702" s="16"/>
      <c r="BF4702" s="16"/>
      <c r="BG4702" s="16"/>
      <c r="BH4702" s="16"/>
      <c r="BI4702" s="16"/>
      <c r="BJ4702" s="16"/>
      <c r="BK4702" s="16"/>
      <c r="BL4702" s="16"/>
      <c r="BM4702" s="16"/>
      <c r="BN4702" s="16"/>
      <c r="BO4702" s="16"/>
      <c r="BP4702" s="16"/>
      <c r="BQ4702" s="16"/>
      <c r="BR4702" s="16"/>
      <c r="BS4702" s="16"/>
      <c r="BT4702" s="16"/>
      <c r="BW4702" s="15" t="s">
        <v>525</v>
      </c>
      <c r="BX4702" s="16"/>
      <c r="BY4702" s="16"/>
      <c r="BZ4702" s="16"/>
      <c r="CA4702" s="16"/>
      <c r="CB4702" s="16"/>
      <c r="CC4702" s="16"/>
      <c r="CD4702" s="16"/>
      <c r="CE4702" s="16"/>
      <c r="CF4702" s="16"/>
      <c r="CG4702" s="16"/>
      <c r="CH4702" s="16"/>
      <c r="CI4702" s="16"/>
      <c r="CJ4702" s="16"/>
      <c r="CK4702" s="16"/>
      <c r="CL4702" s="16"/>
      <c r="CM4702" s="16"/>
      <c r="CN4702" s="16"/>
      <c r="CO4702" s="16"/>
      <c r="CP4702" s="16"/>
      <c r="CQ4702" s="16"/>
      <c r="CR4702" s="16"/>
      <c r="CS4702" s="16"/>
      <c r="CT4702" s="16"/>
      <c r="CU4702" s="16"/>
      <c r="CV4702" s="16"/>
      <c r="CW4702" s="16"/>
      <c r="CX4702" s="16"/>
      <c r="CY4702" s="16"/>
      <c r="CZ4702" s="16"/>
      <c r="DA4702" s="16"/>
      <c r="DB4702" s="16"/>
      <c r="DC4702" s="16"/>
      <c r="DD4702" s="16"/>
      <c r="DE4702" s="16"/>
      <c r="DF4702" s="16"/>
      <c r="DG4702" s="16"/>
      <c r="DH4702" s="16"/>
      <c r="DI4702" s="16"/>
      <c r="DJ4702" s="16"/>
      <c r="DK4702" s="16"/>
      <c r="DL4702" s="16"/>
      <c r="DM4702" s="16"/>
      <c r="DN4702" s="16"/>
      <c r="DO4702" s="16"/>
      <c r="DP4702" s="16"/>
      <c r="DQ4702" s="16"/>
      <c r="DR4702" s="16"/>
      <c r="DS4702" s="16"/>
      <c r="DT4702" s="16"/>
      <c r="DU4702" s="16"/>
      <c r="DV4702" s="16"/>
      <c r="DW4702" s="16"/>
      <c r="DX4702" s="16"/>
      <c r="DY4702" s="16"/>
      <c r="DZ4702" s="16"/>
      <c r="EA4702" s="16"/>
      <c r="EB4702" s="16"/>
      <c r="EC4702" s="16"/>
      <c r="ED4702" s="16"/>
      <c r="EE4702" s="16"/>
      <c r="EF4702" s="16"/>
      <c r="EG4702" s="16"/>
      <c r="EH4702" s="16"/>
      <c r="EI4702" s="16"/>
      <c r="EJ4702" s="16"/>
      <c r="EK4702" s="16"/>
      <c r="EL4702" s="16"/>
      <c r="EO4702" s="15" t="s">
        <v>525</v>
      </c>
      <c r="EP4702" s="16"/>
      <c r="EQ4702" s="16"/>
      <c r="ER4702" s="16"/>
      <c r="ES4702" s="16"/>
      <c r="ET4702" s="16"/>
      <c r="EU4702" s="16"/>
      <c r="EV4702" s="16"/>
      <c r="EW4702" s="16"/>
      <c r="EX4702" s="16"/>
      <c r="EY4702" s="16"/>
      <c r="EZ4702" s="16"/>
      <c r="FA4702" s="16"/>
      <c r="FB4702" s="16"/>
      <c r="FC4702" s="16"/>
      <c r="FD4702" s="16"/>
      <c r="FE4702" s="16"/>
      <c r="FF4702" s="16"/>
      <c r="FG4702" s="16"/>
      <c r="FH4702" s="16"/>
      <c r="FI4702" s="16"/>
      <c r="FJ4702" s="16"/>
      <c r="FK4702" s="16"/>
      <c r="FL4702" s="16"/>
      <c r="FM4702" s="16"/>
      <c r="FN4702" s="16"/>
      <c r="FO4702" s="16"/>
      <c r="FP4702" s="16"/>
      <c r="FQ4702" s="16"/>
      <c r="FR4702" s="16"/>
      <c r="FS4702" s="16"/>
      <c r="FT4702" s="16"/>
      <c r="FU4702" s="16"/>
      <c r="FV4702" s="16"/>
      <c r="FW4702" s="16"/>
      <c r="FX4702" s="16"/>
      <c r="FY4702" s="16"/>
      <c r="FZ4702" s="16"/>
      <c r="GA4702" s="16"/>
      <c r="GB4702" s="16"/>
      <c r="GC4702" s="16"/>
      <c r="GD4702" s="16"/>
      <c r="GE4702" s="16"/>
      <c r="GF4702" s="16"/>
      <c r="GG4702" s="16"/>
      <c r="GH4702" s="16"/>
      <c r="GI4702" s="16"/>
      <c r="GJ4702" s="16"/>
      <c r="GK4702" s="16"/>
      <c r="GL4702" s="16"/>
      <c r="GM4702" s="16"/>
      <c r="GN4702" s="16"/>
      <c r="GO4702" s="16"/>
      <c r="GP4702" s="16"/>
      <c r="GQ4702" s="16"/>
      <c r="GR4702" s="16"/>
      <c r="GS4702" s="16"/>
      <c r="GT4702" s="16"/>
      <c r="GU4702" s="16"/>
      <c r="GV4702" s="16"/>
      <c r="GW4702" s="16"/>
      <c r="GX4702" s="16"/>
      <c r="GY4702" s="16"/>
      <c r="GZ4702" s="16"/>
      <c r="HA4702" s="16"/>
      <c r="HB4702" s="16"/>
      <c r="HC4702" s="16"/>
      <c r="HD4702" s="16"/>
    </row>
    <row r="4703" spans="5:212" s="2" customFormat="1" x14ac:dyDescent="0.25">
      <c r="E4703" s="15" t="s">
        <v>25</v>
      </c>
      <c r="F4703" s="16"/>
      <c r="G4703" s="16"/>
      <c r="H4703" s="16"/>
      <c r="I4703" s="16"/>
      <c r="J4703" s="16"/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  <c r="V4703" s="16"/>
      <c r="W4703" s="16"/>
      <c r="X4703" s="16"/>
      <c r="Y4703" s="16"/>
      <c r="Z4703" s="16"/>
      <c r="AA4703" s="16"/>
      <c r="AB4703" s="16"/>
      <c r="AC4703" s="16"/>
      <c r="AD4703" s="16"/>
      <c r="AE4703" s="16"/>
      <c r="AF4703" s="16"/>
      <c r="AG4703" s="16"/>
      <c r="AH4703" s="16"/>
      <c r="AI4703" s="16"/>
      <c r="AJ4703" s="16"/>
      <c r="AK4703" s="16"/>
      <c r="AL4703" s="16"/>
      <c r="AM4703" s="16"/>
      <c r="AN4703" s="16"/>
      <c r="AO4703" s="16"/>
      <c r="AP4703" s="16"/>
      <c r="AQ4703" s="16"/>
      <c r="AR4703" s="16"/>
      <c r="AS4703" s="16"/>
      <c r="AT4703" s="16"/>
      <c r="AU4703" s="16"/>
      <c r="AV4703" s="16"/>
      <c r="AW4703" s="16"/>
      <c r="AX4703" s="16"/>
      <c r="AY4703" s="16"/>
      <c r="AZ4703" s="16"/>
      <c r="BA4703" s="16"/>
      <c r="BB4703" s="16"/>
      <c r="BC4703" s="16"/>
      <c r="BD4703" s="16"/>
      <c r="BE4703" s="16"/>
      <c r="BF4703" s="16"/>
      <c r="BG4703" s="16"/>
      <c r="BH4703" s="16"/>
      <c r="BI4703" s="16"/>
      <c r="BJ4703" s="16"/>
      <c r="BK4703" s="16"/>
      <c r="BL4703" s="16"/>
      <c r="BM4703" s="16"/>
      <c r="BN4703" s="16"/>
      <c r="BO4703" s="16"/>
      <c r="BP4703" s="16"/>
      <c r="BQ4703" s="16"/>
      <c r="BR4703" s="16"/>
      <c r="BS4703" s="16"/>
      <c r="BT4703" s="16"/>
      <c r="BW4703" s="15" t="s">
        <v>25</v>
      </c>
      <c r="BX4703" s="16"/>
      <c r="BY4703" s="16"/>
      <c r="BZ4703" s="16"/>
      <c r="CA4703" s="16"/>
      <c r="CB4703" s="16"/>
      <c r="CC4703" s="16"/>
      <c r="CD4703" s="16"/>
      <c r="CE4703" s="16"/>
      <c r="CF4703" s="16"/>
      <c r="CG4703" s="16"/>
      <c r="CH4703" s="16"/>
      <c r="CI4703" s="16"/>
      <c r="CJ4703" s="16"/>
      <c r="CK4703" s="16"/>
      <c r="CL4703" s="16"/>
      <c r="CM4703" s="16"/>
      <c r="CN4703" s="16"/>
      <c r="CO4703" s="16"/>
      <c r="CP4703" s="16"/>
      <c r="CQ4703" s="16"/>
      <c r="CR4703" s="16"/>
      <c r="CS4703" s="16"/>
      <c r="CT4703" s="16"/>
      <c r="CU4703" s="16"/>
      <c r="CV4703" s="16"/>
      <c r="CW4703" s="16"/>
      <c r="CX4703" s="16"/>
      <c r="CY4703" s="16"/>
      <c r="CZ4703" s="16"/>
      <c r="DA4703" s="16"/>
      <c r="DB4703" s="16"/>
      <c r="DC4703" s="16"/>
      <c r="DD4703" s="16"/>
      <c r="DE4703" s="16"/>
      <c r="DF4703" s="16"/>
      <c r="DG4703" s="16"/>
      <c r="DH4703" s="16"/>
      <c r="DI4703" s="16"/>
      <c r="DJ4703" s="16"/>
      <c r="DK4703" s="16"/>
      <c r="DL4703" s="16"/>
      <c r="DM4703" s="16"/>
      <c r="DN4703" s="16"/>
      <c r="DO4703" s="16"/>
      <c r="DP4703" s="16"/>
      <c r="DQ4703" s="16"/>
      <c r="DR4703" s="16"/>
      <c r="DS4703" s="16"/>
      <c r="DT4703" s="16"/>
      <c r="DU4703" s="16"/>
      <c r="DV4703" s="16"/>
      <c r="DW4703" s="16"/>
      <c r="DX4703" s="16"/>
      <c r="DY4703" s="16"/>
      <c r="DZ4703" s="16"/>
      <c r="EA4703" s="16"/>
      <c r="EB4703" s="16"/>
      <c r="EC4703" s="16"/>
      <c r="ED4703" s="16"/>
      <c r="EE4703" s="16"/>
      <c r="EF4703" s="16"/>
      <c r="EG4703" s="16"/>
      <c r="EH4703" s="16"/>
      <c r="EI4703" s="16"/>
      <c r="EJ4703" s="16"/>
      <c r="EK4703" s="16"/>
      <c r="EL4703" s="16"/>
      <c r="EO4703" s="15" t="s">
        <v>25</v>
      </c>
      <c r="EP4703" s="16"/>
      <c r="EQ4703" s="16"/>
      <c r="ER4703" s="16"/>
      <c r="ES4703" s="16"/>
      <c r="ET4703" s="16"/>
      <c r="EU4703" s="16"/>
      <c r="EV4703" s="16"/>
      <c r="EW4703" s="16"/>
      <c r="EX4703" s="16"/>
      <c r="EY4703" s="16"/>
      <c r="EZ4703" s="16"/>
      <c r="FA4703" s="16"/>
      <c r="FB4703" s="16"/>
      <c r="FC4703" s="16"/>
      <c r="FD4703" s="16"/>
      <c r="FE4703" s="16"/>
      <c r="FF4703" s="16"/>
      <c r="FG4703" s="16"/>
      <c r="FH4703" s="16"/>
      <c r="FI4703" s="16"/>
      <c r="FJ4703" s="16"/>
      <c r="FK4703" s="16"/>
      <c r="FL4703" s="16"/>
      <c r="FM4703" s="16"/>
      <c r="FN4703" s="16"/>
      <c r="FO4703" s="16"/>
      <c r="FP4703" s="16"/>
      <c r="FQ4703" s="16"/>
      <c r="FR4703" s="16"/>
      <c r="FS4703" s="16"/>
      <c r="FT4703" s="16"/>
      <c r="FU4703" s="16"/>
      <c r="FV4703" s="16"/>
      <c r="FW4703" s="16"/>
      <c r="FX4703" s="16"/>
      <c r="FY4703" s="16"/>
      <c r="FZ4703" s="16"/>
      <c r="GA4703" s="16"/>
      <c r="GB4703" s="16"/>
      <c r="GC4703" s="16"/>
      <c r="GD4703" s="16"/>
      <c r="GE4703" s="16"/>
      <c r="GF4703" s="16"/>
      <c r="GG4703" s="16"/>
      <c r="GH4703" s="16"/>
      <c r="GI4703" s="16"/>
      <c r="GJ4703" s="16"/>
      <c r="GK4703" s="16"/>
      <c r="GL4703" s="16"/>
      <c r="GM4703" s="16"/>
      <c r="GN4703" s="16"/>
      <c r="GO4703" s="16"/>
      <c r="GP4703" s="16"/>
      <c r="GQ4703" s="16"/>
      <c r="GR4703" s="16"/>
      <c r="GS4703" s="16"/>
      <c r="GT4703" s="16"/>
      <c r="GU4703" s="16"/>
      <c r="GV4703" s="16"/>
      <c r="GW4703" s="16"/>
      <c r="GX4703" s="16"/>
      <c r="GY4703" s="16"/>
      <c r="GZ4703" s="16"/>
      <c r="HA4703" s="16"/>
      <c r="HB4703" s="16"/>
      <c r="HC4703" s="16"/>
      <c r="HD4703" s="16"/>
    </row>
    <row r="4704" spans="5:212" s="2" customFormat="1" x14ac:dyDescent="0.25">
      <c r="E4704" s="15" t="s">
        <v>846</v>
      </c>
      <c r="F4704" s="16"/>
      <c r="G4704" s="16"/>
      <c r="H4704" s="16"/>
      <c r="I4704" s="16"/>
      <c r="J4704" s="16"/>
      <c r="K4704" s="16"/>
      <c r="L4704" s="16"/>
      <c r="M4704" s="16"/>
      <c r="N4704" s="16"/>
      <c r="O4704" s="16"/>
      <c r="P4704" s="16"/>
      <c r="Q4704" s="16"/>
      <c r="R4704" s="16"/>
      <c r="S4704" s="16"/>
      <c r="T4704" s="16"/>
      <c r="U4704" s="16"/>
      <c r="V4704" s="16"/>
      <c r="W4704" s="16"/>
      <c r="X4704" s="16"/>
      <c r="Y4704" s="16"/>
      <c r="Z4704" s="16"/>
      <c r="AA4704" s="16"/>
      <c r="AB4704" s="16"/>
      <c r="AC4704" s="16"/>
      <c r="AD4704" s="16"/>
      <c r="AE4704" s="16"/>
      <c r="AF4704" s="16"/>
      <c r="AG4704" s="16"/>
      <c r="AH4704" s="16"/>
      <c r="AI4704" s="16"/>
      <c r="AJ4704" s="16"/>
      <c r="AK4704" s="16"/>
      <c r="AL4704" s="16"/>
      <c r="AM4704" s="16"/>
      <c r="AN4704" s="16"/>
      <c r="AO4704" s="16"/>
      <c r="AP4704" s="16"/>
      <c r="AQ4704" s="16"/>
      <c r="AR4704" s="16"/>
      <c r="AS4704" s="16"/>
      <c r="AT4704" s="16"/>
      <c r="AU4704" s="16"/>
      <c r="AV4704" s="16"/>
      <c r="AW4704" s="16"/>
      <c r="AX4704" s="16"/>
      <c r="AY4704" s="16"/>
      <c r="AZ4704" s="16"/>
      <c r="BA4704" s="16"/>
      <c r="BB4704" s="16"/>
      <c r="BC4704" s="16"/>
      <c r="BD4704" s="16"/>
      <c r="BE4704" s="16"/>
      <c r="BF4704" s="16"/>
      <c r="BG4704" s="16"/>
      <c r="BH4704" s="16"/>
      <c r="BI4704" s="16"/>
      <c r="BJ4704" s="16"/>
      <c r="BK4704" s="16"/>
      <c r="BL4704" s="16"/>
      <c r="BM4704" s="16"/>
      <c r="BN4704" s="16"/>
      <c r="BO4704" s="16"/>
      <c r="BP4704" s="16"/>
      <c r="BQ4704" s="16"/>
      <c r="BR4704" s="16"/>
      <c r="BS4704" s="16"/>
      <c r="BT4704" s="16"/>
      <c r="BW4704" s="15" t="s">
        <v>847</v>
      </c>
      <c r="BX4704" s="16"/>
      <c r="BY4704" s="16"/>
      <c r="BZ4704" s="16"/>
      <c r="CA4704" s="16"/>
      <c r="CB4704" s="16"/>
      <c r="CC4704" s="16"/>
      <c r="CD4704" s="16"/>
      <c r="CE4704" s="16"/>
      <c r="CF4704" s="16"/>
      <c r="CG4704" s="16"/>
      <c r="CH4704" s="16"/>
      <c r="CI4704" s="16"/>
      <c r="CJ4704" s="16"/>
      <c r="CK4704" s="16"/>
      <c r="CL4704" s="16"/>
      <c r="CM4704" s="16"/>
      <c r="CN4704" s="16"/>
      <c r="CO4704" s="16"/>
      <c r="CP4704" s="16"/>
      <c r="CQ4704" s="16"/>
      <c r="CR4704" s="16"/>
      <c r="CS4704" s="16"/>
      <c r="CT4704" s="16"/>
      <c r="CU4704" s="16"/>
      <c r="CV4704" s="16"/>
      <c r="CW4704" s="16"/>
      <c r="CX4704" s="16"/>
      <c r="CY4704" s="16"/>
      <c r="CZ4704" s="16"/>
      <c r="DA4704" s="16"/>
      <c r="DB4704" s="16"/>
      <c r="DC4704" s="16"/>
      <c r="DD4704" s="16"/>
      <c r="DE4704" s="16"/>
      <c r="DF4704" s="16"/>
      <c r="DG4704" s="16"/>
      <c r="DH4704" s="16"/>
      <c r="DI4704" s="16"/>
      <c r="DJ4704" s="16"/>
      <c r="DK4704" s="16"/>
      <c r="DL4704" s="16"/>
      <c r="DM4704" s="16"/>
      <c r="DN4704" s="16"/>
      <c r="DO4704" s="16"/>
      <c r="DP4704" s="16"/>
      <c r="DQ4704" s="16"/>
      <c r="DR4704" s="16"/>
      <c r="DS4704" s="16"/>
      <c r="DT4704" s="16"/>
      <c r="DU4704" s="16"/>
      <c r="DV4704" s="16"/>
      <c r="DW4704" s="16"/>
      <c r="DX4704" s="16"/>
      <c r="DY4704" s="16"/>
      <c r="DZ4704" s="16"/>
      <c r="EA4704" s="16"/>
      <c r="EB4704" s="16"/>
      <c r="EC4704" s="16"/>
      <c r="ED4704" s="16"/>
      <c r="EE4704" s="16"/>
      <c r="EF4704" s="16"/>
      <c r="EG4704" s="16"/>
      <c r="EH4704" s="16"/>
      <c r="EI4704" s="16"/>
      <c r="EJ4704" s="16"/>
      <c r="EK4704" s="16"/>
      <c r="EL4704" s="16"/>
      <c r="EO4704" s="15" t="s">
        <v>848</v>
      </c>
      <c r="EP4704" s="16"/>
      <c r="EQ4704" s="16"/>
      <c r="ER4704" s="16"/>
      <c r="ES4704" s="16"/>
      <c r="ET4704" s="16"/>
      <c r="EU4704" s="16"/>
      <c r="EV4704" s="16"/>
      <c r="EW4704" s="16"/>
      <c r="EX4704" s="16"/>
      <c r="EY4704" s="16"/>
      <c r="EZ4704" s="16"/>
      <c r="FA4704" s="16"/>
      <c r="FB4704" s="16"/>
      <c r="FC4704" s="16"/>
      <c r="FD4704" s="16"/>
      <c r="FE4704" s="16"/>
      <c r="FF4704" s="16"/>
      <c r="FG4704" s="16"/>
      <c r="FH4704" s="16"/>
      <c r="FI4704" s="16"/>
      <c r="FJ4704" s="16"/>
      <c r="FK4704" s="16"/>
      <c r="FL4704" s="16"/>
      <c r="FM4704" s="16"/>
      <c r="FN4704" s="16"/>
      <c r="FO4704" s="16"/>
      <c r="FP4704" s="16"/>
      <c r="FQ4704" s="16"/>
      <c r="FR4704" s="16"/>
      <c r="FS4704" s="16"/>
      <c r="FT4704" s="16"/>
      <c r="FU4704" s="16"/>
      <c r="FV4704" s="16"/>
      <c r="FW4704" s="16"/>
      <c r="FX4704" s="16"/>
      <c r="FY4704" s="16"/>
      <c r="FZ4704" s="16"/>
      <c r="GA4704" s="16"/>
      <c r="GB4704" s="16"/>
      <c r="GC4704" s="16"/>
      <c r="GD4704" s="16"/>
      <c r="GE4704" s="16"/>
      <c r="GF4704" s="16"/>
      <c r="GG4704" s="16"/>
      <c r="GH4704" s="16"/>
      <c r="GI4704" s="16"/>
      <c r="GJ4704" s="16"/>
      <c r="GK4704" s="16"/>
      <c r="GL4704" s="16"/>
      <c r="GM4704" s="16"/>
      <c r="GN4704" s="16"/>
      <c r="GO4704" s="16"/>
      <c r="GP4704" s="16"/>
      <c r="GQ4704" s="16"/>
      <c r="GR4704" s="16"/>
      <c r="GS4704" s="16"/>
      <c r="GT4704" s="16"/>
      <c r="GU4704" s="16"/>
      <c r="GV4704" s="16"/>
      <c r="GW4704" s="16"/>
      <c r="GX4704" s="16"/>
      <c r="GY4704" s="16"/>
      <c r="GZ4704" s="16"/>
      <c r="HA4704" s="16"/>
      <c r="HB4704" s="16"/>
      <c r="HC4704" s="16"/>
      <c r="HD4704" s="16"/>
    </row>
    <row r="4705" spans="5:212" s="2" customFormat="1" x14ac:dyDescent="0.25">
      <c r="E4705" s="15" t="s">
        <v>667</v>
      </c>
      <c r="F4705" s="16"/>
      <c r="G4705" s="16"/>
      <c r="H4705" s="16"/>
      <c r="I4705" s="16"/>
      <c r="J4705" s="16"/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  <c r="V4705" s="16"/>
      <c r="W4705" s="16"/>
      <c r="X4705" s="16"/>
      <c r="Y4705" s="16"/>
      <c r="Z4705" s="16"/>
      <c r="AA4705" s="16"/>
      <c r="AB4705" s="16"/>
      <c r="AC4705" s="16"/>
      <c r="AD4705" s="16"/>
      <c r="AE4705" s="16"/>
      <c r="AF4705" s="16"/>
      <c r="AG4705" s="16"/>
      <c r="AH4705" s="16"/>
      <c r="AI4705" s="16"/>
      <c r="AJ4705" s="16"/>
      <c r="AK4705" s="16"/>
      <c r="AL4705" s="16"/>
      <c r="AM4705" s="16"/>
      <c r="AN4705" s="16"/>
      <c r="AO4705" s="16"/>
      <c r="AP4705" s="16"/>
      <c r="AQ4705" s="16"/>
      <c r="AR4705" s="16"/>
      <c r="AS4705" s="16"/>
      <c r="AT4705" s="16"/>
      <c r="AU4705" s="16"/>
      <c r="AV4705" s="16"/>
      <c r="AW4705" s="16"/>
      <c r="AX4705" s="16"/>
      <c r="AY4705" s="16"/>
      <c r="AZ4705" s="16"/>
      <c r="BA4705" s="16"/>
      <c r="BB4705" s="16"/>
      <c r="BC4705" s="16"/>
      <c r="BD4705" s="16"/>
      <c r="BE4705" s="16"/>
      <c r="BF4705" s="16"/>
      <c r="BG4705" s="16"/>
      <c r="BH4705" s="16"/>
      <c r="BI4705" s="16"/>
      <c r="BJ4705" s="16"/>
      <c r="BK4705" s="16"/>
      <c r="BL4705" s="16"/>
      <c r="BM4705" s="16"/>
      <c r="BN4705" s="16"/>
      <c r="BO4705" s="16"/>
      <c r="BP4705" s="16"/>
      <c r="BQ4705" s="16"/>
      <c r="BR4705" s="16"/>
      <c r="BS4705" s="16"/>
      <c r="BT4705" s="16"/>
      <c r="BW4705" s="15" t="s">
        <v>667</v>
      </c>
      <c r="BX4705" s="16"/>
      <c r="BY4705" s="16"/>
      <c r="BZ4705" s="16"/>
      <c r="CA4705" s="16"/>
      <c r="CB4705" s="16"/>
      <c r="CC4705" s="16"/>
      <c r="CD4705" s="16"/>
      <c r="CE4705" s="16"/>
      <c r="CF4705" s="16"/>
      <c r="CG4705" s="16"/>
      <c r="CH4705" s="16"/>
      <c r="CI4705" s="16"/>
      <c r="CJ4705" s="16"/>
      <c r="CK4705" s="16"/>
      <c r="CL4705" s="16"/>
      <c r="CM4705" s="16"/>
      <c r="CN4705" s="16"/>
      <c r="CO4705" s="16"/>
      <c r="CP4705" s="16"/>
      <c r="CQ4705" s="16"/>
      <c r="CR4705" s="16"/>
      <c r="CS4705" s="16"/>
      <c r="CT4705" s="16"/>
      <c r="CU4705" s="16"/>
      <c r="CV4705" s="16"/>
      <c r="CW4705" s="16"/>
      <c r="CX4705" s="16"/>
      <c r="CY4705" s="16"/>
      <c r="CZ4705" s="16"/>
      <c r="DA4705" s="16"/>
      <c r="DB4705" s="16"/>
      <c r="DC4705" s="16"/>
      <c r="DD4705" s="16"/>
      <c r="DE4705" s="16"/>
      <c r="DF4705" s="16"/>
      <c r="DG4705" s="16"/>
      <c r="DH4705" s="16"/>
      <c r="DI4705" s="16"/>
      <c r="DJ4705" s="16"/>
      <c r="DK4705" s="16"/>
      <c r="DL4705" s="16"/>
      <c r="DM4705" s="16"/>
      <c r="DN4705" s="16"/>
      <c r="DO4705" s="16"/>
      <c r="DP4705" s="16"/>
      <c r="DQ4705" s="16"/>
      <c r="DR4705" s="16"/>
      <c r="DS4705" s="16"/>
      <c r="DT4705" s="16"/>
      <c r="DU4705" s="16"/>
      <c r="DV4705" s="16"/>
      <c r="DW4705" s="16"/>
      <c r="DX4705" s="16"/>
      <c r="DY4705" s="16"/>
      <c r="DZ4705" s="16"/>
      <c r="EA4705" s="16"/>
      <c r="EB4705" s="16"/>
      <c r="EC4705" s="16"/>
      <c r="ED4705" s="16"/>
      <c r="EE4705" s="16"/>
      <c r="EF4705" s="16"/>
      <c r="EG4705" s="16"/>
      <c r="EH4705" s="16"/>
      <c r="EI4705" s="16"/>
      <c r="EJ4705" s="16"/>
      <c r="EK4705" s="16"/>
      <c r="EL4705" s="16"/>
      <c r="EO4705" s="15" t="s">
        <v>667</v>
      </c>
      <c r="EP4705" s="16"/>
      <c r="EQ4705" s="16"/>
      <c r="ER4705" s="16"/>
      <c r="ES4705" s="16"/>
      <c r="ET4705" s="16"/>
      <c r="EU4705" s="16"/>
      <c r="EV4705" s="16"/>
      <c r="EW4705" s="16"/>
      <c r="EX4705" s="16"/>
      <c r="EY4705" s="16"/>
      <c r="EZ4705" s="16"/>
      <c r="FA4705" s="16"/>
      <c r="FB4705" s="16"/>
      <c r="FC4705" s="16"/>
      <c r="FD4705" s="16"/>
      <c r="FE4705" s="16"/>
      <c r="FF4705" s="16"/>
      <c r="FG4705" s="16"/>
      <c r="FH4705" s="16"/>
      <c r="FI4705" s="16"/>
      <c r="FJ4705" s="16"/>
      <c r="FK4705" s="16"/>
      <c r="FL4705" s="16"/>
      <c r="FM4705" s="16"/>
      <c r="FN4705" s="16"/>
      <c r="FO4705" s="16"/>
      <c r="FP4705" s="16"/>
      <c r="FQ4705" s="16"/>
      <c r="FR4705" s="16"/>
      <c r="FS4705" s="16"/>
      <c r="FT4705" s="16"/>
      <c r="FU4705" s="16"/>
      <c r="FV4705" s="16"/>
      <c r="FW4705" s="16"/>
      <c r="FX4705" s="16"/>
      <c r="FY4705" s="16"/>
      <c r="FZ4705" s="16"/>
      <c r="GA4705" s="16"/>
      <c r="GB4705" s="16"/>
      <c r="GC4705" s="16"/>
      <c r="GD4705" s="16"/>
      <c r="GE4705" s="16"/>
      <c r="GF4705" s="16"/>
      <c r="GG4705" s="16"/>
      <c r="GH4705" s="16"/>
      <c r="GI4705" s="16"/>
      <c r="GJ4705" s="16"/>
      <c r="GK4705" s="16"/>
      <c r="GL4705" s="16"/>
      <c r="GM4705" s="16"/>
      <c r="GN4705" s="16"/>
      <c r="GO4705" s="16"/>
      <c r="GP4705" s="16"/>
      <c r="GQ4705" s="16"/>
      <c r="GR4705" s="16"/>
      <c r="GS4705" s="16"/>
      <c r="GT4705" s="16"/>
      <c r="GU4705" s="16"/>
      <c r="GV4705" s="16"/>
      <c r="GW4705" s="16"/>
      <c r="GX4705" s="16"/>
      <c r="GY4705" s="16"/>
      <c r="GZ4705" s="16"/>
      <c r="HA4705" s="16"/>
      <c r="HB4705" s="16"/>
      <c r="HC4705" s="16"/>
      <c r="HD4705" s="16"/>
    </row>
    <row r="4706" spans="5:212" s="2" customFormat="1" x14ac:dyDescent="0.25">
      <c r="E4706" s="15" t="s">
        <v>839</v>
      </c>
      <c r="F4706" s="16"/>
      <c r="G4706" s="16"/>
      <c r="H4706" s="16"/>
      <c r="I4706" s="16"/>
      <c r="J4706" s="16"/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  <c r="V4706" s="16"/>
      <c r="W4706" s="16"/>
      <c r="X4706" s="16"/>
      <c r="Y4706" s="16"/>
      <c r="Z4706" s="16"/>
      <c r="AA4706" s="16"/>
      <c r="AB4706" s="16"/>
      <c r="AC4706" s="16"/>
      <c r="AD4706" s="16"/>
      <c r="AE4706" s="16"/>
      <c r="AF4706" s="16"/>
      <c r="AG4706" s="16"/>
      <c r="AH4706" s="16"/>
      <c r="AI4706" s="16"/>
      <c r="AJ4706" s="16"/>
      <c r="AK4706" s="16"/>
      <c r="AL4706" s="16"/>
      <c r="AM4706" s="16"/>
      <c r="AN4706" s="16"/>
      <c r="AO4706" s="16"/>
      <c r="AP4706" s="16"/>
      <c r="AQ4706" s="16"/>
      <c r="AR4706" s="16"/>
      <c r="AS4706" s="16"/>
      <c r="AT4706" s="16"/>
      <c r="AU4706" s="16"/>
      <c r="AV4706" s="16"/>
      <c r="AW4706" s="16"/>
      <c r="AX4706" s="16"/>
      <c r="AY4706" s="16"/>
      <c r="AZ4706" s="16"/>
      <c r="BA4706" s="16"/>
      <c r="BB4706" s="16"/>
      <c r="BC4706" s="16"/>
      <c r="BD4706" s="16"/>
      <c r="BE4706" s="16"/>
      <c r="BF4706" s="16"/>
      <c r="BG4706" s="16"/>
      <c r="BH4706" s="16"/>
      <c r="BI4706" s="16"/>
      <c r="BJ4706" s="16"/>
      <c r="BK4706" s="16"/>
      <c r="BL4706" s="16"/>
      <c r="BM4706" s="16"/>
      <c r="BN4706" s="16"/>
      <c r="BO4706" s="16"/>
      <c r="BP4706" s="16"/>
      <c r="BQ4706" s="16"/>
      <c r="BR4706" s="16"/>
      <c r="BS4706" s="16"/>
      <c r="BT4706" s="16"/>
      <c r="BW4706" s="15" t="s">
        <v>839</v>
      </c>
      <c r="BX4706" s="16"/>
      <c r="BY4706" s="16"/>
      <c r="BZ4706" s="16"/>
      <c r="CA4706" s="16"/>
      <c r="CB4706" s="16"/>
      <c r="CC4706" s="16"/>
      <c r="CD4706" s="16"/>
      <c r="CE4706" s="16"/>
      <c r="CF4706" s="16"/>
      <c r="CG4706" s="16"/>
      <c r="CH4706" s="16"/>
      <c r="CI4706" s="16"/>
      <c r="CJ4706" s="16"/>
      <c r="CK4706" s="16"/>
      <c r="CL4706" s="16"/>
      <c r="CM4706" s="16"/>
      <c r="CN4706" s="16"/>
      <c r="CO4706" s="16"/>
      <c r="CP4706" s="16"/>
      <c r="CQ4706" s="16"/>
      <c r="CR4706" s="16"/>
      <c r="CS4706" s="16"/>
      <c r="CT4706" s="16"/>
      <c r="CU4706" s="16"/>
      <c r="CV4706" s="16"/>
      <c r="CW4706" s="16"/>
      <c r="CX4706" s="16"/>
      <c r="CY4706" s="16"/>
      <c r="CZ4706" s="16"/>
      <c r="DA4706" s="16"/>
      <c r="DB4706" s="16"/>
      <c r="DC4706" s="16"/>
      <c r="DD4706" s="16"/>
      <c r="DE4706" s="16"/>
      <c r="DF4706" s="16"/>
      <c r="DG4706" s="16"/>
      <c r="DH4706" s="16"/>
      <c r="DI4706" s="16"/>
      <c r="DJ4706" s="16"/>
      <c r="DK4706" s="16"/>
      <c r="DL4706" s="16"/>
      <c r="DM4706" s="16"/>
      <c r="DN4706" s="16"/>
      <c r="DO4706" s="16"/>
      <c r="DP4706" s="16"/>
      <c r="DQ4706" s="16"/>
      <c r="DR4706" s="16"/>
      <c r="DS4706" s="16"/>
      <c r="DT4706" s="16"/>
      <c r="DU4706" s="16"/>
      <c r="DV4706" s="16"/>
      <c r="DW4706" s="16"/>
      <c r="DX4706" s="16"/>
      <c r="DY4706" s="16"/>
      <c r="DZ4706" s="16"/>
      <c r="EA4706" s="16"/>
      <c r="EB4706" s="16"/>
      <c r="EC4706" s="16"/>
      <c r="ED4706" s="16"/>
      <c r="EE4706" s="16"/>
      <c r="EF4706" s="16"/>
      <c r="EG4706" s="16"/>
      <c r="EH4706" s="16"/>
      <c r="EI4706" s="16"/>
      <c r="EJ4706" s="16"/>
      <c r="EK4706" s="16"/>
      <c r="EL4706" s="16"/>
      <c r="EO4706" s="15" t="s">
        <v>839</v>
      </c>
      <c r="EP4706" s="16"/>
      <c r="EQ4706" s="16"/>
      <c r="ER4706" s="16"/>
      <c r="ES4706" s="16"/>
      <c r="ET4706" s="16"/>
      <c r="EU4706" s="16"/>
      <c r="EV4706" s="16"/>
      <c r="EW4706" s="16"/>
      <c r="EX4706" s="16"/>
      <c r="EY4706" s="16"/>
      <c r="EZ4706" s="16"/>
      <c r="FA4706" s="16"/>
      <c r="FB4706" s="16"/>
      <c r="FC4706" s="16"/>
      <c r="FD4706" s="16"/>
      <c r="FE4706" s="16"/>
      <c r="FF4706" s="16"/>
      <c r="FG4706" s="16"/>
      <c r="FH4706" s="16"/>
      <c r="FI4706" s="16"/>
      <c r="FJ4706" s="16"/>
      <c r="FK4706" s="16"/>
      <c r="FL4706" s="16"/>
      <c r="FM4706" s="16"/>
      <c r="FN4706" s="16"/>
      <c r="FO4706" s="16"/>
      <c r="FP4706" s="16"/>
      <c r="FQ4706" s="16"/>
      <c r="FR4706" s="16"/>
      <c r="FS4706" s="16"/>
      <c r="FT4706" s="16"/>
      <c r="FU4706" s="16"/>
      <c r="FV4706" s="16"/>
      <c r="FW4706" s="16"/>
      <c r="FX4706" s="16"/>
      <c r="FY4706" s="16"/>
      <c r="FZ4706" s="16"/>
      <c r="GA4706" s="16"/>
      <c r="GB4706" s="16"/>
      <c r="GC4706" s="16"/>
      <c r="GD4706" s="16"/>
      <c r="GE4706" s="16"/>
      <c r="GF4706" s="16"/>
      <c r="GG4706" s="16"/>
      <c r="GH4706" s="16"/>
      <c r="GI4706" s="16"/>
      <c r="GJ4706" s="16"/>
      <c r="GK4706" s="16"/>
      <c r="GL4706" s="16"/>
      <c r="GM4706" s="16"/>
      <c r="GN4706" s="16"/>
      <c r="GO4706" s="16"/>
      <c r="GP4706" s="16"/>
      <c r="GQ4706" s="16"/>
      <c r="GR4706" s="16"/>
      <c r="GS4706" s="16"/>
      <c r="GT4706" s="16"/>
      <c r="GU4706" s="16"/>
      <c r="GV4706" s="16"/>
      <c r="GW4706" s="16"/>
      <c r="GX4706" s="16"/>
      <c r="GY4706" s="16"/>
      <c r="GZ4706" s="16"/>
      <c r="HA4706" s="16"/>
      <c r="HB4706" s="16"/>
      <c r="HC4706" s="16"/>
      <c r="HD4706" s="16"/>
    </row>
    <row r="4707" spans="5:212" s="2" customFormat="1" x14ac:dyDescent="0.25">
      <c r="E4707" s="15" t="s">
        <v>525</v>
      </c>
      <c r="F4707" s="16"/>
      <c r="G4707" s="16"/>
      <c r="H4707" s="16"/>
      <c r="I4707" s="16"/>
      <c r="J4707" s="16"/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  <c r="V4707" s="16"/>
      <c r="W4707" s="16"/>
      <c r="X4707" s="16"/>
      <c r="Y4707" s="16"/>
      <c r="Z4707" s="16"/>
      <c r="AA4707" s="16"/>
      <c r="AB4707" s="16"/>
      <c r="AC4707" s="16"/>
      <c r="AD4707" s="16"/>
      <c r="AE4707" s="16"/>
      <c r="AF4707" s="16"/>
      <c r="AG4707" s="16"/>
      <c r="AH4707" s="16"/>
      <c r="AI4707" s="16"/>
      <c r="AJ4707" s="16"/>
      <c r="AK4707" s="16"/>
      <c r="AL4707" s="16"/>
      <c r="AM4707" s="16"/>
      <c r="AN4707" s="16"/>
      <c r="AO4707" s="16"/>
      <c r="AP4707" s="16"/>
      <c r="AQ4707" s="16"/>
      <c r="AR4707" s="16"/>
      <c r="AS4707" s="16"/>
      <c r="AT4707" s="16"/>
      <c r="AU4707" s="16"/>
      <c r="AV4707" s="16"/>
      <c r="AW4707" s="16"/>
      <c r="AX4707" s="16"/>
      <c r="AY4707" s="16"/>
      <c r="AZ4707" s="16"/>
      <c r="BA4707" s="16"/>
      <c r="BB4707" s="16"/>
      <c r="BC4707" s="16"/>
      <c r="BD4707" s="16"/>
      <c r="BE4707" s="16"/>
      <c r="BF4707" s="16"/>
      <c r="BG4707" s="16"/>
      <c r="BH4707" s="16"/>
      <c r="BI4707" s="16"/>
      <c r="BJ4707" s="16"/>
      <c r="BK4707" s="16"/>
      <c r="BL4707" s="16"/>
      <c r="BM4707" s="16"/>
      <c r="BN4707" s="16"/>
      <c r="BO4707" s="16"/>
      <c r="BP4707" s="16"/>
      <c r="BQ4707" s="16"/>
      <c r="BR4707" s="16"/>
      <c r="BS4707" s="16"/>
      <c r="BT4707" s="16"/>
      <c r="BW4707" s="15" t="s">
        <v>525</v>
      </c>
      <c r="BX4707" s="16"/>
      <c r="BY4707" s="16"/>
      <c r="BZ4707" s="16"/>
      <c r="CA4707" s="16"/>
      <c r="CB4707" s="16"/>
      <c r="CC4707" s="16"/>
      <c r="CD4707" s="16"/>
      <c r="CE4707" s="16"/>
      <c r="CF4707" s="16"/>
      <c r="CG4707" s="16"/>
      <c r="CH4707" s="16"/>
      <c r="CI4707" s="16"/>
      <c r="CJ4707" s="16"/>
      <c r="CK4707" s="16"/>
      <c r="CL4707" s="16"/>
      <c r="CM4707" s="16"/>
      <c r="CN4707" s="16"/>
      <c r="CO4707" s="16"/>
      <c r="CP4707" s="16"/>
      <c r="CQ4707" s="16"/>
      <c r="CR4707" s="16"/>
      <c r="CS4707" s="16"/>
      <c r="CT4707" s="16"/>
      <c r="CU4707" s="16"/>
      <c r="CV4707" s="16"/>
      <c r="CW4707" s="16"/>
      <c r="CX4707" s="16"/>
      <c r="CY4707" s="16"/>
      <c r="CZ4707" s="16"/>
      <c r="DA4707" s="16"/>
      <c r="DB4707" s="16"/>
      <c r="DC4707" s="16"/>
      <c r="DD4707" s="16"/>
      <c r="DE4707" s="16"/>
      <c r="DF4707" s="16"/>
      <c r="DG4707" s="16"/>
      <c r="DH4707" s="16"/>
      <c r="DI4707" s="16"/>
      <c r="DJ4707" s="16"/>
      <c r="DK4707" s="16"/>
      <c r="DL4707" s="16"/>
      <c r="DM4707" s="16"/>
      <c r="DN4707" s="16"/>
      <c r="DO4707" s="16"/>
      <c r="DP4707" s="16"/>
      <c r="DQ4707" s="16"/>
      <c r="DR4707" s="16"/>
      <c r="DS4707" s="16"/>
      <c r="DT4707" s="16"/>
      <c r="DU4707" s="16"/>
      <c r="DV4707" s="16"/>
      <c r="DW4707" s="16"/>
      <c r="DX4707" s="16"/>
      <c r="DY4707" s="16"/>
      <c r="DZ4707" s="16"/>
      <c r="EA4707" s="16"/>
      <c r="EB4707" s="16"/>
      <c r="EC4707" s="16"/>
      <c r="ED4707" s="16"/>
      <c r="EE4707" s="16"/>
      <c r="EF4707" s="16"/>
      <c r="EG4707" s="16"/>
      <c r="EH4707" s="16"/>
      <c r="EI4707" s="16"/>
      <c r="EJ4707" s="16"/>
      <c r="EK4707" s="16"/>
      <c r="EL4707" s="16"/>
      <c r="EO4707" s="15" t="s">
        <v>525</v>
      </c>
      <c r="EP4707" s="16"/>
      <c r="EQ4707" s="16"/>
      <c r="ER4707" s="16"/>
      <c r="ES4707" s="16"/>
      <c r="ET4707" s="16"/>
      <c r="EU4707" s="16"/>
      <c r="EV4707" s="16"/>
      <c r="EW4707" s="16"/>
      <c r="EX4707" s="16"/>
      <c r="EY4707" s="16"/>
      <c r="EZ4707" s="16"/>
      <c r="FA4707" s="16"/>
      <c r="FB4707" s="16"/>
      <c r="FC4707" s="16"/>
      <c r="FD4707" s="16"/>
      <c r="FE4707" s="16"/>
      <c r="FF4707" s="16"/>
      <c r="FG4707" s="16"/>
      <c r="FH4707" s="16"/>
      <c r="FI4707" s="16"/>
      <c r="FJ4707" s="16"/>
      <c r="FK4707" s="16"/>
      <c r="FL4707" s="16"/>
      <c r="FM4707" s="16"/>
      <c r="FN4707" s="16"/>
      <c r="FO4707" s="16"/>
      <c r="FP4707" s="16"/>
      <c r="FQ4707" s="16"/>
      <c r="FR4707" s="16"/>
      <c r="FS4707" s="16"/>
      <c r="FT4707" s="16"/>
      <c r="FU4707" s="16"/>
      <c r="FV4707" s="16"/>
      <c r="FW4707" s="16"/>
      <c r="FX4707" s="16"/>
      <c r="FY4707" s="16"/>
      <c r="FZ4707" s="16"/>
      <c r="GA4707" s="16"/>
      <c r="GB4707" s="16"/>
      <c r="GC4707" s="16"/>
      <c r="GD4707" s="16"/>
      <c r="GE4707" s="16"/>
      <c r="GF4707" s="16"/>
      <c r="GG4707" s="16"/>
      <c r="GH4707" s="16"/>
      <c r="GI4707" s="16"/>
      <c r="GJ4707" s="16"/>
      <c r="GK4707" s="16"/>
      <c r="GL4707" s="16"/>
      <c r="GM4707" s="16"/>
      <c r="GN4707" s="16"/>
      <c r="GO4707" s="16"/>
      <c r="GP4707" s="16"/>
      <c r="GQ4707" s="16"/>
      <c r="GR4707" s="16"/>
      <c r="GS4707" s="16"/>
      <c r="GT4707" s="16"/>
      <c r="GU4707" s="16"/>
      <c r="GV4707" s="16"/>
      <c r="GW4707" s="16"/>
      <c r="GX4707" s="16"/>
      <c r="GY4707" s="16"/>
      <c r="GZ4707" s="16"/>
      <c r="HA4707" s="16"/>
      <c r="HB4707" s="16"/>
      <c r="HC4707" s="16"/>
      <c r="HD4707" s="16"/>
    </row>
    <row r="4708" spans="5:212" s="2" customFormat="1" x14ac:dyDescent="0.25">
      <c r="E4708" s="15" t="s">
        <v>25</v>
      </c>
      <c r="F4708" s="16"/>
      <c r="G4708" s="16"/>
      <c r="H4708" s="16"/>
      <c r="I4708" s="16"/>
      <c r="J4708" s="16"/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  <c r="V4708" s="16"/>
      <c r="W4708" s="16"/>
      <c r="X4708" s="16"/>
      <c r="Y4708" s="16"/>
      <c r="Z4708" s="16"/>
      <c r="AA4708" s="16"/>
      <c r="AB4708" s="16"/>
      <c r="AC4708" s="16"/>
      <c r="AD4708" s="16"/>
      <c r="AE4708" s="16"/>
      <c r="AF4708" s="16"/>
      <c r="AG4708" s="16"/>
      <c r="AH4708" s="16"/>
      <c r="AI4708" s="16"/>
      <c r="AJ4708" s="16"/>
      <c r="AK4708" s="16"/>
      <c r="AL4708" s="16"/>
      <c r="AM4708" s="16"/>
      <c r="AN4708" s="16"/>
      <c r="AO4708" s="16"/>
      <c r="AP4708" s="16"/>
      <c r="AQ4708" s="16"/>
      <c r="AR4708" s="16"/>
      <c r="AS4708" s="16"/>
      <c r="AT4708" s="16"/>
      <c r="AU4708" s="16"/>
      <c r="AV4708" s="16"/>
      <c r="AW4708" s="16"/>
      <c r="AX4708" s="16"/>
      <c r="AY4708" s="16"/>
      <c r="AZ4708" s="16"/>
      <c r="BA4708" s="16"/>
      <c r="BB4708" s="16"/>
      <c r="BC4708" s="16"/>
      <c r="BD4708" s="16"/>
      <c r="BE4708" s="16"/>
      <c r="BF4708" s="16"/>
      <c r="BG4708" s="16"/>
      <c r="BH4708" s="16"/>
      <c r="BI4708" s="16"/>
      <c r="BJ4708" s="16"/>
      <c r="BK4708" s="16"/>
      <c r="BL4708" s="16"/>
      <c r="BM4708" s="16"/>
      <c r="BN4708" s="16"/>
      <c r="BO4708" s="16"/>
      <c r="BP4708" s="16"/>
      <c r="BQ4708" s="16"/>
      <c r="BR4708" s="16"/>
      <c r="BS4708" s="16"/>
      <c r="BT4708" s="16"/>
      <c r="BW4708" s="15" t="s">
        <v>25</v>
      </c>
      <c r="BX4708" s="16"/>
      <c r="BY4708" s="16"/>
      <c r="BZ4708" s="16"/>
      <c r="CA4708" s="16"/>
      <c r="CB4708" s="16"/>
      <c r="CC4708" s="16"/>
      <c r="CD4708" s="16"/>
      <c r="CE4708" s="16"/>
      <c r="CF4708" s="16"/>
      <c r="CG4708" s="16"/>
      <c r="CH4708" s="16"/>
      <c r="CI4708" s="16"/>
      <c r="CJ4708" s="16"/>
      <c r="CK4708" s="16"/>
      <c r="CL4708" s="16"/>
      <c r="CM4708" s="16"/>
      <c r="CN4708" s="16"/>
      <c r="CO4708" s="16"/>
      <c r="CP4708" s="16"/>
      <c r="CQ4708" s="16"/>
      <c r="CR4708" s="16"/>
      <c r="CS4708" s="16"/>
      <c r="CT4708" s="16"/>
      <c r="CU4708" s="16"/>
      <c r="CV4708" s="16"/>
      <c r="CW4708" s="16"/>
      <c r="CX4708" s="16"/>
      <c r="CY4708" s="16"/>
      <c r="CZ4708" s="16"/>
      <c r="DA4708" s="16"/>
      <c r="DB4708" s="16"/>
      <c r="DC4708" s="16"/>
      <c r="DD4708" s="16"/>
      <c r="DE4708" s="16"/>
      <c r="DF4708" s="16"/>
      <c r="DG4708" s="16"/>
      <c r="DH4708" s="16"/>
      <c r="DI4708" s="16"/>
      <c r="DJ4708" s="16"/>
      <c r="DK4708" s="16"/>
      <c r="DL4708" s="16"/>
      <c r="DM4708" s="16"/>
      <c r="DN4708" s="16"/>
      <c r="DO4708" s="16"/>
      <c r="DP4708" s="16"/>
      <c r="DQ4708" s="16"/>
      <c r="DR4708" s="16"/>
      <c r="DS4708" s="16"/>
      <c r="DT4708" s="16"/>
      <c r="DU4708" s="16"/>
      <c r="DV4708" s="16"/>
      <c r="DW4708" s="16"/>
      <c r="DX4708" s="16"/>
      <c r="DY4708" s="16"/>
      <c r="DZ4708" s="16"/>
      <c r="EA4708" s="16"/>
      <c r="EB4708" s="16"/>
      <c r="EC4708" s="16"/>
      <c r="ED4708" s="16"/>
      <c r="EE4708" s="16"/>
      <c r="EF4708" s="16"/>
      <c r="EG4708" s="16"/>
      <c r="EH4708" s="16"/>
      <c r="EI4708" s="16"/>
      <c r="EJ4708" s="16"/>
      <c r="EK4708" s="16"/>
      <c r="EL4708" s="16"/>
      <c r="EO4708" s="15" t="s">
        <v>25</v>
      </c>
      <c r="EP4708" s="16"/>
      <c r="EQ4708" s="16"/>
      <c r="ER4708" s="16"/>
      <c r="ES4708" s="16"/>
      <c r="ET4708" s="16"/>
      <c r="EU4708" s="16"/>
      <c r="EV4708" s="16"/>
      <c r="EW4708" s="16"/>
      <c r="EX4708" s="16"/>
      <c r="EY4708" s="16"/>
      <c r="EZ4708" s="16"/>
      <c r="FA4708" s="16"/>
      <c r="FB4708" s="16"/>
      <c r="FC4708" s="16"/>
      <c r="FD4708" s="16"/>
      <c r="FE4708" s="16"/>
      <c r="FF4708" s="16"/>
      <c r="FG4708" s="16"/>
      <c r="FH4708" s="16"/>
      <c r="FI4708" s="16"/>
      <c r="FJ4708" s="16"/>
      <c r="FK4708" s="16"/>
      <c r="FL4708" s="16"/>
      <c r="FM4708" s="16"/>
      <c r="FN4708" s="16"/>
      <c r="FO4708" s="16"/>
      <c r="FP4708" s="16"/>
      <c r="FQ4708" s="16"/>
      <c r="FR4708" s="16"/>
      <c r="FS4708" s="16"/>
      <c r="FT4708" s="16"/>
      <c r="FU4708" s="16"/>
      <c r="FV4708" s="16"/>
      <c r="FW4708" s="16"/>
      <c r="FX4708" s="16"/>
      <c r="FY4708" s="16"/>
      <c r="FZ4708" s="16"/>
      <c r="GA4708" s="16"/>
      <c r="GB4708" s="16"/>
      <c r="GC4708" s="16"/>
      <c r="GD4708" s="16"/>
      <c r="GE4708" s="16"/>
      <c r="GF4708" s="16"/>
      <c r="GG4708" s="16"/>
      <c r="GH4708" s="16"/>
      <c r="GI4708" s="16"/>
      <c r="GJ4708" s="16"/>
      <c r="GK4708" s="16"/>
      <c r="GL4708" s="16"/>
      <c r="GM4708" s="16"/>
      <c r="GN4708" s="16"/>
      <c r="GO4708" s="16"/>
      <c r="GP4708" s="16"/>
      <c r="GQ4708" s="16"/>
      <c r="GR4708" s="16"/>
      <c r="GS4708" s="16"/>
      <c r="GT4708" s="16"/>
      <c r="GU4708" s="16"/>
      <c r="GV4708" s="16"/>
      <c r="GW4708" s="16"/>
      <c r="GX4708" s="16"/>
      <c r="GY4708" s="16"/>
      <c r="GZ4708" s="16"/>
      <c r="HA4708" s="16"/>
      <c r="HB4708" s="16"/>
      <c r="HC4708" s="16"/>
      <c r="HD4708" s="16"/>
    </row>
    <row r="4709" spans="5:212" s="2" customFormat="1" x14ac:dyDescent="0.25">
      <c r="E4709" s="15" t="s">
        <v>849</v>
      </c>
      <c r="F4709" s="16"/>
      <c r="G4709" s="16"/>
      <c r="H4709" s="16"/>
      <c r="I4709" s="16"/>
      <c r="J4709" s="16"/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  <c r="V4709" s="16"/>
      <c r="W4709" s="16"/>
      <c r="X4709" s="16"/>
      <c r="Y4709" s="16"/>
      <c r="Z4709" s="16"/>
      <c r="AA4709" s="16"/>
      <c r="AB4709" s="16"/>
      <c r="AC4709" s="16"/>
      <c r="AD4709" s="16"/>
      <c r="AE4709" s="16"/>
      <c r="AF4709" s="16"/>
      <c r="AG4709" s="16"/>
      <c r="AH4709" s="16"/>
      <c r="AI4709" s="16"/>
      <c r="AJ4709" s="16"/>
      <c r="AK4709" s="16"/>
      <c r="AL4709" s="16"/>
      <c r="AM4709" s="16"/>
      <c r="AN4709" s="16"/>
      <c r="AO4709" s="16"/>
      <c r="AP4709" s="16"/>
      <c r="AQ4709" s="16"/>
      <c r="AR4709" s="16"/>
      <c r="AS4709" s="16"/>
      <c r="AT4709" s="16"/>
      <c r="AU4709" s="16"/>
      <c r="AV4709" s="16"/>
      <c r="AW4709" s="16"/>
      <c r="AX4709" s="16"/>
      <c r="AY4709" s="16"/>
      <c r="AZ4709" s="16"/>
      <c r="BA4709" s="16"/>
      <c r="BB4709" s="16"/>
      <c r="BC4709" s="16"/>
      <c r="BD4709" s="16"/>
      <c r="BE4709" s="16"/>
      <c r="BF4709" s="16"/>
      <c r="BG4709" s="16"/>
      <c r="BH4709" s="16"/>
      <c r="BI4709" s="16"/>
      <c r="BJ4709" s="16"/>
      <c r="BK4709" s="16"/>
      <c r="BL4709" s="16"/>
      <c r="BM4709" s="16"/>
      <c r="BN4709" s="16"/>
      <c r="BO4709" s="16"/>
      <c r="BP4709" s="16"/>
      <c r="BQ4709" s="16"/>
      <c r="BR4709" s="16"/>
      <c r="BS4709" s="16"/>
      <c r="BT4709" s="16"/>
      <c r="BW4709" s="15" t="s">
        <v>850</v>
      </c>
      <c r="BX4709" s="16"/>
      <c r="BY4709" s="16"/>
      <c r="BZ4709" s="16"/>
      <c r="CA4709" s="16"/>
      <c r="CB4709" s="16"/>
      <c r="CC4709" s="16"/>
      <c r="CD4709" s="16"/>
      <c r="CE4709" s="16"/>
      <c r="CF4709" s="16"/>
      <c r="CG4709" s="16"/>
      <c r="CH4709" s="16"/>
      <c r="CI4709" s="16"/>
      <c r="CJ4709" s="16"/>
      <c r="CK4709" s="16"/>
      <c r="CL4709" s="16"/>
      <c r="CM4709" s="16"/>
      <c r="CN4709" s="16"/>
      <c r="CO4709" s="16"/>
      <c r="CP4709" s="16"/>
      <c r="CQ4709" s="16"/>
      <c r="CR4709" s="16"/>
      <c r="CS4709" s="16"/>
      <c r="CT4709" s="16"/>
      <c r="CU4709" s="16"/>
      <c r="CV4709" s="16"/>
      <c r="CW4709" s="16"/>
      <c r="CX4709" s="16"/>
      <c r="CY4709" s="16"/>
      <c r="CZ4709" s="16"/>
      <c r="DA4709" s="16"/>
      <c r="DB4709" s="16"/>
      <c r="DC4709" s="16"/>
      <c r="DD4709" s="16"/>
      <c r="DE4709" s="16"/>
      <c r="DF4709" s="16"/>
      <c r="DG4709" s="16"/>
      <c r="DH4709" s="16"/>
      <c r="DI4709" s="16"/>
      <c r="DJ4709" s="16"/>
      <c r="DK4709" s="16"/>
      <c r="DL4709" s="16"/>
      <c r="DM4709" s="16"/>
      <c r="DN4709" s="16"/>
      <c r="DO4709" s="16"/>
      <c r="DP4709" s="16"/>
      <c r="DQ4709" s="16"/>
      <c r="DR4709" s="16"/>
      <c r="DS4709" s="16"/>
      <c r="DT4709" s="16"/>
      <c r="DU4709" s="16"/>
      <c r="DV4709" s="16"/>
      <c r="DW4709" s="16"/>
      <c r="DX4709" s="16"/>
      <c r="DY4709" s="16"/>
      <c r="DZ4709" s="16"/>
      <c r="EA4709" s="16"/>
      <c r="EB4709" s="16"/>
      <c r="EC4709" s="16"/>
      <c r="ED4709" s="16"/>
      <c r="EE4709" s="16"/>
      <c r="EF4709" s="16"/>
      <c r="EG4709" s="16"/>
      <c r="EH4709" s="16"/>
      <c r="EI4709" s="16"/>
      <c r="EJ4709" s="16"/>
      <c r="EK4709" s="16"/>
      <c r="EL4709" s="16"/>
      <c r="EO4709" s="15" t="s">
        <v>851</v>
      </c>
      <c r="EP4709" s="16"/>
      <c r="EQ4709" s="16"/>
      <c r="ER4709" s="16"/>
      <c r="ES4709" s="16"/>
      <c r="ET4709" s="16"/>
      <c r="EU4709" s="16"/>
      <c r="EV4709" s="16"/>
      <c r="EW4709" s="16"/>
      <c r="EX4709" s="16"/>
      <c r="EY4709" s="16"/>
      <c r="EZ4709" s="16"/>
      <c r="FA4709" s="16"/>
      <c r="FB4709" s="16"/>
      <c r="FC4709" s="16"/>
      <c r="FD4709" s="16"/>
      <c r="FE4709" s="16"/>
      <c r="FF4709" s="16"/>
      <c r="FG4709" s="16"/>
      <c r="FH4709" s="16"/>
      <c r="FI4709" s="16"/>
      <c r="FJ4709" s="16"/>
      <c r="FK4709" s="16"/>
      <c r="FL4709" s="16"/>
      <c r="FM4709" s="16"/>
      <c r="FN4709" s="16"/>
      <c r="FO4709" s="16"/>
      <c r="FP4709" s="16"/>
      <c r="FQ4709" s="16"/>
      <c r="FR4709" s="16"/>
      <c r="FS4709" s="16"/>
      <c r="FT4709" s="16"/>
      <c r="FU4709" s="16"/>
      <c r="FV4709" s="16"/>
      <c r="FW4709" s="16"/>
      <c r="FX4709" s="16"/>
      <c r="FY4709" s="16"/>
      <c r="FZ4709" s="16"/>
      <c r="GA4709" s="16"/>
      <c r="GB4709" s="16"/>
      <c r="GC4709" s="16"/>
      <c r="GD4709" s="16"/>
      <c r="GE4709" s="16"/>
      <c r="GF4709" s="16"/>
      <c r="GG4709" s="16"/>
      <c r="GH4709" s="16"/>
      <c r="GI4709" s="16"/>
      <c r="GJ4709" s="16"/>
      <c r="GK4709" s="16"/>
      <c r="GL4709" s="16"/>
      <c r="GM4709" s="16"/>
      <c r="GN4709" s="16"/>
      <c r="GO4709" s="16"/>
      <c r="GP4709" s="16"/>
      <c r="GQ4709" s="16"/>
      <c r="GR4709" s="16"/>
      <c r="GS4709" s="16"/>
      <c r="GT4709" s="16"/>
      <c r="GU4709" s="16"/>
      <c r="GV4709" s="16"/>
      <c r="GW4709" s="16"/>
      <c r="GX4709" s="16"/>
      <c r="GY4709" s="16"/>
      <c r="GZ4709" s="16"/>
      <c r="HA4709" s="16"/>
      <c r="HB4709" s="16"/>
      <c r="HC4709" s="16"/>
      <c r="HD4709" s="16"/>
    </row>
    <row r="4710" spans="5:212" s="2" customFormat="1" x14ac:dyDescent="0.25">
      <c r="E4710" s="15" t="s">
        <v>667</v>
      </c>
      <c r="F4710" s="16"/>
      <c r="G4710" s="16"/>
      <c r="H4710" s="16"/>
      <c r="I4710" s="16"/>
      <c r="J4710" s="16"/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  <c r="V4710" s="16"/>
      <c r="W4710" s="16"/>
      <c r="X4710" s="16"/>
      <c r="Y4710" s="16"/>
      <c r="Z4710" s="16"/>
      <c r="AA4710" s="16"/>
      <c r="AB4710" s="16"/>
      <c r="AC4710" s="16"/>
      <c r="AD4710" s="16"/>
      <c r="AE4710" s="16"/>
      <c r="AF4710" s="16"/>
      <c r="AG4710" s="16"/>
      <c r="AH4710" s="16"/>
      <c r="AI4710" s="16"/>
      <c r="AJ4710" s="16"/>
      <c r="AK4710" s="16"/>
      <c r="AL4710" s="16"/>
      <c r="AM4710" s="16"/>
      <c r="AN4710" s="16"/>
      <c r="AO4710" s="16"/>
      <c r="AP4710" s="16"/>
      <c r="AQ4710" s="16"/>
      <c r="AR4710" s="16"/>
      <c r="AS4710" s="16"/>
      <c r="AT4710" s="16"/>
      <c r="AU4710" s="16"/>
      <c r="AV4710" s="16"/>
      <c r="AW4710" s="16"/>
      <c r="AX4710" s="16"/>
      <c r="AY4710" s="16"/>
      <c r="AZ4710" s="16"/>
      <c r="BA4710" s="16"/>
      <c r="BB4710" s="16"/>
      <c r="BC4710" s="16"/>
      <c r="BD4710" s="16"/>
      <c r="BE4710" s="16"/>
      <c r="BF4710" s="16"/>
      <c r="BG4710" s="16"/>
      <c r="BH4710" s="16"/>
      <c r="BI4710" s="16"/>
      <c r="BJ4710" s="16"/>
      <c r="BK4710" s="16"/>
      <c r="BL4710" s="16"/>
      <c r="BM4710" s="16"/>
      <c r="BN4710" s="16"/>
      <c r="BO4710" s="16"/>
      <c r="BP4710" s="16"/>
      <c r="BQ4710" s="16"/>
      <c r="BR4710" s="16"/>
      <c r="BS4710" s="16"/>
      <c r="BT4710" s="16"/>
      <c r="BW4710" s="15" t="s">
        <v>667</v>
      </c>
      <c r="BX4710" s="16"/>
      <c r="BY4710" s="16"/>
      <c r="BZ4710" s="16"/>
      <c r="CA4710" s="16"/>
      <c r="CB4710" s="16"/>
      <c r="CC4710" s="16"/>
      <c r="CD4710" s="16"/>
      <c r="CE4710" s="16"/>
      <c r="CF4710" s="16"/>
      <c r="CG4710" s="16"/>
      <c r="CH4710" s="16"/>
      <c r="CI4710" s="16"/>
      <c r="CJ4710" s="16"/>
      <c r="CK4710" s="16"/>
      <c r="CL4710" s="16"/>
      <c r="CM4710" s="16"/>
      <c r="CN4710" s="16"/>
      <c r="CO4710" s="16"/>
      <c r="CP4710" s="16"/>
      <c r="CQ4710" s="16"/>
      <c r="CR4710" s="16"/>
      <c r="CS4710" s="16"/>
      <c r="CT4710" s="16"/>
      <c r="CU4710" s="16"/>
      <c r="CV4710" s="16"/>
      <c r="CW4710" s="16"/>
      <c r="CX4710" s="16"/>
      <c r="CY4710" s="16"/>
      <c r="CZ4710" s="16"/>
      <c r="DA4710" s="16"/>
      <c r="DB4710" s="16"/>
      <c r="DC4710" s="16"/>
      <c r="DD4710" s="16"/>
      <c r="DE4710" s="16"/>
      <c r="DF4710" s="16"/>
      <c r="DG4710" s="16"/>
      <c r="DH4710" s="16"/>
      <c r="DI4710" s="16"/>
      <c r="DJ4710" s="16"/>
      <c r="DK4710" s="16"/>
      <c r="DL4710" s="16"/>
      <c r="DM4710" s="16"/>
      <c r="DN4710" s="16"/>
      <c r="DO4710" s="16"/>
      <c r="DP4710" s="16"/>
      <c r="DQ4710" s="16"/>
      <c r="DR4710" s="16"/>
      <c r="DS4710" s="16"/>
      <c r="DT4710" s="16"/>
      <c r="DU4710" s="16"/>
      <c r="DV4710" s="16"/>
      <c r="DW4710" s="16"/>
      <c r="DX4710" s="16"/>
      <c r="DY4710" s="16"/>
      <c r="DZ4710" s="16"/>
      <c r="EA4710" s="16"/>
      <c r="EB4710" s="16"/>
      <c r="EC4710" s="16"/>
      <c r="ED4710" s="16"/>
      <c r="EE4710" s="16"/>
      <c r="EF4710" s="16"/>
      <c r="EG4710" s="16"/>
      <c r="EH4710" s="16"/>
      <c r="EI4710" s="16"/>
      <c r="EJ4710" s="16"/>
      <c r="EK4710" s="16"/>
      <c r="EL4710" s="16"/>
      <c r="EO4710" s="15" t="s">
        <v>667</v>
      </c>
      <c r="EP4710" s="16"/>
      <c r="EQ4710" s="16"/>
      <c r="ER4710" s="16"/>
      <c r="ES4710" s="16"/>
      <c r="ET4710" s="16"/>
      <c r="EU4710" s="16"/>
      <c r="EV4710" s="16"/>
      <c r="EW4710" s="16"/>
      <c r="EX4710" s="16"/>
      <c r="EY4710" s="16"/>
      <c r="EZ4710" s="16"/>
      <c r="FA4710" s="16"/>
      <c r="FB4710" s="16"/>
      <c r="FC4710" s="16"/>
      <c r="FD4710" s="16"/>
      <c r="FE4710" s="16"/>
      <c r="FF4710" s="16"/>
      <c r="FG4710" s="16"/>
      <c r="FH4710" s="16"/>
      <c r="FI4710" s="16"/>
      <c r="FJ4710" s="16"/>
      <c r="FK4710" s="16"/>
      <c r="FL4710" s="16"/>
      <c r="FM4710" s="16"/>
      <c r="FN4710" s="16"/>
      <c r="FO4710" s="16"/>
      <c r="FP4710" s="16"/>
      <c r="FQ4710" s="16"/>
      <c r="FR4710" s="16"/>
      <c r="FS4710" s="16"/>
      <c r="FT4710" s="16"/>
      <c r="FU4710" s="16"/>
      <c r="FV4710" s="16"/>
      <c r="FW4710" s="16"/>
      <c r="FX4710" s="16"/>
      <c r="FY4710" s="16"/>
      <c r="FZ4710" s="16"/>
      <c r="GA4710" s="16"/>
      <c r="GB4710" s="16"/>
      <c r="GC4710" s="16"/>
      <c r="GD4710" s="16"/>
      <c r="GE4710" s="16"/>
      <c r="GF4710" s="16"/>
      <c r="GG4710" s="16"/>
      <c r="GH4710" s="16"/>
      <c r="GI4710" s="16"/>
      <c r="GJ4710" s="16"/>
      <c r="GK4710" s="16"/>
      <c r="GL4710" s="16"/>
      <c r="GM4710" s="16"/>
      <c r="GN4710" s="16"/>
      <c r="GO4710" s="16"/>
      <c r="GP4710" s="16"/>
      <c r="GQ4710" s="16"/>
      <c r="GR4710" s="16"/>
      <c r="GS4710" s="16"/>
      <c r="GT4710" s="16"/>
      <c r="GU4710" s="16"/>
      <c r="GV4710" s="16"/>
      <c r="GW4710" s="16"/>
      <c r="GX4710" s="16"/>
      <c r="GY4710" s="16"/>
      <c r="GZ4710" s="16"/>
      <c r="HA4710" s="16"/>
      <c r="HB4710" s="16"/>
      <c r="HC4710" s="16"/>
      <c r="HD4710" s="16"/>
    </row>
    <row r="4711" spans="5:212" s="2" customFormat="1" x14ac:dyDescent="0.25">
      <c r="E4711" s="15" t="s">
        <v>839</v>
      </c>
      <c r="F4711" s="16"/>
      <c r="G4711" s="16"/>
      <c r="H4711" s="16"/>
      <c r="I4711" s="16"/>
      <c r="J4711" s="16"/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  <c r="V4711" s="16"/>
      <c r="W4711" s="16"/>
      <c r="X4711" s="16"/>
      <c r="Y4711" s="16"/>
      <c r="Z4711" s="16"/>
      <c r="AA4711" s="16"/>
      <c r="AB4711" s="16"/>
      <c r="AC4711" s="16"/>
      <c r="AD4711" s="16"/>
      <c r="AE4711" s="16"/>
      <c r="AF4711" s="16"/>
      <c r="AG4711" s="16"/>
      <c r="AH4711" s="16"/>
      <c r="AI4711" s="16"/>
      <c r="AJ4711" s="16"/>
      <c r="AK4711" s="16"/>
      <c r="AL4711" s="16"/>
      <c r="AM4711" s="16"/>
      <c r="AN4711" s="16"/>
      <c r="AO4711" s="16"/>
      <c r="AP4711" s="16"/>
      <c r="AQ4711" s="16"/>
      <c r="AR4711" s="16"/>
      <c r="AS4711" s="16"/>
      <c r="AT4711" s="16"/>
      <c r="AU4711" s="16"/>
      <c r="AV4711" s="16"/>
      <c r="AW4711" s="16"/>
      <c r="AX4711" s="16"/>
      <c r="AY4711" s="16"/>
      <c r="AZ4711" s="16"/>
      <c r="BA4711" s="16"/>
      <c r="BB4711" s="16"/>
      <c r="BC4711" s="16"/>
      <c r="BD4711" s="16"/>
      <c r="BE4711" s="16"/>
      <c r="BF4711" s="16"/>
      <c r="BG4711" s="16"/>
      <c r="BH4711" s="16"/>
      <c r="BI4711" s="16"/>
      <c r="BJ4711" s="16"/>
      <c r="BK4711" s="16"/>
      <c r="BL4711" s="16"/>
      <c r="BM4711" s="16"/>
      <c r="BN4711" s="16"/>
      <c r="BO4711" s="16"/>
      <c r="BP4711" s="16"/>
      <c r="BQ4711" s="16"/>
      <c r="BR4711" s="16"/>
      <c r="BS4711" s="16"/>
      <c r="BT4711" s="16"/>
      <c r="BW4711" s="15" t="s">
        <v>839</v>
      </c>
      <c r="BX4711" s="16"/>
      <c r="BY4711" s="16"/>
      <c r="BZ4711" s="16"/>
      <c r="CA4711" s="16"/>
      <c r="CB4711" s="16"/>
      <c r="CC4711" s="16"/>
      <c r="CD4711" s="16"/>
      <c r="CE4711" s="16"/>
      <c r="CF4711" s="16"/>
      <c r="CG4711" s="16"/>
      <c r="CH4711" s="16"/>
      <c r="CI4711" s="16"/>
      <c r="CJ4711" s="16"/>
      <c r="CK4711" s="16"/>
      <c r="CL4711" s="16"/>
      <c r="CM4711" s="16"/>
      <c r="CN4711" s="16"/>
      <c r="CO4711" s="16"/>
      <c r="CP4711" s="16"/>
      <c r="CQ4711" s="16"/>
      <c r="CR4711" s="16"/>
      <c r="CS4711" s="16"/>
      <c r="CT4711" s="16"/>
      <c r="CU4711" s="16"/>
      <c r="CV4711" s="16"/>
      <c r="CW4711" s="16"/>
      <c r="CX4711" s="16"/>
      <c r="CY4711" s="16"/>
      <c r="CZ4711" s="16"/>
      <c r="DA4711" s="16"/>
      <c r="DB4711" s="16"/>
      <c r="DC4711" s="16"/>
      <c r="DD4711" s="16"/>
      <c r="DE4711" s="16"/>
      <c r="DF4711" s="16"/>
      <c r="DG4711" s="16"/>
      <c r="DH4711" s="16"/>
      <c r="DI4711" s="16"/>
      <c r="DJ4711" s="16"/>
      <c r="DK4711" s="16"/>
      <c r="DL4711" s="16"/>
      <c r="DM4711" s="16"/>
      <c r="DN4711" s="16"/>
      <c r="DO4711" s="16"/>
      <c r="DP4711" s="16"/>
      <c r="DQ4711" s="16"/>
      <c r="DR4711" s="16"/>
      <c r="DS4711" s="16"/>
      <c r="DT4711" s="16"/>
      <c r="DU4711" s="16"/>
      <c r="DV4711" s="16"/>
      <c r="DW4711" s="16"/>
      <c r="DX4711" s="16"/>
      <c r="DY4711" s="16"/>
      <c r="DZ4711" s="16"/>
      <c r="EA4711" s="16"/>
      <c r="EB4711" s="16"/>
      <c r="EC4711" s="16"/>
      <c r="ED4711" s="16"/>
      <c r="EE4711" s="16"/>
      <c r="EF4711" s="16"/>
      <c r="EG4711" s="16"/>
      <c r="EH4711" s="16"/>
      <c r="EI4711" s="16"/>
      <c r="EJ4711" s="16"/>
      <c r="EK4711" s="16"/>
      <c r="EL4711" s="16"/>
      <c r="EO4711" s="15" t="s">
        <v>839</v>
      </c>
      <c r="EP4711" s="16"/>
      <c r="EQ4711" s="16"/>
      <c r="ER4711" s="16"/>
      <c r="ES4711" s="16"/>
      <c r="ET4711" s="16"/>
      <c r="EU4711" s="16"/>
      <c r="EV4711" s="16"/>
      <c r="EW4711" s="16"/>
      <c r="EX4711" s="16"/>
      <c r="EY4711" s="16"/>
      <c r="EZ4711" s="16"/>
      <c r="FA4711" s="16"/>
      <c r="FB4711" s="16"/>
      <c r="FC4711" s="16"/>
      <c r="FD4711" s="16"/>
      <c r="FE4711" s="16"/>
      <c r="FF4711" s="16"/>
      <c r="FG4711" s="16"/>
      <c r="FH4711" s="16"/>
      <c r="FI4711" s="16"/>
      <c r="FJ4711" s="16"/>
      <c r="FK4711" s="16"/>
      <c r="FL4711" s="16"/>
      <c r="FM4711" s="16"/>
      <c r="FN4711" s="16"/>
      <c r="FO4711" s="16"/>
      <c r="FP4711" s="16"/>
      <c r="FQ4711" s="16"/>
      <c r="FR4711" s="16"/>
      <c r="FS4711" s="16"/>
      <c r="FT4711" s="16"/>
      <c r="FU4711" s="16"/>
      <c r="FV4711" s="16"/>
      <c r="FW4711" s="16"/>
      <c r="FX4711" s="16"/>
      <c r="FY4711" s="16"/>
      <c r="FZ4711" s="16"/>
      <c r="GA4711" s="16"/>
      <c r="GB4711" s="16"/>
      <c r="GC4711" s="16"/>
      <c r="GD4711" s="16"/>
      <c r="GE4711" s="16"/>
      <c r="GF4711" s="16"/>
      <c r="GG4711" s="16"/>
      <c r="GH4711" s="16"/>
      <c r="GI4711" s="16"/>
      <c r="GJ4711" s="16"/>
      <c r="GK4711" s="16"/>
      <c r="GL4711" s="16"/>
      <c r="GM4711" s="16"/>
      <c r="GN4711" s="16"/>
      <c r="GO4711" s="16"/>
      <c r="GP4711" s="16"/>
      <c r="GQ4711" s="16"/>
      <c r="GR4711" s="16"/>
      <c r="GS4711" s="16"/>
      <c r="GT4711" s="16"/>
      <c r="GU4711" s="16"/>
      <c r="GV4711" s="16"/>
      <c r="GW4711" s="16"/>
      <c r="GX4711" s="16"/>
      <c r="GY4711" s="16"/>
      <c r="GZ4711" s="16"/>
      <c r="HA4711" s="16"/>
      <c r="HB4711" s="16"/>
      <c r="HC4711" s="16"/>
      <c r="HD4711" s="16"/>
    </row>
    <row r="4712" spans="5:212" s="2" customFormat="1" x14ac:dyDescent="0.25">
      <c r="E4712" s="15" t="s">
        <v>525</v>
      </c>
      <c r="F4712" s="16"/>
      <c r="G4712" s="16"/>
      <c r="H4712" s="16"/>
      <c r="I4712" s="16"/>
      <c r="J4712" s="16"/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  <c r="V4712" s="16"/>
      <c r="W4712" s="16"/>
      <c r="X4712" s="16"/>
      <c r="Y4712" s="16"/>
      <c r="Z4712" s="16"/>
      <c r="AA4712" s="16"/>
      <c r="AB4712" s="16"/>
      <c r="AC4712" s="16"/>
      <c r="AD4712" s="16"/>
      <c r="AE4712" s="16"/>
      <c r="AF4712" s="16"/>
      <c r="AG4712" s="16"/>
      <c r="AH4712" s="16"/>
      <c r="AI4712" s="16"/>
      <c r="AJ4712" s="16"/>
      <c r="AK4712" s="16"/>
      <c r="AL4712" s="16"/>
      <c r="AM4712" s="16"/>
      <c r="AN4712" s="16"/>
      <c r="AO4712" s="16"/>
      <c r="AP4712" s="16"/>
      <c r="AQ4712" s="16"/>
      <c r="AR4712" s="16"/>
      <c r="AS4712" s="16"/>
      <c r="AT4712" s="16"/>
      <c r="AU4712" s="16"/>
      <c r="AV4712" s="16"/>
      <c r="AW4712" s="16"/>
      <c r="AX4712" s="16"/>
      <c r="AY4712" s="16"/>
      <c r="AZ4712" s="16"/>
      <c r="BA4712" s="16"/>
      <c r="BB4712" s="16"/>
      <c r="BC4712" s="16"/>
      <c r="BD4712" s="16"/>
      <c r="BE4712" s="16"/>
      <c r="BF4712" s="16"/>
      <c r="BG4712" s="16"/>
      <c r="BH4712" s="16"/>
      <c r="BI4712" s="16"/>
      <c r="BJ4712" s="16"/>
      <c r="BK4712" s="16"/>
      <c r="BL4712" s="16"/>
      <c r="BM4712" s="16"/>
      <c r="BN4712" s="16"/>
      <c r="BO4712" s="16"/>
      <c r="BP4712" s="16"/>
      <c r="BQ4712" s="16"/>
      <c r="BR4712" s="16"/>
      <c r="BS4712" s="16"/>
      <c r="BT4712" s="16"/>
      <c r="BW4712" s="15" t="s">
        <v>525</v>
      </c>
      <c r="BX4712" s="16"/>
      <c r="BY4712" s="16"/>
      <c r="BZ4712" s="16"/>
      <c r="CA4712" s="16"/>
      <c r="CB4712" s="16"/>
      <c r="CC4712" s="16"/>
      <c r="CD4712" s="16"/>
      <c r="CE4712" s="16"/>
      <c r="CF4712" s="16"/>
      <c r="CG4712" s="16"/>
      <c r="CH4712" s="16"/>
      <c r="CI4712" s="16"/>
      <c r="CJ4712" s="16"/>
      <c r="CK4712" s="16"/>
      <c r="CL4712" s="16"/>
      <c r="CM4712" s="16"/>
      <c r="CN4712" s="16"/>
      <c r="CO4712" s="16"/>
      <c r="CP4712" s="16"/>
      <c r="CQ4712" s="16"/>
      <c r="CR4712" s="16"/>
      <c r="CS4712" s="16"/>
      <c r="CT4712" s="16"/>
      <c r="CU4712" s="16"/>
      <c r="CV4712" s="16"/>
      <c r="CW4712" s="16"/>
      <c r="CX4712" s="16"/>
      <c r="CY4712" s="16"/>
      <c r="CZ4712" s="16"/>
      <c r="DA4712" s="16"/>
      <c r="DB4712" s="16"/>
      <c r="DC4712" s="16"/>
      <c r="DD4712" s="16"/>
      <c r="DE4712" s="16"/>
      <c r="DF4712" s="16"/>
      <c r="DG4712" s="16"/>
      <c r="DH4712" s="16"/>
      <c r="DI4712" s="16"/>
      <c r="DJ4712" s="16"/>
      <c r="DK4712" s="16"/>
      <c r="DL4712" s="16"/>
      <c r="DM4712" s="16"/>
      <c r="DN4712" s="16"/>
      <c r="DO4712" s="16"/>
      <c r="DP4712" s="16"/>
      <c r="DQ4712" s="16"/>
      <c r="DR4712" s="16"/>
      <c r="DS4712" s="16"/>
      <c r="DT4712" s="16"/>
      <c r="DU4712" s="16"/>
      <c r="DV4712" s="16"/>
      <c r="DW4712" s="16"/>
      <c r="DX4712" s="16"/>
      <c r="DY4712" s="16"/>
      <c r="DZ4712" s="16"/>
      <c r="EA4712" s="16"/>
      <c r="EB4712" s="16"/>
      <c r="EC4712" s="16"/>
      <c r="ED4712" s="16"/>
      <c r="EE4712" s="16"/>
      <c r="EF4712" s="16"/>
      <c r="EG4712" s="16"/>
      <c r="EH4712" s="16"/>
      <c r="EI4712" s="16"/>
      <c r="EJ4712" s="16"/>
      <c r="EK4712" s="16"/>
      <c r="EL4712" s="16"/>
      <c r="EO4712" s="15" t="s">
        <v>525</v>
      </c>
      <c r="EP4712" s="16"/>
      <c r="EQ4712" s="16"/>
      <c r="ER4712" s="16"/>
      <c r="ES4712" s="16"/>
      <c r="ET4712" s="16"/>
      <c r="EU4712" s="16"/>
      <c r="EV4712" s="16"/>
      <c r="EW4712" s="16"/>
      <c r="EX4712" s="16"/>
      <c r="EY4712" s="16"/>
      <c r="EZ4712" s="16"/>
      <c r="FA4712" s="16"/>
      <c r="FB4712" s="16"/>
      <c r="FC4712" s="16"/>
      <c r="FD4712" s="16"/>
      <c r="FE4712" s="16"/>
      <c r="FF4712" s="16"/>
      <c r="FG4712" s="16"/>
      <c r="FH4712" s="16"/>
      <c r="FI4712" s="16"/>
      <c r="FJ4712" s="16"/>
      <c r="FK4712" s="16"/>
      <c r="FL4712" s="16"/>
      <c r="FM4712" s="16"/>
      <c r="FN4712" s="16"/>
      <c r="FO4712" s="16"/>
      <c r="FP4712" s="16"/>
      <c r="FQ4712" s="16"/>
      <c r="FR4712" s="16"/>
      <c r="FS4712" s="16"/>
      <c r="FT4712" s="16"/>
      <c r="FU4712" s="16"/>
      <c r="FV4712" s="16"/>
      <c r="FW4712" s="16"/>
      <c r="FX4712" s="16"/>
      <c r="FY4712" s="16"/>
      <c r="FZ4712" s="16"/>
      <c r="GA4712" s="16"/>
      <c r="GB4712" s="16"/>
      <c r="GC4712" s="16"/>
      <c r="GD4712" s="16"/>
      <c r="GE4712" s="16"/>
      <c r="GF4712" s="16"/>
      <c r="GG4712" s="16"/>
      <c r="GH4712" s="16"/>
      <c r="GI4712" s="16"/>
      <c r="GJ4712" s="16"/>
      <c r="GK4712" s="16"/>
      <c r="GL4712" s="16"/>
      <c r="GM4712" s="16"/>
      <c r="GN4712" s="16"/>
      <c r="GO4712" s="16"/>
      <c r="GP4712" s="16"/>
      <c r="GQ4712" s="16"/>
      <c r="GR4712" s="16"/>
      <c r="GS4712" s="16"/>
      <c r="GT4712" s="16"/>
      <c r="GU4712" s="16"/>
      <c r="GV4712" s="16"/>
      <c r="GW4712" s="16"/>
      <c r="GX4712" s="16"/>
      <c r="GY4712" s="16"/>
      <c r="GZ4712" s="16"/>
      <c r="HA4712" s="16"/>
      <c r="HB4712" s="16"/>
      <c r="HC4712" s="16"/>
      <c r="HD4712" s="16"/>
    </row>
    <row r="4713" spans="5:212" s="2" customFormat="1" x14ac:dyDescent="0.25">
      <c r="E4713" s="15" t="s">
        <v>25</v>
      </c>
      <c r="F4713" s="16"/>
      <c r="G4713" s="16"/>
      <c r="H4713" s="16"/>
      <c r="I4713" s="16"/>
      <c r="J4713" s="16"/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  <c r="V4713" s="16"/>
      <c r="W4713" s="16"/>
      <c r="X4713" s="16"/>
      <c r="Y4713" s="16"/>
      <c r="Z4713" s="16"/>
      <c r="AA4713" s="16"/>
      <c r="AB4713" s="16"/>
      <c r="AC4713" s="16"/>
      <c r="AD4713" s="16"/>
      <c r="AE4713" s="16"/>
      <c r="AF4713" s="16"/>
      <c r="AG4713" s="16"/>
      <c r="AH4713" s="16"/>
      <c r="AI4713" s="16"/>
      <c r="AJ4713" s="16"/>
      <c r="AK4713" s="16"/>
      <c r="AL4713" s="16"/>
      <c r="AM4713" s="16"/>
      <c r="AN4713" s="16"/>
      <c r="AO4713" s="16"/>
      <c r="AP4713" s="16"/>
      <c r="AQ4713" s="16"/>
      <c r="AR4713" s="16"/>
      <c r="AS4713" s="16"/>
      <c r="AT4713" s="16"/>
      <c r="AU4713" s="16"/>
      <c r="AV4713" s="16"/>
      <c r="AW4713" s="16"/>
      <c r="AX4713" s="16"/>
      <c r="AY4713" s="16"/>
      <c r="AZ4713" s="16"/>
      <c r="BA4713" s="16"/>
      <c r="BB4713" s="16"/>
      <c r="BC4713" s="16"/>
      <c r="BD4713" s="16"/>
      <c r="BE4713" s="16"/>
      <c r="BF4713" s="16"/>
      <c r="BG4713" s="16"/>
      <c r="BH4713" s="16"/>
      <c r="BI4713" s="16"/>
      <c r="BJ4713" s="16"/>
      <c r="BK4713" s="16"/>
      <c r="BL4713" s="16"/>
      <c r="BM4713" s="16"/>
      <c r="BN4713" s="16"/>
      <c r="BO4713" s="16"/>
      <c r="BP4713" s="16"/>
      <c r="BQ4713" s="16"/>
      <c r="BR4713" s="16"/>
      <c r="BS4713" s="16"/>
      <c r="BT4713" s="16"/>
      <c r="BW4713" s="15" t="s">
        <v>25</v>
      </c>
      <c r="BX4713" s="16"/>
      <c r="BY4713" s="16"/>
      <c r="BZ4713" s="16"/>
      <c r="CA4713" s="16"/>
      <c r="CB4713" s="16"/>
      <c r="CC4713" s="16"/>
      <c r="CD4713" s="16"/>
      <c r="CE4713" s="16"/>
      <c r="CF4713" s="16"/>
      <c r="CG4713" s="16"/>
      <c r="CH4713" s="16"/>
      <c r="CI4713" s="16"/>
      <c r="CJ4713" s="16"/>
      <c r="CK4713" s="16"/>
      <c r="CL4713" s="16"/>
      <c r="CM4713" s="16"/>
      <c r="CN4713" s="16"/>
      <c r="CO4713" s="16"/>
      <c r="CP4713" s="16"/>
      <c r="CQ4713" s="16"/>
      <c r="CR4713" s="16"/>
      <c r="CS4713" s="16"/>
      <c r="CT4713" s="16"/>
      <c r="CU4713" s="16"/>
      <c r="CV4713" s="16"/>
      <c r="CW4713" s="16"/>
      <c r="CX4713" s="16"/>
      <c r="CY4713" s="16"/>
      <c r="CZ4713" s="16"/>
      <c r="DA4713" s="16"/>
      <c r="DB4713" s="16"/>
      <c r="DC4713" s="16"/>
      <c r="DD4713" s="16"/>
      <c r="DE4713" s="16"/>
      <c r="DF4713" s="16"/>
      <c r="DG4713" s="16"/>
      <c r="DH4713" s="16"/>
      <c r="DI4713" s="16"/>
      <c r="DJ4713" s="16"/>
      <c r="DK4713" s="16"/>
      <c r="DL4713" s="16"/>
      <c r="DM4713" s="16"/>
      <c r="DN4713" s="16"/>
      <c r="DO4713" s="16"/>
      <c r="DP4713" s="16"/>
      <c r="DQ4713" s="16"/>
      <c r="DR4713" s="16"/>
      <c r="DS4713" s="16"/>
      <c r="DT4713" s="16"/>
      <c r="DU4713" s="16"/>
      <c r="DV4713" s="16"/>
      <c r="DW4713" s="16"/>
      <c r="DX4713" s="16"/>
      <c r="DY4713" s="16"/>
      <c r="DZ4713" s="16"/>
      <c r="EA4713" s="16"/>
      <c r="EB4713" s="16"/>
      <c r="EC4713" s="16"/>
      <c r="ED4713" s="16"/>
      <c r="EE4713" s="16"/>
      <c r="EF4713" s="16"/>
      <c r="EG4713" s="16"/>
      <c r="EH4713" s="16"/>
      <c r="EI4713" s="16"/>
      <c r="EJ4713" s="16"/>
      <c r="EK4713" s="16"/>
      <c r="EL4713" s="16"/>
      <c r="EO4713" s="15" t="s">
        <v>25</v>
      </c>
      <c r="EP4713" s="16"/>
      <c r="EQ4713" s="16"/>
      <c r="ER4713" s="16"/>
      <c r="ES4713" s="16"/>
      <c r="ET4713" s="16"/>
      <c r="EU4713" s="16"/>
      <c r="EV4713" s="16"/>
      <c r="EW4713" s="16"/>
      <c r="EX4713" s="16"/>
      <c r="EY4713" s="16"/>
      <c r="EZ4713" s="16"/>
      <c r="FA4713" s="16"/>
      <c r="FB4713" s="16"/>
      <c r="FC4713" s="16"/>
      <c r="FD4713" s="16"/>
      <c r="FE4713" s="16"/>
      <c r="FF4713" s="16"/>
      <c r="FG4713" s="16"/>
      <c r="FH4713" s="16"/>
      <c r="FI4713" s="16"/>
      <c r="FJ4713" s="16"/>
      <c r="FK4713" s="16"/>
      <c r="FL4713" s="16"/>
      <c r="FM4713" s="16"/>
      <c r="FN4713" s="16"/>
      <c r="FO4713" s="16"/>
      <c r="FP4713" s="16"/>
      <c r="FQ4713" s="16"/>
      <c r="FR4713" s="16"/>
      <c r="FS4713" s="16"/>
      <c r="FT4713" s="16"/>
      <c r="FU4713" s="16"/>
      <c r="FV4713" s="16"/>
      <c r="FW4713" s="16"/>
      <c r="FX4713" s="16"/>
      <c r="FY4713" s="16"/>
      <c r="FZ4713" s="16"/>
      <c r="GA4713" s="16"/>
      <c r="GB4713" s="16"/>
      <c r="GC4713" s="16"/>
      <c r="GD4713" s="16"/>
      <c r="GE4713" s="16"/>
      <c r="GF4713" s="16"/>
      <c r="GG4713" s="16"/>
      <c r="GH4713" s="16"/>
      <c r="GI4713" s="16"/>
      <c r="GJ4713" s="16"/>
      <c r="GK4713" s="16"/>
      <c r="GL4713" s="16"/>
      <c r="GM4713" s="16"/>
      <c r="GN4713" s="16"/>
      <c r="GO4713" s="16"/>
      <c r="GP4713" s="16"/>
      <c r="GQ4713" s="16"/>
      <c r="GR4713" s="16"/>
      <c r="GS4713" s="16"/>
      <c r="GT4713" s="16"/>
      <c r="GU4713" s="16"/>
      <c r="GV4713" s="16"/>
      <c r="GW4713" s="16"/>
      <c r="GX4713" s="16"/>
      <c r="GY4713" s="16"/>
      <c r="GZ4713" s="16"/>
      <c r="HA4713" s="16"/>
      <c r="HB4713" s="16"/>
      <c r="HC4713" s="16"/>
      <c r="HD4713" s="16"/>
    </row>
    <row r="4714" spans="5:212" s="2" customFormat="1" x14ac:dyDescent="0.25">
      <c r="E4714" s="15" t="s">
        <v>852</v>
      </c>
      <c r="F4714" s="16"/>
      <c r="G4714" s="16"/>
      <c r="H4714" s="16"/>
      <c r="I4714" s="16"/>
      <c r="J4714" s="16"/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  <c r="V4714" s="16"/>
      <c r="W4714" s="16"/>
      <c r="X4714" s="16"/>
      <c r="Y4714" s="16"/>
      <c r="Z4714" s="16"/>
      <c r="AA4714" s="16"/>
      <c r="AB4714" s="16"/>
      <c r="AC4714" s="16"/>
      <c r="AD4714" s="16"/>
      <c r="AE4714" s="16"/>
      <c r="AF4714" s="16"/>
      <c r="AG4714" s="16"/>
      <c r="AH4714" s="16"/>
      <c r="AI4714" s="16"/>
      <c r="AJ4714" s="16"/>
      <c r="AK4714" s="16"/>
      <c r="AL4714" s="16"/>
      <c r="AM4714" s="16"/>
      <c r="AN4714" s="16"/>
      <c r="AO4714" s="16"/>
      <c r="AP4714" s="16"/>
      <c r="AQ4714" s="16"/>
      <c r="AR4714" s="16"/>
      <c r="AS4714" s="16"/>
      <c r="AT4714" s="16"/>
      <c r="AU4714" s="16"/>
      <c r="AV4714" s="16"/>
      <c r="AW4714" s="16"/>
      <c r="AX4714" s="16"/>
      <c r="AY4714" s="16"/>
      <c r="AZ4714" s="16"/>
      <c r="BA4714" s="16"/>
      <c r="BB4714" s="16"/>
      <c r="BC4714" s="16"/>
      <c r="BD4714" s="16"/>
      <c r="BE4714" s="16"/>
      <c r="BF4714" s="16"/>
      <c r="BG4714" s="16"/>
      <c r="BH4714" s="16"/>
      <c r="BI4714" s="16"/>
      <c r="BJ4714" s="16"/>
      <c r="BK4714" s="16"/>
      <c r="BL4714" s="16"/>
      <c r="BM4714" s="16"/>
      <c r="BN4714" s="16"/>
      <c r="BO4714" s="16"/>
      <c r="BP4714" s="16"/>
      <c r="BQ4714" s="16"/>
      <c r="BR4714" s="16"/>
      <c r="BS4714" s="16"/>
      <c r="BT4714" s="16"/>
      <c r="BW4714" s="15" t="s">
        <v>853</v>
      </c>
      <c r="BX4714" s="16"/>
      <c r="BY4714" s="16"/>
      <c r="BZ4714" s="16"/>
      <c r="CA4714" s="16"/>
      <c r="CB4714" s="16"/>
      <c r="CC4714" s="16"/>
      <c r="CD4714" s="16"/>
      <c r="CE4714" s="16"/>
      <c r="CF4714" s="16"/>
      <c r="CG4714" s="16"/>
      <c r="CH4714" s="16"/>
      <c r="CI4714" s="16"/>
      <c r="CJ4714" s="16"/>
      <c r="CK4714" s="16"/>
      <c r="CL4714" s="16"/>
      <c r="CM4714" s="16"/>
      <c r="CN4714" s="16"/>
      <c r="CO4714" s="16"/>
      <c r="CP4714" s="16"/>
      <c r="CQ4714" s="16"/>
      <c r="CR4714" s="16"/>
      <c r="CS4714" s="16"/>
      <c r="CT4714" s="16"/>
      <c r="CU4714" s="16"/>
      <c r="CV4714" s="16"/>
      <c r="CW4714" s="16"/>
      <c r="CX4714" s="16"/>
      <c r="CY4714" s="16"/>
      <c r="CZ4714" s="16"/>
      <c r="DA4714" s="16"/>
      <c r="DB4714" s="16"/>
      <c r="DC4714" s="16"/>
      <c r="DD4714" s="16"/>
      <c r="DE4714" s="16"/>
      <c r="DF4714" s="16"/>
      <c r="DG4714" s="16"/>
      <c r="DH4714" s="16"/>
      <c r="DI4714" s="16"/>
      <c r="DJ4714" s="16"/>
      <c r="DK4714" s="16"/>
      <c r="DL4714" s="16"/>
      <c r="DM4714" s="16"/>
      <c r="DN4714" s="16"/>
      <c r="DO4714" s="16"/>
      <c r="DP4714" s="16"/>
      <c r="DQ4714" s="16"/>
      <c r="DR4714" s="16"/>
      <c r="DS4714" s="16"/>
      <c r="DT4714" s="16"/>
      <c r="DU4714" s="16"/>
      <c r="DV4714" s="16"/>
      <c r="DW4714" s="16"/>
      <c r="DX4714" s="16"/>
      <c r="DY4714" s="16"/>
      <c r="DZ4714" s="16"/>
      <c r="EA4714" s="16"/>
      <c r="EB4714" s="16"/>
      <c r="EC4714" s="16"/>
      <c r="ED4714" s="16"/>
      <c r="EE4714" s="16"/>
      <c r="EF4714" s="16"/>
      <c r="EG4714" s="16"/>
      <c r="EH4714" s="16"/>
      <c r="EI4714" s="16"/>
      <c r="EJ4714" s="16"/>
      <c r="EK4714" s="16"/>
      <c r="EL4714" s="16"/>
      <c r="EO4714" s="15" t="s">
        <v>854</v>
      </c>
      <c r="EP4714" s="16"/>
      <c r="EQ4714" s="16"/>
      <c r="ER4714" s="16"/>
      <c r="ES4714" s="16"/>
      <c r="ET4714" s="16"/>
      <c r="EU4714" s="16"/>
      <c r="EV4714" s="16"/>
      <c r="EW4714" s="16"/>
      <c r="EX4714" s="16"/>
      <c r="EY4714" s="16"/>
      <c r="EZ4714" s="16"/>
      <c r="FA4714" s="16"/>
      <c r="FB4714" s="16"/>
      <c r="FC4714" s="16"/>
      <c r="FD4714" s="16"/>
      <c r="FE4714" s="16"/>
      <c r="FF4714" s="16"/>
      <c r="FG4714" s="16"/>
      <c r="FH4714" s="16"/>
      <c r="FI4714" s="16"/>
      <c r="FJ4714" s="16"/>
      <c r="FK4714" s="16"/>
      <c r="FL4714" s="16"/>
      <c r="FM4714" s="16"/>
      <c r="FN4714" s="16"/>
      <c r="FO4714" s="16"/>
      <c r="FP4714" s="16"/>
      <c r="FQ4714" s="16"/>
      <c r="FR4714" s="16"/>
      <c r="FS4714" s="16"/>
      <c r="FT4714" s="16"/>
      <c r="FU4714" s="16"/>
      <c r="FV4714" s="16"/>
      <c r="FW4714" s="16"/>
      <c r="FX4714" s="16"/>
      <c r="FY4714" s="16"/>
      <c r="FZ4714" s="16"/>
      <c r="GA4714" s="16"/>
      <c r="GB4714" s="16"/>
      <c r="GC4714" s="16"/>
      <c r="GD4714" s="16"/>
      <c r="GE4714" s="16"/>
      <c r="GF4714" s="16"/>
      <c r="GG4714" s="16"/>
      <c r="GH4714" s="16"/>
      <c r="GI4714" s="16"/>
      <c r="GJ4714" s="16"/>
      <c r="GK4714" s="16"/>
      <c r="GL4714" s="16"/>
      <c r="GM4714" s="16"/>
      <c r="GN4714" s="16"/>
      <c r="GO4714" s="16"/>
      <c r="GP4714" s="16"/>
      <c r="GQ4714" s="16"/>
      <c r="GR4714" s="16"/>
      <c r="GS4714" s="16"/>
      <c r="GT4714" s="16"/>
      <c r="GU4714" s="16"/>
      <c r="GV4714" s="16"/>
      <c r="GW4714" s="16"/>
      <c r="GX4714" s="16"/>
      <c r="GY4714" s="16"/>
      <c r="GZ4714" s="16"/>
      <c r="HA4714" s="16"/>
      <c r="HB4714" s="16"/>
      <c r="HC4714" s="16"/>
      <c r="HD4714" s="16"/>
    </row>
    <row r="4715" spans="5:212" s="2" customFormat="1" x14ac:dyDescent="0.25">
      <c r="E4715" s="15" t="s">
        <v>667</v>
      </c>
      <c r="F4715" s="16"/>
      <c r="G4715" s="16"/>
      <c r="H4715" s="16"/>
      <c r="I4715" s="16"/>
      <c r="J4715" s="16"/>
      <c r="K4715" s="16"/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  <c r="V4715" s="16"/>
      <c r="W4715" s="16"/>
      <c r="X4715" s="16"/>
      <c r="Y4715" s="16"/>
      <c r="Z4715" s="16"/>
      <c r="AA4715" s="16"/>
      <c r="AB4715" s="16"/>
      <c r="AC4715" s="16"/>
      <c r="AD4715" s="16"/>
      <c r="AE4715" s="16"/>
      <c r="AF4715" s="16"/>
      <c r="AG4715" s="16"/>
      <c r="AH4715" s="16"/>
      <c r="AI4715" s="16"/>
      <c r="AJ4715" s="16"/>
      <c r="AK4715" s="16"/>
      <c r="AL4715" s="16"/>
      <c r="AM4715" s="16"/>
      <c r="AN4715" s="16"/>
      <c r="AO4715" s="16"/>
      <c r="AP4715" s="16"/>
      <c r="AQ4715" s="16"/>
      <c r="AR4715" s="16"/>
      <c r="AS4715" s="16"/>
      <c r="AT4715" s="16"/>
      <c r="AU4715" s="16"/>
      <c r="AV4715" s="16"/>
      <c r="AW4715" s="16"/>
      <c r="AX4715" s="16"/>
      <c r="AY4715" s="16"/>
      <c r="AZ4715" s="16"/>
      <c r="BA4715" s="16"/>
      <c r="BB4715" s="16"/>
      <c r="BC4715" s="16"/>
      <c r="BD4715" s="16"/>
      <c r="BE4715" s="16"/>
      <c r="BF4715" s="16"/>
      <c r="BG4715" s="16"/>
      <c r="BH4715" s="16"/>
      <c r="BI4715" s="16"/>
      <c r="BJ4715" s="16"/>
      <c r="BK4715" s="16"/>
      <c r="BL4715" s="16"/>
      <c r="BM4715" s="16"/>
      <c r="BN4715" s="16"/>
      <c r="BO4715" s="16"/>
      <c r="BP4715" s="16"/>
      <c r="BQ4715" s="16"/>
      <c r="BR4715" s="16"/>
      <c r="BS4715" s="16"/>
      <c r="BT4715" s="16"/>
      <c r="BW4715" s="15" t="s">
        <v>667</v>
      </c>
      <c r="BX4715" s="16"/>
      <c r="BY4715" s="16"/>
      <c r="BZ4715" s="16"/>
      <c r="CA4715" s="16"/>
      <c r="CB4715" s="16"/>
      <c r="CC4715" s="16"/>
      <c r="CD4715" s="16"/>
      <c r="CE4715" s="16"/>
      <c r="CF4715" s="16"/>
      <c r="CG4715" s="16"/>
      <c r="CH4715" s="16"/>
      <c r="CI4715" s="16"/>
      <c r="CJ4715" s="16"/>
      <c r="CK4715" s="16"/>
      <c r="CL4715" s="16"/>
      <c r="CM4715" s="16"/>
      <c r="CN4715" s="16"/>
      <c r="CO4715" s="16"/>
      <c r="CP4715" s="16"/>
      <c r="CQ4715" s="16"/>
      <c r="CR4715" s="16"/>
      <c r="CS4715" s="16"/>
      <c r="CT4715" s="16"/>
      <c r="CU4715" s="16"/>
      <c r="CV4715" s="16"/>
      <c r="CW4715" s="16"/>
      <c r="CX4715" s="16"/>
      <c r="CY4715" s="16"/>
      <c r="CZ4715" s="16"/>
      <c r="DA4715" s="16"/>
      <c r="DB4715" s="16"/>
      <c r="DC4715" s="16"/>
      <c r="DD4715" s="16"/>
      <c r="DE4715" s="16"/>
      <c r="DF4715" s="16"/>
      <c r="DG4715" s="16"/>
      <c r="DH4715" s="16"/>
      <c r="DI4715" s="16"/>
      <c r="DJ4715" s="16"/>
      <c r="DK4715" s="16"/>
      <c r="DL4715" s="16"/>
      <c r="DM4715" s="16"/>
      <c r="DN4715" s="16"/>
      <c r="DO4715" s="16"/>
      <c r="DP4715" s="16"/>
      <c r="DQ4715" s="16"/>
      <c r="DR4715" s="16"/>
      <c r="DS4715" s="16"/>
      <c r="DT4715" s="16"/>
      <c r="DU4715" s="16"/>
      <c r="DV4715" s="16"/>
      <c r="DW4715" s="16"/>
      <c r="DX4715" s="16"/>
      <c r="DY4715" s="16"/>
      <c r="DZ4715" s="16"/>
      <c r="EA4715" s="16"/>
      <c r="EB4715" s="16"/>
      <c r="EC4715" s="16"/>
      <c r="ED4715" s="16"/>
      <c r="EE4715" s="16"/>
      <c r="EF4715" s="16"/>
      <c r="EG4715" s="16"/>
      <c r="EH4715" s="16"/>
      <c r="EI4715" s="16"/>
      <c r="EJ4715" s="16"/>
      <c r="EK4715" s="16"/>
      <c r="EL4715" s="16"/>
      <c r="EO4715" s="15" t="s">
        <v>667</v>
      </c>
      <c r="EP4715" s="16"/>
      <c r="EQ4715" s="16"/>
      <c r="ER4715" s="16"/>
      <c r="ES4715" s="16"/>
      <c r="ET4715" s="16"/>
      <c r="EU4715" s="16"/>
      <c r="EV4715" s="16"/>
      <c r="EW4715" s="16"/>
      <c r="EX4715" s="16"/>
      <c r="EY4715" s="16"/>
      <c r="EZ4715" s="16"/>
      <c r="FA4715" s="16"/>
      <c r="FB4715" s="16"/>
      <c r="FC4715" s="16"/>
      <c r="FD4715" s="16"/>
      <c r="FE4715" s="16"/>
      <c r="FF4715" s="16"/>
      <c r="FG4715" s="16"/>
      <c r="FH4715" s="16"/>
      <c r="FI4715" s="16"/>
      <c r="FJ4715" s="16"/>
      <c r="FK4715" s="16"/>
      <c r="FL4715" s="16"/>
      <c r="FM4715" s="16"/>
      <c r="FN4715" s="16"/>
      <c r="FO4715" s="16"/>
      <c r="FP4715" s="16"/>
      <c r="FQ4715" s="16"/>
      <c r="FR4715" s="16"/>
      <c r="FS4715" s="16"/>
      <c r="FT4715" s="16"/>
      <c r="FU4715" s="16"/>
      <c r="FV4715" s="16"/>
      <c r="FW4715" s="16"/>
      <c r="FX4715" s="16"/>
      <c r="FY4715" s="16"/>
      <c r="FZ4715" s="16"/>
      <c r="GA4715" s="16"/>
      <c r="GB4715" s="16"/>
      <c r="GC4715" s="16"/>
      <c r="GD4715" s="16"/>
      <c r="GE4715" s="16"/>
      <c r="GF4715" s="16"/>
      <c r="GG4715" s="16"/>
      <c r="GH4715" s="16"/>
      <c r="GI4715" s="16"/>
      <c r="GJ4715" s="16"/>
      <c r="GK4715" s="16"/>
      <c r="GL4715" s="16"/>
      <c r="GM4715" s="16"/>
      <c r="GN4715" s="16"/>
      <c r="GO4715" s="16"/>
      <c r="GP4715" s="16"/>
      <c r="GQ4715" s="16"/>
      <c r="GR4715" s="16"/>
      <c r="GS4715" s="16"/>
      <c r="GT4715" s="16"/>
      <c r="GU4715" s="16"/>
      <c r="GV4715" s="16"/>
      <c r="GW4715" s="16"/>
      <c r="GX4715" s="16"/>
      <c r="GY4715" s="16"/>
      <c r="GZ4715" s="16"/>
      <c r="HA4715" s="16"/>
      <c r="HB4715" s="16"/>
      <c r="HC4715" s="16"/>
      <c r="HD4715" s="16"/>
    </row>
    <row r="4716" spans="5:212" s="2" customFormat="1" x14ac:dyDescent="0.25">
      <c r="E4716" s="15" t="s">
        <v>839</v>
      </c>
      <c r="F4716" s="16"/>
      <c r="G4716" s="16"/>
      <c r="H4716" s="16"/>
      <c r="I4716" s="16"/>
      <c r="J4716" s="16"/>
      <c r="K4716" s="16"/>
      <c r="L4716" s="16"/>
      <c r="M4716" s="16"/>
      <c r="N4716" s="16"/>
      <c r="O4716" s="16"/>
      <c r="P4716" s="16"/>
      <c r="Q4716" s="16"/>
      <c r="R4716" s="16"/>
      <c r="S4716" s="16"/>
      <c r="T4716" s="16"/>
      <c r="U4716" s="16"/>
      <c r="V4716" s="16"/>
      <c r="W4716" s="16"/>
      <c r="X4716" s="16"/>
      <c r="Y4716" s="16"/>
      <c r="Z4716" s="16"/>
      <c r="AA4716" s="16"/>
      <c r="AB4716" s="16"/>
      <c r="AC4716" s="16"/>
      <c r="AD4716" s="16"/>
      <c r="AE4716" s="16"/>
      <c r="AF4716" s="16"/>
      <c r="AG4716" s="16"/>
      <c r="AH4716" s="16"/>
      <c r="AI4716" s="16"/>
      <c r="AJ4716" s="16"/>
      <c r="AK4716" s="16"/>
      <c r="AL4716" s="16"/>
      <c r="AM4716" s="16"/>
      <c r="AN4716" s="16"/>
      <c r="AO4716" s="16"/>
      <c r="AP4716" s="16"/>
      <c r="AQ4716" s="16"/>
      <c r="AR4716" s="16"/>
      <c r="AS4716" s="16"/>
      <c r="AT4716" s="16"/>
      <c r="AU4716" s="16"/>
      <c r="AV4716" s="16"/>
      <c r="AW4716" s="16"/>
      <c r="AX4716" s="16"/>
      <c r="AY4716" s="16"/>
      <c r="AZ4716" s="16"/>
      <c r="BA4716" s="16"/>
      <c r="BB4716" s="16"/>
      <c r="BC4716" s="16"/>
      <c r="BD4716" s="16"/>
      <c r="BE4716" s="16"/>
      <c r="BF4716" s="16"/>
      <c r="BG4716" s="16"/>
      <c r="BH4716" s="16"/>
      <c r="BI4716" s="16"/>
      <c r="BJ4716" s="16"/>
      <c r="BK4716" s="16"/>
      <c r="BL4716" s="16"/>
      <c r="BM4716" s="16"/>
      <c r="BN4716" s="16"/>
      <c r="BO4716" s="16"/>
      <c r="BP4716" s="16"/>
      <c r="BQ4716" s="16"/>
      <c r="BR4716" s="16"/>
      <c r="BS4716" s="16"/>
      <c r="BT4716" s="16"/>
      <c r="BW4716" s="15" t="s">
        <v>839</v>
      </c>
      <c r="BX4716" s="16"/>
      <c r="BY4716" s="16"/>
      <c r="BZ4716" s="16"/>
      <c r="CA4716" s="16"/>
      <c r="CB4716" s="16"/>
      <c r="CC4716" s="16"/>
      <c r="CD4716" s="16"/>
      <c r="CE4716" s="16"/>
      <c r="CF4716" s="16"/>
      <c r="CG4716" s="16"/>
      <c r="CH4716" s="16"/>
      <c r="CI4716" s="16"/>
      <c r="CJ4716" s="16"/>
      <c r="CK4716" s="16"/>
      <c r="CL4716" s="16"/>
      <c r="CM4716" s="16"/>
      <c r="CN4716" s="16"/>
      <c r="CO4716" s="16"/>
      <c r="CP4716" s="16"/>
      <c r="CQ4716" s="16"/>
      <c r="CR4716" s="16"/>
      <c r="CS4716" s="16"/>
      <c r="CT4716" s="16"/>
      <c r="CU4716" s="16"/>
      <c r="CV4716" s="16"/>
      <c r="CW4716" s="16"/>
      <c r="CX4716" s="16"/>
      <c r="CY4716" s="16"/>
      <c r="CZ4716" s="16"/>
      <c r="DA4716" s="16"/>
      <c r="DB4716" s="16"/>
      <c r="DC4716" s="16"/>
      <c r="DD4716" s="16"/>
      <c r="DE4716" s="16"/>
      <c r="DF4716" s="16"/>
      <c r="DG4716" s="16"/>
      <c r="DH4716" s="16"/>
      <c r="DI4716" s="16"/>
      <c r="DJ4716" s="16"/>
      <c r="DK4716" s="16"/>
      <c r="DL4716" s="16"/>
      <c r="DM4716" s="16"/>
      <c r="DN4716" s="16"/>
      <c r="DO4716" s="16"/>
      <c r="DP4716" s="16"/>
      <c r="DQ4716" s="16"/>
      <c r="DR4716" s="16"/>
      <c r="DS4716" s="16"/>
      <c r="DT4716" s="16"/>
      <c r="DU4716" s="16"/>
      <c r="DV4716" s="16"/>
      <c r="DW4716" s="16"/>
      <c r="DX4716" s="16"/>
      <c r="DY4716" s="16"/>
      <c r="DZ4716" s="16"/>
      <c r="EA4716" s="16"/>
      <c r="EB4716" s="16"/>
      <c r="EC4716" s="16"/>
      <c r="ED4716" s="16"/>
      <c r="EE4716" s="16"/>
      <c r="EF4716" s="16"/>
      <c r="EG4716" s="16"/>
      <c r="EH4716" s="16"/>
      <c r="EI4716" s="16"/>
      <c r="EJ4716" s="16"/>
      <c r="EK4716" s="16"/>
      <c r="EL4716" s="16"/>
      <c r="EO4716" s="15" t="s">
        <v>839</v>
      </c>
      <c r="EP4716" s="16"/>
      <c r="EQ4716" s="16"/>
      <c r="ER4716" s="16"/>
      <c r="ES4716" s="16"/>
      <c r="ET4716" s="16"/>
      <c r="EU4716" s="16"/>
      <c r="EV4716" s="16"/>
      <c r="EW4716" s="16"/>
      <c r="EX4716" s="16"/>
      <c r="EY4716" s="16"/>
      <c r="EZ4716" s="16"/>
      <c r="FA4716" s="16"/>
      <c r="FB4716" s="16"/>
      <c r="FC4716" s="16"/>
      <c r="FD4716" s="16"/>
      <c r="FE4716" s="16"/>
      <c r="FF4716" s="16"/>
      <c r="FG4716" s="16"/>
      <c r="FH4716" s="16"/>
      <c r="FI4716" s="16"/>
      <c r="FJ4716" s="16"/>
      <c r="FK4716" s="16"/>
      <c r="FL4716" s="16"/>
      <c r="FM4716" s="16"/>
      <c r="FN4716" s="16"/>
      <c r="FO4716" s="16"/>
      <c r="FP4716" s="16"/>
      <c r="FQ4716" s="16"/>
      <c r="FR4716" s="16"/>
      <c r="FS4716" s="16"/>
      <c r="FT4716" s="16"/>
      <c r="FU4716" s="16"/>
      <c r="FV4716" s="16"/>
      <c r="FW4716" s="16"/>
      <c r="FX4716" s="16"/>
      <c r="FY4716" s="16"/>
      <c r="FZ4716" s="16"/>
      <c r="GA4716" s="16"/>
      <c r="GB4716" s="16"/>
      <c r="GC4716" s="16"/>
      <c r="GD4716" s="16"/>
      <c r="GE4716" s="16"/>
      <c r="GF4716" s="16"/>
      <c r="GG4716" s="16"/>
      <c r="GH4716" s="16"/>
      <c r="GI4716" s="16"/>
      <c r="GJ4716" s="16"/>
      <c r="GK4716" s="16"/>
      <c r="GL4716" s="16"/>
      <c r="GM4716" s="16"/>
      <c r="GN4716" s="16"/>
      <c r="GO4716" s="16"/>
      <c r="GP4716" s="16"/>
      <c r="GQ4716" s="16"/>
      <c r="GR4716" s="16"/>
      <c r="GS4716" s="16"/>
      <c r="GT4716" s="16"/>
      <c r="GU4716" s="16"/>
      <c r="GV4716" s="16"/>
      <c r="GW4716" s="16"/>
      <c r="GX4716" s="16"/>
      <c r="GY4716" s="16"/>
      <c r="GZ4716" s="16"/>
      <c r="HA4716" s="16"/>
      <c r="HB4716" s="16"/>
      <c r="HC4716" s="16"/>
      <c r="HD4716" s="16"/>
    </row>
    <row r="4717" spans="5:212" s="2" customFormat="1" x14ac:dyDescent="0.25">
      <c r="E4717" s="15" t="s">
        <v>525</v>
      </c>
      <c r="F4717" s="16"/>
      <c r="G4717" s="16"/>
      <c r="H4717" s="16"/>
      <c r="I4717" s="16"/>
      <c r="J4717" s="16"/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  <c r="V4717" s="16"/>
      <c r="W4717" s="16"/>
      <c r="X4717" s="16"/>
      <c r="Y4717" s="16"/>
      <c r="Z4717" s="16"/>
      <c r="AA4717" s="16"/>
      <c r="AB4717" s="16"/>
      <c r="AC4717" s="16"/>
      <c r="AD4717" s="16"/>
      <c r="AE4717" s="16"/>
      <c r="AF4717" s="16"/>
      <c r="AG4717" s="16"/>
      <c r="AH4717" s="16"/>
      <c r="AI4717" s="16"/>
      <c r="AJ4717" s="16"/>
      <c r="AK4717" s="16"/>
      <c r="AL4717" s="16"/>
      <c r="AM4717" s="16"/>
      <c r="AN4717" s="16"/>
      <c r="AO4717" s="16"/>
      <c r="AP4717" s="16"/>
      <c r="AQ4717" s="16"/>
      <c r="AR4717" s="16"/>
      <c r="AS4717" s="16"/>
      <c r="AT4717" s="16"/>
      <c r="AU4717" s="16"/>
      <c r="AV4717" s="16"/>
      <c r="AW4717" s="16"/>
      <c r="AX4717" s="16"/>
      <c r="AY4717" s="16"/>
      <c r="AZ4717" s="16"/>
      <c r="BA4717" s="16"/>
      <c r="BB4717" s="16"/>
      <c r="BC4717" s="16"/>
      <c r="BD4717" s="16"/>
      <c r="BE4717" s="16"/>
      <c r="BF4717" s="16"/>
      <c r="BG4717" s="16"/>
      <c r="BH4717" s="16"/>
      <c r="BI4717" s="16"/>
      <c r="BJ4717" s="16"/>
      <c r="BK4717" s="16"/>
      <c r="BL4717" s="16"/>
      <c r="BM4717" s="16"/>
      <c r="BN4717" s="16"/>
      <c r="BO4717" s="16"/>
      <c r="BP4717" s="16"/>
      <c r="BQ4717" s="16"/>
      <c r="BR4717" s="16"/>
      <c r="BS4717" s="16"/>
      <c r="BT4717" s="16"/>
      <c r="BW4717" s="15" t="s">
        <v>525</v>
      </c>
      <c r="BX4717" s="16"/>
      <c r="BY4717" s="16"/>
      <c r="BZ4717" s="16"/>
      <c r="CA4717" s="16"/>
      <c r="CB4717" s="16"/>
      <c r="CC4717" s="16"/>
      <c r="CD4717" s="16"/>
      <c r="CE4717" s="16"/>
      <c r="CF4717" s="16"/>
      <c r="CG4717" s="16"/>
      <c r="CH4717" s="16"/>
      <c r="CI4717" s="16"/>
      <c r="CJ4717" s="16"/>
      <c r="CK4717" s="16"/>
      <c r="CL4717" s="16"/>
      <c r="CM4717" s="16"/>
      <c r="CN4717" s="16"/>
      <c r="CO4717" s="16"/>
      <c r="CP4717" s="16"/>
      <c r="CQ4717" s="16"/>
      <c r="CR4717" s="16"/>
      <c r="CS4717" s="16"/>
      <c r="CT4717" s="16"/>
      <c r="CU4717" s="16"/>
      <c r="CV4717" s="16"/>
      <c r="CW4717" s="16"/>
      <c r="CX4717" s="16"/>
      <c r="CY4717" s="16"/>
      <c r="CZ4717" s="16"/>
      <c r="DA4717" s="16"/>
      <c r="DB4717" s="16"/>
      <c r="DC4717" s="16"/>
      <c r="DD4717" s="16"/>
      <c r="DE4717" s="16"/>
      <c r="DF4717" s="16"/>
      <c r="DG4717" s="16"/>
      <c r="DH4717" s="16"/>
      <c r="DI4717" s="16"/>
      <c r="DJ4717" s="16"/>
      <c r="DK4717" s="16"/>
      <c r="DL4717" s="16"/>
      <c r="DM4717" s="16"/>
      <c r="DN4717" s="16"/>
      <c r="DO4717" s="16"/>
      <c r="DP4717" s="16"/>
      <c r="DQ4717" s="16"/>
      <c r="DR4717" s="16"/>
      <c r="DS4717" s="16"/>
      <c r="DT4717" s="16"/>
      <c r="DU4717" s="16"/>
      <c r="DV4717" s="16"/>
      <c r="DW4717" s="16"/>
      <c r="DX4717" s="16"/>
      <c r="DY4717" s="16"/>
      <c r="DZ4717" s="16"/>
      <c r="EA4717" s="16"/>
      <c r="EB4717" s="16"/>
      <c r="EC4717" s="16"/>
      <c r="ED4717" s="16"/>
      <c r="EE4717" s="16"/>
      <c r="EF4717" s="16"/>
      <c r="EG4717" s="16"/>
      <c r="EH4717" s="16"/>
      <c r="EI4717" s="16"/>
      <c r="EJ4717" s="16"/>
      <c r="EK4717" s="16"/>
      <c r="EL4717" s="16"/>
      <c r="EO4717" s="15" t="s">
        <v>525</v>
      </c>
      <c r="EP4717" s="16"/>
      <c r="EQ4717" s="16"/>
      <c r="ER4717" s="16"/>
      <c r="ES4717" s="16"/>
      <c r="ET4717" s="16"/>
      <c r="EU4717" s="16"/>
      <c r="EV4717" s="16"/>
      <c r="EW4717" s="16"/>
      <c r="EX4717" s="16"/>
      <c r="EY4717" s="16"/>
      <c r="EZ4717" s="16"/>
      <c r="FA4717" s="16"/>
      <c r="FB4717" s="16"/>
      <c r="FC4717" s="16"/>
      <c r="FD4717" s="16"/>
      <c r="FE4717" s="16"/>
      <c r="FF4717" s="16"/>
      <c r="FG4717" s="16"/>
      <c r="FH4717" s="16"/>
      <c r="FI4717" s="16"/>
      <c r="FJ4717" s="16"/>
      <c r="FK4717" s="16"/>
      <c r="FL4717" s="16"/>
      <c r="FM4717" s="16"/>
      <c r="FN4717" s="16"/>
      <c r="FO4717" s="16"/>
      <c r="FP4717" s="16"/>
      <c r="FQ4717" s="16"/>
      <c r="FR4717" s="16"/>
      <c r="FS4717" s="16"/>
      <c r="FT4717" s="16"/>
      <c r="FU4717" s="16"/>
      <c r="FV4717" s="16"/>
      <c r="FW4717" s="16"/>
      <c r="FX4717" s="16"/>
      <c r="FY4717" s="16"/>
      <c r="FZ4717" s="16"/>
      <c r="GA4717" s="16"/>
      <c r="GB4717" s="16"/>
      <c r="GC4717" s="16"/>
      <c r="GD4717" s="16"/>
      <c r="GE4717" s="16"/>
      <c r="GF4717" s="16"/>
      <c r="GG4717" s="16"/>
      <c r="GH4717" s="16"/>
      <c r="GI4717" s="16"/>
      <c r="GJ4717" s="16"/>
      <c r="GK4717" s="16"/>
      <c r="GL4717" s="16"/>
      <c r="GM4717" s="16"/>
      <c r="GN4717" s="16"/>
      <c r="GO4717" s="16"/>
      <c r="GP4717" s="16"/>
      <c r="GQ4717" s="16"/>
      <c r="GR4717" s="16"/>
      <c r="GS4717" s="16"/>
      <c r="GT4717" s="16"/>
      <c r="GU4717" s="16"/>
      <c r="GV4717" s="16"/>
      <c r="GW4717" s="16"/>
      <c r="GX4717" s="16"/>
      <c r="GY4717" s="16"/>
      <c r="GZ4717" s="16"/>
      <c r="HA4717" s="16"/>
      <c r="HB4717" s="16"/>
      <c r="HC4717" s="16"/>
      <c r="HD4717" s="16"/>
    </row>
    <row r="4718" spans="5:212" s="2" customFormat="1" x14ac:dyDescent="0.25">
      <c r="E4718" s="15" t="s">
        <v>25</v>
      </c>
      <c r="F4718" s="16"/>
      <c r="G4718" s="16"/>
      <c r="H4718" s="16"/>
      <c r="I4718" s="16"/>
      <c r="J4718" s="16"/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  <c r="V4718" s="16"/>
      <c r="W4718" s="16"/>
      <c r="X4718" s="16"/>
      <c r="Y4718" s="16"/>
      <c r="Z4718" s="16"/>
      <c r="AA4718" s="16"/>
      <c r="AB4718" s="16"/>
      <c r="AC4718" s="16"/>
      <c r="AD4718" s="16"/>
      <c r="AE4718" s="16"/>
      <c r="AF4718" s="16"/>
      <c r="AG4718" s="16"/>
      <c r="AH4718" s="16"/>
      <c r="AI4718" s="16"/>
      <c r="AJ4718" s="16"/>
      <c r="AK4718" s="16"/>
      <c r="AL4718" s="16"/>
      <c r="AM4718" s="16"/>
      <c r="AN4718" s="16"/>
      <c r="AO4718" s="16"/>
      <c r="AP4718" s="16"/>
      <c r="AQ4718" s="16"/>
      <c r="AR4718" s="16"/>
      <c r="AS4718" s="16"/>
      <c r="AT4718" s="16"/>
      <c r="AU4718" s="16"/>
      <c r="AV4718" s="16"/>
      <c r="AW4718" s="16"/>
      <c r="AX4718" s="16"/>
      <c r="AY4718" s="16"/>
      <c r="AZ4718" s="16"/>
      <c r="BA4718" s="16"/>
      <c r="BB4718" s="16"/>
      <c r="BC4718" s="16"/>
      <c r="BD4718" s="16"/>
      <c r="BE4718" s="16"/>
      <c r="BF4718" s="16"/>
      <c r="BG4718" s="16"/>
      <c r="BH4718" s="16"/>
      <c r="BI4718" s="16"/>
      <c r="BJ4718" s="16"/>
      <c r="BK4718" s="16"/>
      <c r="BL4718" s="16"/>
      <c r="BM4718" s="16"/>
      <c r="BN4718" s="16"/>
      <c r="BO4718" s="16"/>
      <c r="BP4718" s="16"/>
      <c r="BQ4718" s="16"/>
      <c r="BR4718" s="16"/>
      <c r="BS4718" s="16"/>
      <c r="BT4718" s="16"/>
      <c r="BW4718" s="15" t="s">
        <v>25</v>
      </c>
      <c r="BX4718" s="16"/>
      <c r="BY4718" s="16"/>
      <c r="BZ4718" s="16"/>
      <c r="CA4718" s="16"/>
      <c r="CB4718" s="16"/>
      <c r="CC4718" s="16"/>
      <c r="CD4718" s="16"/>
      <c r="CE4718" s="16"/>
      <c r="CF4718" s="16"/>
      <c r="CG4718" s="16"/>
      <c r="CH4718" s="16"/>
      <c r="CI4718" s="16"/>
      <c r="CJ4718" s="16"/>
      <c r="CK4718" s="16"/>
      <c r="CL4718" s="16"/>
      <c r="CM4718" s="16"/>
      <c r="CN4718" s="16"/>
      <c r="CO4718" s="16"/>
      <c r="CP4718" s="16"/>
      <c r="CQ4718" s="16"/>
      <c r="CR4718" s="16"/>
      <c r="CS4718" s="16"/>
      <c r="CT4718" s="16"/>
      <c r="CU4718" s="16"/>
      <c r="CV4718" s="16"/>
      <c r="CW4718" s="16"/>
      <c r="CX4718" s="16"/>
      <c r="CY4718" s="16"/>
      <c r="CZ4718" s="16"/>
      <c r="DA4718" s="16"/>
      <c r="DB4718" s="16"/>
      <c r="DC4718" s="16"/>
      <c r="DD4718" s="16"/>
      <c r="DE4718" s="16"/>
      <c r="DF4718" s="16"/>
      <c r="DG4718" s="16"/>
      <c r="DH4718" s="16"/>
      <c r="DI4718" s="16"/>
      <c r="DJ4718" s="16"/>
      <c r="DK4718" s="16"/>
      <c r="DL4718" s="16"/>
      <c r="DM4718" s="16"/>
      <c r="DN4718" s="16"/>
      <c r="DO4718" s="16"/>
      <c r="DP4718" s="16"/>
      <c r="DQ4718" s="16"/>
      <c r="DR4718" s="16"/>
      <c r="DS4718" s="16"/>
      <c r="DT4718" s="16"/>
      <c r="DU4718" s="16"/>
      <c r="DV4718" s="16"/>
      <c r="DW4718" s="16"/>
      <c r="DX4718" s="16"/>
      <c r="DY4718" s="16"/>
      <c r="DZ4718" s="16"/>
      <c r="EA4718" s="16"/>
      <c r="EB4718" s="16"/>
      <c r="EC4718" s="16"/>
      <c r="ED4718" s="16"/>
      <c r="EE4718" s="16"/>
      <c r="EF4718" s="16"/>
      <c r="EG4718" s="16"/>
      <c r="EH4718" s="16"/>
      <c r="EI4718" s="16"/>
      <c r="EJ4718" s="16"/>
      <c r="EK4718" s="16"/>
      <c r="EL4718" s="16"/>
      <c r="EO4718" s="15" t="s">
        <v>25</v>
      </c>
      <c r="EP4718" s="16"/>
      <c r="EQ4718" s="16"/>
      <c r="ER4718" s="16"/>
      <c r="ES4718" s="16"/>
      <c r="ET4718" s="16"/>
      <c r="EU4718" s="16"/>
      <c r="EV4718" s="16"/>
      <c r="EW4718" s="16"/>
      <c r="EX4718" s="16"/>
      <c r="EY4718" s="16"/>
      <c r="EZ4718" s="16"/>
      <c r="FA4718" s="16"/>
      <c r="FB4718" s="16"/>
      <c r="FC4718" s="16"/>
      <c r="FD4718" s="16"/>
      <c r="FE4718" s="16"/>
      <c r="FF4718" s="16"/>
      <c r="FG4718" s="16"/>
      <c r="FH4718" s="16"/>
      <c r="FI4718" s="16"/>
      <c r="FJ4718" s="16"/>
      <c r="FK4718" s="16"/>
      <c r="FL4718" s="16"/>
      <c r="FM4718" s="16"/>
      <c r="FN4718" s="16"/>
      <c r="FO4718" s="16"/>
      <c r="FP4718" s="16"/>
      <c r="FQ4718" s="16"/>
      <c r="FR4718" s="16"/>
      <c r="FS4718" s="16"/>
      <c r="FT4718" s="16"/>
      <c r="FU4718" s="16"/>
      <c r="FV4718" s="16"/>
      <c r="FW4718" s="16"/>
      <c r="FX4718" s="16"/>
      <c r="FY4718" s="16"/>
      <c r="FZ4718" s="16"/>
      <c r="GA4718" s="16"/>
      <c r="GB4718" s="16"/>
      <c r="GC4718" s="16"/>
      <c r="GD4718" s="16"/>
      <c r="GE4718" s="16"/>
      <c r="GF4718" s="16"/>
      <c r="GG4718" s="16"/>
      <c r="GH4718" s="16"/>
      <c r="GI4718" s="16"/>
      <c r="GJ4718" s="16"/>
      <c r="GK4718" s="16"/>
      <c r="GL4718" s="16"/>
      <c r="GM4718" s="16"/>
      <c r="GN4718" s="16"/>
      <c r="GO4718" s="16"/>
      <c r="GP4718" s="16"/>
      <c r="GQ4718" s="16"/>
      <c r="GR4718" s="16"/>
      <c r="GS4718" s="16"/>
      <c r="GT4718" s="16"/>
      <c r="GU4718" s="16"/>
      <c r="GV4718" s="16"/>
      <c r="GW4718" s="16"/>
      <c r="GX4718" s="16"/>
      <c r="GY4718" s="16"/>
      <c r="GZ4718" s="16"/>
      <c r="HA4718" s="16"/>
      <c r="HB4718" s="16"/>
      <c r="HC4718" s="16"/>
      <c r="HD4718" s="16"/>
    </row>
    <row r="4719" spans="5:212" s="2" customFormat="1" x14ac:dyDescent="0.25">
      <c r="E4719" s="15" t="s">
        <v>855</v>
      </c>
      <c r="F4719" s="16"/>
      <c r="G4719" s="16"/>
      <c r="H4719" s="16"/>
      <c r="I4719" s="16"/>
      <c r="J4719" s="16"/>
      <c r="K4719" s="16"/>
      <c r="L4719" s="16"/>
      <c r="M4719" s="16"/>
      <c r="N4719" s="16"/>
      <c r="O4719" s="16"/>
      <c r="P4719" s="16"/>
      <c r="Q4719" s="16"/>
      <c r="R4719" s="16"/>
      <c r="S4719" s="16"/>
      <c r="T4719" s="16"/>
      <c r="U4719" s="16"/>
      <c r="V4719" s="16"/>
      <c r="W4719" s="16"/>
      <c r="X4719" s="16"/>
      <c r="Y4719" s="16"/>
      <c r="Z4719" s="16"/>
      <c r="AA4719" s="16"/>
      <c r="AB4719" s="16"/>
      <c r="AC4719" s="16"/>
      <c r="AD4719" s="16"/>
      <c r="AE4719" s="16"/>
      <c r="AF4719" s="16"/>
      <c r="AG4719" s="16"/>
      <c r="AH4719" s="16"/>
      <c r="AI4719" s="16"/>
      <c r="AJ4719" s="16"/>
      <c r="AK4719" s="16"/>
      <c r="AL4719" s="16"/>
      <c r="AM4719" s="16"/>
      <c r="AN4719" s="16"/>
      <c r="AO4719" s="16"/>
      <c r="AP4719" s="16"/>
      <c r="AQ4719" s="16"/>
      <c r="AR4719" s="16"/>
      <c r="AS4719" s="16"/>
      <c r="AT4719" s="16"/>
      <c r="AU4719" s="16"/>
      <c r="AV4719" s="16"/>
      <c r="AW4719" s="16"/>
      <c r="AX4719" s="16"/>
      <c r="AY4719" s="16"/>
      <c r="AZ4719" s="16"/>
      <c r="BA4719" s="16"/>
      <c r="BB4719" s="16"/>
      <c r="BC4719" s="16"/>
      <c r="BD4719" s="16"/>
      <c r="BE4719" s="16"/>
      <c r="BF4719" s="16"/>
      <c r="BG4719" s="16"/>
      <c r="BH4719" s="16"/>
      <c r="BI4719" s="16"/>
      <c r="BJ4719" s="16"/>
      <c r="BK4719" s="16"/>
      <c r="BL4719" s="16"/>
      <c r="BM4719" s="16"/>
      <c r="BN4719" s="16"/>
      <c r="BO4719" s="16"/>
      <c r="BP4719" s="16"/>
      <c r="BQ4719" s="16"/>
      <c r="BR4719" s="16"/>
      <c r="BS4719" s="16"/>
      <c r="BT4719" s="16"/>
      <c r="BW4719" s="15" t="s">
        <v>856</v>
      </c>
      <c r="BX4719" s="16"/>
      <c r="BY4719" s="16"/>
      <c r="BZ4719" s="16"/>
      <c r="CA4719" s="16"/>
      <c r="CB4719" s="16"/>
      <c r="CC4719" s="16"/>
      <c r="CD4719" s="16"/>
      <c r="CE4719" s="16"/>
      <c r="CF4719" s="16"/>
      <c r="CG4719" s="16"/>
      <c r="CH4719" s="16"/>
      <c r="CI4719" s="16"/>
      <c r="CJ4719" s="16"/>
      <c r="CK4719" s="16"/>
      <c r="CL4719" s="16"/>
      <c r="CM4719" s="16"/>
      <c r="CN4719" s="16"/>
      <c r="CO4719" s="16"/>
      <c r="CP4719" s="16"/>
      <c r="CQ4719" s="16"/>
      <c r="CR4719" s="16"/>
      <c r="CS4719" s="16"/>
      <c r="CT4719" s="16"/>
      <c r="CU4719" s="16"/>
      <c r="CV4719" s="16"/>
      <c r="CW4719" s="16"/>
      <c r="CX4719" s="16"/>
      <c r="CY4719" s="16"/>
      <c r="CZ4719" s="16"/>
      <c r="DA4719" s="16"/>
      <c r="DB4719" s="16"/>
      <c r="DC4719" s="16"/>
      <c r="DD4719" s="16"/>
      <c r="DE4719" s="16"/>
      <c r="DF4719" s="16"/>
      <c r="DG4719" s="16"/>
      <c r="DH4719" s="16"/>
      <c r="DI4719" s="16"/>
      <c r="DJ4719" s="16"/>
      <c r="DK4719" s="16"/>
      <c r="DL4719" s="16"/>
      <c r="DM4719" s="16"/>
      <c r="DN4719" s="16"/>
      <c r="DO4719" s="16"/>
      <c r="DP4719" s="16"/>
      <c r="DQ4719" s="16"/>
      <c r="DR4719" s="16"/>
      <c r="DS4719" s="16"/>
      <c r="DT4719" s="16"/>
      <c r="DU4719" s="16"/>
      <c r="DV4719" s="16"/>
      <c r="DW4719" s="16"/>
      <c r="DX4719" s="16"/>
      <c r="DY4719" s="16"/>
      <c r="DZ4719" s="16"/>
      <c r="EA4719" s="16"/>
      <c r="EB4719" s="16"/>
      <c r="EC4719" s="16"/>
      <c r="ED4719" s="16"/>
      <c r="EE4719" s="16"/>
      <c r="EF4719" s="16"/>
      <c r="EG4719" s="16"/>
      <c r="EH4719" s="16"/>
      <c r="EI4719" s="16"/>
      <c r="EJ4719" s="16"/>
      <c r="EK4719" s="16"/>
      <c r="EL4719" s="16"/>
      <c r="EO4719" s="15" t="s">
        <v>857</v>
      </c>
      <c r="EP4719" s="16"/>
      <c r="EQ4719" s="16"/>
      <c r="ER4719" s="16"/>
      <c r="ES4719" s="16"/>
      <c r="ET4719" s="16"/>
      <c r="EU4719" s="16"/>
      <c r="EV4719" s="16"/>
      <c r="EW4719" s="16"/>
      <c r="EX4719" s="16"/>
      <c r="EY4719" s="16"/>
      <c r="EZ4719" s="16"/>
      <c r="FA4719" s="16"/>
      <c r="FB4719" s="16"/>
      <c r="FC4719" s="16"/>
      <c r="FD4719" s="16"/>
      <c r="FE4719" s="16"/>
      <c r="FF4719" s="16"/>
      <c r="FG4719" s="16"/>
      <c r="FH4719" s="16"/>
      <c r="FI4719" s="16"/>
      <c r="FJ4719" s="16"/>
      <c r="FK4719" s="16"/>
      <c r="FL4719" s="16"/>
      <c r="FM4719" s="16"/>
      <c r="FN4719" s="16"/>
      <c r="FO4719" s="16"/>
      <c r="FP4719" s="16"/>
      <c r="FQ4719" s="16"/>
      <c r="FR4719" s="16"/>
      <c r="FS4719" s="16"/>
      <c r="FT4719" s="16"/>
      <c r="FU4719" s="16"/>
      <c r="FV4719" s="16"/>
      <c r="FW4719" s="16"/>
      <c r="FX4719" s="16"/>
      <c r="FY4719" s="16"/>
      <c r="FZ4719" s="16"/>
      <c r="GA4719" s="16"/>
      <c r="GB4719" s="16"/>
      <c r="GC4719" s="16"/>
      <c r="GD4719" s="16"/>
      <c r="GE4719" s="16"/>
      <c r="GF4719" s="16"/>
      <c r="GG4719" s="16"/>
      <c r="GH4719" s="16"/>
      <c r="GI4719" s="16"/>
      <c r="GJ4719" s="16"/>
      <c r="GK4719" s="16"/>
      <c r="GL4719" s="16"/>
      <c r="GM4719" s="16"/>
      <c r="GN4719" s="16"/>
      <c r="GO4719" s="16"/>
      <c r="GP4719" s="16"/>
      <c r="GQ4719" s="16"/>
      <c r="GR4719" s="16"/>
      <c r="GS4719" s="16"/>
      <c r="GT4719" s="16"/>
      <c r="GU4719" s="16"/>
      <c r="GV4719" s="16"/>
      <c r="GW4719" s="16"/>
      <c r="GX4719" s="16"/>
      <c r="GY4719" s="16"/>
      <c r="GZ4719" s="16"/>
      <c r="HA4719" s="16"/>
      <c r="HB4719" s="16"/>
      <c r="HC4719" s="16"/>
      <c r="HD4719" s="16"/>
    </row>
    <row r="4720" spans="5:212" s="2" customFormat="1" x14ac:dyDescent="0.25">
      <c r="E4720" s="15" t="s">
        <v>667</v>
      </c>
      <c r="F4720" s="16"/>
      <c r="G4720" s="16"/>
      <c r="H4720" s="16"/>
      <c r="I4720" s="16"/>
      <c r="J4720" s="16"/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  <c r="V4720" s="16"/>
      <c r="W4720" s="16"/>
      <c r="X4720" s="16"/>
      <c r="Y4720" s="16"/>
      <c r="Z4720" s="16"/>
      <c r="AA4720" s="16"/>
      <c r="AB4720" s="16"/>
      <c r="AC4720" s="16"/>
      <c r="AD4720" s="16"/>
      <c r="AE4720" s="16"/>
      <c r="AF4720" s="16"/>
      <c r="AG4720" s="16"/>
      <c r="AH4720" s="16"/>
      <c r="AI4720" s="16"/>
      <c r="AJ4720" s="16"/>
      <c r="AK4720" s="16"/>
      <c r="AL4720" s="16"/>
      <c r="AM4720" s="16"/>
      <c r="AN4720" s="16"/>
      <c r="AO4720" s="16"/>
      <c r="AP4720" s="16"/>
      <c r="AQ4720" s="16"/>
      <c r="AR4720" s="16"/>
      <c r="AS4720" s="16"/>
      <c r="AT4720" s="16"/>
      <c r="AU4720" s="16"/>
      <c r="AV4720" s="16"/>
      <c r="AW4720" s="16"/>
      <c r="AX4720" s="16"/>
      <c r="AY4720" s="16"/>
      <c r="AZ4720" s="16"/>
      <c r="BA4720" s="16"/>
      <c r="BB4720" s="16"/>
      <c r="BC4720" s="16"/>
      <c r="BD4720" s="16"/>
      <c r="BE4720" s="16"/>
      <c r="BF4720" s="16"/>
      <c r="BG4720" s="16"/>
      <c r="BH4720" s="16"/>
      <c r="BI4720" s="16"/>
      <c r="BJ4720" s="16"/>
      <c r="BK4720" s="16"/>
      <c r="BL4720" s="16"/>
      <c r="BM4720" s="16"/>
      <c r="BN4720" s="16"/>
      <c r="BO4720" s="16"/>
      <c r="BP4720" s="16"/>
      <c r="BQ4720" s="16"/>
      <c r="BR4720" s="16"/>
      <c r="BS4720" s="16"/>
      <c r="BT4720" s="16"/>
      <c r="BW4720" s="15" t="s">
        <v>667</v>
      </c>
      <c r="BX4720" s="16"/>
      <c r="BY4720" s="16"/>
      <c r="BZ4720" s="16"/>
      <c r="CA4720" s="16"/>
      <c r="CB4720" s="16"/>
      <c r="CC4720" s="16"/>
      <c r="CD4720" s="16"/>
      <c r="CE4720" s="16"/>
      <c r="CF4720" s="16"/>
      <c r="CG4720" s="16"/>
      <c r="CH4720" s="16"/>
      <c r="CI4720" s="16"/>
      <c r="CJ4720" s="16"/>
      <c r="CK4720" s="16"/>
      <c r="CL4720" s="16"/>
      <c r="CM4720" s="16"/>
      <c r="CN4720" s="16"/>
      <c r="CO4720" s="16"/>
      <c r="CP4720" s="16"/>
      <c r="CQ4720" s="16"/>
      <c r="CR4720" s="16"/>
      <c r="CS4720" s="16"/>
      <c r="CT4720" s="16"/>
      <c r="CU4720" s="16"/>
      <c r="CV4720" s="16"/>
      <c r="CW4720" s="16"/>
      <c r="CX4720" s="16"/>
      <c r="CY4720" s="16"/>
      <c r="CZ4720" s="16"/>
      <c r="DA4720" s="16"/>
      <c r="DB4720" s="16"/>
      <c r="DC4720" s="16"/>
      <c r="DD4720" s="16"/>
      <c r="DE4720" s="16"/>
      <c r="DF4720" s="16"/>
      <c r="DG4720" s="16"/>
      <c r="DH4720" s="16"/>
      <c r="DI4720" s="16"/>
      <c r="DJ4720" s="16"/>
      <c r="DK4720" s="16"/>
      <c r="DL4720" s="16"/>
      <c r="DM4720" s="16"/>
      <c r="DN4720" s="16"/>
      <c r="DO4720" s="16"/>
      <c r="DP4720" s="16"/>
      <c r="DQ4720" s="16"/>
      <c r="DR4720" s="16"/>
      <c r="DS4720" s="16"/>
      <c r="DT4720" s="16"/>
      <c r="DU4720" s="16"/>
      <c r="DV4720" s="16"/>
      <c r="DW4720" s="16"/>
      <c r="DX4720" s="16"/>
      <c r="DY4720" s="16"/>
      <c r="DZ4720" s="16"/>
      <c r="EA4720" s="16"/>
      <c r="EB4720" s="16"/>
      <c r="EC4720" s="16"/>
      <c r="ED4720" s="16"/>
      <c r="EE4720" s="16"/>
      <c r="EF4720" s="16"/>
      <c r="EG4720" s="16"/>
      <c r="EH4720" s="16"/>
      <c r="EI4720" s="16"/>
      <c r="EJ4720" s="16"/>
      <c r="EK4720" s="16"/>
      <c r="EL4720" s="16"/>
      <c r="EO4720" s="15" t="s">
        <v>667</v>
      </c>
      <c r="EP4720" s="16"/>
      <c r="EQ4720" s="16"/>
      <c r="ER4720" s="16"/>
      <c r="ES4720" s="16"/>
      <c r="ET4720" s="16"/>
      <c r="EU4720" s="16"/>
      <c r="EV4720" s="16"/>
      <c r="EW4720" s="16"/>
      <c r="EX4720" s="16"/>
      <c r="EY4720" s="16"/>
      <c r="EZ4720" s="16"/>
      <c r="FA4720" s="16"/>
      <c r="FB4720" s="16"/>
      <c r="FC4720" s="16"/>
      <c r="FD4720" s="16"/>
      <c r="FE4720" s="16"/>
      <c r="FF4720" s="16"/>
      <c r="FG4720" s="16"/>
      <c r="FH4720" s="16"/>
      <c r="FI4720" s="16"/>
      <c r="FJ4720" s="16"/>
      <c r="FK4720" s="16"/>
      <c r="FL4720" s="16"/>
      <c r="FM4720" s="16"/>
      <c r="FN4720" s="16"/>
      <c r="FO4720" s="16"/>
      <c r="FP4720" s="16"/>
      <c r="FQ4720" s="16"/>
      <c r="FR4720" s="16"/>
      <c r="FS4720" s="16"/>
      <c r="FT4720" s="16"/>
      <c r="FU4720" s="16"/>
      <c r="FV4720" s="16"/>
      <c r="FW4720" s="16"/>
      <c r="FX4720" s="16"/>
      <c r="FY4720" s="16"/>
      <c r="FZ4720" s="16"/>
      <c r="GA4720" s="16"/>
      <c r="GB4720" s="16"/>
      <c r="GC4720" s="16"/>
      <c r="GD4720" s="16"/>
      <c r="GE4720" s="16"/>
      <c r="GF4720" s="16"/>
      <c r="GG4720" s="16"/>
      <c r="GH4720" s="16"/>
      <c r="GI4720" s="16"/>
      <c r="GJ4720" s="16"/>
      <c r="GK4720" s="16"/>
      <c r="GL4720" s="16"/>
      <c r="GM4720" s="16"/>
      <c r="GN4720" s="16"/>
      <c r="GO4720" s="16"/>
      <c r="GP4720" s="16"/>
      <c r="GQ4720" s="16"/>
      <c r="GR4720" s="16"/>
      <c r="GS4720" s="16"/>
      <c r="GT4720" s="16"/>
      <c r="GU4720" s="16"/>
      <c r="GV4720" s="16"/>
      <c r="GW4720" s="16"/>
      <c r="GX4720" s="16"/>
      <c r="GY4720" s="16"/>
      <c r="GZ4720" s="16"/>
      <c r="HA4720" s="16"/>
      <c r="HB4720" s="16"/>
      <c r="HC4720" s="16"/>
      <c r="HD4720" s="16"/>
    </row>
    <row r="4721" spans="5:212" s="2" customFormat="1" x14ac:dyDescent="0.25">
      <c r="E4721" s="15" t="s">
        <v>839</v>
      </c>
      <c r="F4721" s="16"/>
      <c r="G4721" s="16"/>
      <c r="H4721" s="16"/>
      <c r="I4721" s="16"/>
      <c r="J4721" s="16"/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  <c r="V4721" s="16"/>
      <c r="W4721" s="16"/>
      <c r="X4721" s="16"/>
      <c r="Y4721" s="16"/>
      <c r="Z4721" s="16"/>
      <c r="AA4721" s="16"/>
      <c r="AB4721" s="16"/>
      <c r="AC4721" s="16"/>
      <c r="AD4721" s="16"/>
      <c r="AE4721" s="16"/>
      <c r="AF4721" s="16"/>
      <c r="AG4721" s="16"/>
      <c r="AH4721" s="16"/>
      <c r="AI4721" s="16"/>
      <c r="AJ4721" s="16"/>
      <c r="AK4721" s="16"/>
      <c r="AL4721" s="16"/>
      <c r="AM4721" s="16"/>
      <c r="AN4721" s="16"/>
      <c r="AO4721" s="16"/>
      <c r="AP4721" s="16"/>
      <c r="AQ4721" s="16"/>
      <c r="AR4721" s="16"/>
      <c r="AS4721" s="16"/>
      <c r="AT4721" s="16"/>
      <c r="AU4721" s="16"/>
      <c r="AV4721" s="16"/>
      <c r="AW4721" s="16"/>
      <c r="AX4721" s="16"/>
      <c r="AY4721" s="16"/>
      <c r="AZ4721" s="16"/>
      <c r="BA4721" s="16"/>
      <c r="BB4721" s="16"/>
      <c r="BC4721" s="16"/>
      <c r="BD4721" s="16"/>
      <c r="BE4721" s="16"/>
      <c r="BF4721" s="16"/>
      <c r="BG4721" s="16"/>
      <c r="BH4721" s="16"/>
      <c r="BI4721" s="16"/>
      <c r="BJ4721" s="16"/>
      <c r="BK4721" s="16"/>
      <c r="BL4721" s="16"/>
      <c r="BM4721" s="16"/>
      <c r="BN4721" s="16"/>
      <c r="BO4721" s="16"/>
      <c r="BP4721" s="16"/>
      <c r="BQ4721" s="16"/>
      <c r="BR4721" s="16"/>
      <c r="BS4721" s="16"/>
      <c r="BT4721" s="16"/>
      <c r="BW4721" s="15" t="s">
        <v>839</v>
      </c>
      <c r="BX4721" s="16"/>
      <c r="BY4721" s="16"/>
      <c r="BZ4721" s="16"/>
      <c r="CA4721" s="16"/>
      <c r="CB4721" s="16"/>
      <c r="CC4721" s="16"/>
      <c r="CD4721" s="16"/>
      <c r="CE4721" s="16"/>
      <c r="CF4721" s="16"/>
      <c r="CG4721" s="16"/>
      <c r="CH4721" s="16"/>
      <c r="CI4721" s="16"/>
      <c r="CJ4721" s="16"/>
      <c r="CK4721" s="16"/>
      <c r="CL4721" s="16"/>
      <c r="CM4721" s="16"/>
      <c r="CN4721" s="16"/>
      <c r="CO4721" s="16"/>
      <c r="CP4721" s="16"/>
      <c r="CQ4721" s="16"/>
      <c r="CR4721" s="16"/>
      <c r="CS4721" s="16"/>
      <c r="CT4721" s="16"/>
      <c r="CU4721" s="16"/>
      <c r="CV4721" s="16"/>
      <c r="CW4721" s="16"/>
      <c r="CX4721" s="16"/>
      <c r="CY4721" s="16"/>
      <c r="CZ4721" s="16"/>
      <c r="DA4721" s="16"/>
      <c r="DB4721" s="16"/>
      <c r="DC4721" s="16"/>
      <c r="DD4721" s="16"/>
      <c r="DE4721" s="16"/>
      <c r="DF4721" s="16"/>
      <c r="DG4721" s="16"/>
      <c r="DH4721" s="16"/>
      <c r="DI4721" s="16"/>
      <c r="DJ4721" s="16"/>
      <c r="DK4721" s="16"/>
      <c r="DL4721" s="16"/>
      <c r="DM4721" s="16"/>
      <c r="DN4721" s="16"/>
      <c r="DO4721" s="16"/>
      <c r="DP4721" s="16"/>
      <c r="DQ4721" s="16"/>
      <c r="DR4721" s="16"/>
      <c r="DS4721" s="16"/>
      <c r="DT4721" s="16"/>
      <c r="DU4721" s="16"/>
      <c r="DV4721" s="16"/>
      <c r="DW4721" s="16"/>
      <c r="DX4721" s="16"/>
      <c r="DY4721" s="16"/>
      <c r="DZ4721" s="16"/>
      <c r="EA4721" s="16"/>
      <c r="EB4721" s="16"/>
      <c r="EC4721" s="16"/>
      <c r="ED4721" s="16"/>
      <c r="EE4721" s="16"/>
      <c r="EF4721" s="16"/>
      <c r="EG4721" s="16"/>
      <c r="EH4721" s="16"/>
      <c r="EI4721" s="16"/>
      <c r="EJ4721" s="16"/>
      <c r="EK4721" s="16"/>
      <c r="EL4721" s="16"/>
      <c r="EO4721" s="15" t="s">
        <v>839</v>
      </c>
      <c r="EP4721" s="16"/>
      <c r="EQ4721" s="16"/>
      <c r="ER4721" s="16"/>
      <c r="ES4721" s="16"/>
      <c r="ET4721" s="16"/>
      <c r="EU4721" s="16"/>
      <c r="EV4721" s="16"/>
      <c r="EW4721" s="16"/>
      <c r="EX4721" s="16"/>
      <c r="EY4721" s="16"/>
      <c r="EZ4721" s="16"/>
      <c r="FA4721" s="16"/>
      <c r="FB4721" s="16"/>
      <c r="FC4721" s="16"/>
      <c r="FD4721" s="16"/>
      <c r="FE4721" s="16"/>
      <c r="FF4721" s="16"/>
      <c r="FG4721" s="16"/>
      <c r="FH4721" s="16"/>
      <c r="FI4721" s="16"/>
      <c r="FJ4721" s="16"/>
      <c r="FK4721" s="16"/>
      <c r="FL4721" s="16"/>
      <c r="FM4721" s="16"/>
      <c r="FN4721" s="16"/>
      <c r="FO4721" s="16"/>
      <c r="FP4721" s="16"/>
      <c r="FQ4721" s="16"/>
      <c r="FR4721" s="16"/>
      <c r="FS4721" s="16"/>
      <c r="FT4721" s="16"/>
      <c r="FU4721" s="16"/>
      <c r="FV4721" s="16"/>
      <c r="FW4721" s="16"/>
      <c r="FX4721" s="16"/>
      <c r="FY4721" s="16"/>
      <c r="FZ4721" s="16"/>
      <c r="GA4721" s="16"/>
      <c r="GB4721" s="16"/>
      <c r="GC4721" s="16"/>
      <c r="GD4721" s="16"/>
      <c r="GE4721" s="16"/>
      <c r="GF4721" s="16"/>
      <c r="GG4721" s="16"/>
      <c r="GH4721" s="16"/>
      <c r="GI4721" s="16"/>
      <c r="GJ4721" s="16"/>
      <c r="GK4721" s="16"/>
      <c r="GL4721" s="16"/>
      <c r="GM4721" s="16"/>
      <c r="GN4721" s="16"/>
      <c r="GO4721" s="16"/>
      <c r="GP4721" s="16"/>
      <c r="GQ4721" s="16"/>
      <c r="GR4721" s="16"/>
      <c r="GS4721" s="16"/>
      <c r="GT4721" s="16"/>
      <c r="GU4721" s="16"/>
      <c r="GV4721" s="16"/>
      <c r="GW4721" s="16"/>
      <c r="GX4721" s="16"/>
      <c r="GY4721" s="16"/>
      <c r="GZ4721" s="16"/>
      <c r="HA4721" s="16"/>
      <c r="HB4721" s="16"/>
      <c r="HC4721" s="16"/>
      <c r="HD4721" s="16"/>
    </row>
    <row r="4722" spans="5:212" s="2" customFormat="1" x14ac:dyDescent="0.25">
      <c r="E4722" s="15" t="s">
        <v>525</v>
      </c>
      <c r="F4722" s="16"/>
      <c r="G4722" s="16"/>
      <c r="H4722" s="16"/>
      <c r="I4722" s="16"/>
      <c r="J4722" s="16"/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  <c r="V4722" s="16"/>
      <c r="W4722" s="16"/>
      <c r="X4722" s="16"/>
      <c r="Y4722" s="16"/>
      <c r="Z4722" s="16"/>
      <c r="AA4722" s="16"/>
      <c r="AB4722" s="16"/>
      <c r="AC4722" s="16"/>
      <c r="AD4722" s="16"/>
      <c r="AE4722" s="16"/>
      <c r="AF4722" s="16"/>
      <c r="AG4722" s="16"/>
      <c r="AH4722" s="16"/>
      <c r="AI4722" s="16"/>
      <c r="AJ4722" s="16"/>
      <c r="AK4722" s="16"/>
      <c r="AL4722" s="16"/>
      <c r="AM4722" s="16"/>
      <c r="AN4722" s="16"/>
      <c r="AO4722" s="16"/>
      <c r="AP4722" s="16"/>
      <c r="AQ4722" s="16"/>
      <c r="AR4722" s="16"/>
      <c r="AS4722" s="16"/>
      <c r="AT4722" s="16"/>
      <c r="AU4722" s="16"/>
      <c r="AV4722" s="16"/>
      <c r="AW4722" s="16"/>
      <c r="AX4722" s="16"/>
      <c r="AY4722" s="16"/>
      <c r="AZ4722" s="16"/>
      <c r="BA4722" s="16"/>
      <c r="BB4722" s="16"/>
      <c r="BC4722" s="16"/>
      <c r="BD4722" s="16"/>
      <c r="BE4722" s="16"/>
      <c r="BF4722" s="16"/>
      <c r="BG4722" s="16"/>
      <c r="BH4722" s="16"/>
      <c r="BI4722" s="16"/>
      <c r="BJ4722" s="16"/>
      <c r="BK4722" s="16"/>
      <c r="BL4722" s="16"/>
      <c r="BM4722" s="16"/>
      <c r="BN4722" s="16"/>
      <c r="BO4722" s="16"/>
      <c r="BP4722" s="16"/>
      <c r="BQ4722" s="16"/>
      <c r="BR4722" s="16"/>
      <c r="BS4722" s="16"/>
      <c r="BT4722" s="16"/>
      <c r="BW4722" s="15" t="s">
        <v>525</v>
      </c>
      <c r="BX4722" s="16"/>
      <c r="BY4722" s="16"/>
      <c r="BZ4722" s="16"/>
      <c r="CA4722" s="16"/>
      <c r="CB4722" s="16"/>
      <c r="CC4722" s="16"/>
      <c r="CD4722" s="16"/>
      <c r="CE4722" s="16"/>
      <c r="CF4722" s="16"/>
      <c r="CG4722" s="16"/>
      <c r="CH4722" s="16"/>
      <c r="CI4722" s="16"/>
      <c r="CJ4722" s="16"/>
      <c r="CK4722" s="16"/>
      <c r="CL4722" s="16"/>
      <c r="CM4722" s="16"/>
      <c r="CN4722" s="16"/>
      <c r="CO4722" s="16"/>
      <c r="CP4722" s="16"/>
      <c r="CQ4722" s="16"/>
      <c r="CR4722" s="16"/>
      <c r="CS4722" s="16"/>
      <c r="CT4722" s="16"/>
      <c r="CU4722" s="16"/>
      <c r="CV4722" s="16"/>
      <c r="CW4722" s="16"/>
      <c r="CX4722" s="16"/>
      <c r="CY4722" s="16"/>
      <c r="CZ4722" s="16"/>
      <c r="DA4722" s="16"/>
      <c r="DB4722" s="16"/>
      <c r="DC4722" s="16"/>
      <c r="DD4722" s="16"/>
      <c r="DE4722" s="16"/>
      <c r="DF4722" s="16"/>
      <c r="DG4722" s="16"/>
      <c r="DH4722" s="16"/>
      <c r="DI4722" s="16"/>
      <c r="DJ4722" s="16"/>
      <c r="DK4722" s="16"/>
      <c r="DL4722" s="16"/>
      <c r="DM4722" s="16"/>
      <c r="DN4722" s="16"/>
      <c r="DO4722" s="16"/>
      <c r="DP4722" s="16"/>
      <c r="DQ4722" s="16"/>
      <c r="DR4722" s="16"/>
      <c r="DS4722" s="16"/>
      <c r="DT4722" s="16"/>
      <c r="DU4722" s="16"/>
      <c r="DV4722" s="16"/>
      <c r="DW4722" s="16"/>
      <c r="DX4722" s="16"/>
      <c r="DY4722" s="16"/>
      <c r="DZ4722" s="16"/>
      <c r="EA4722" s="16"/>
      <c r="EB4722" s="16"/>
      <c r="EC4722" s="16"/>
      <c r="ED4722" s="16"/>
      <c r="EE4722" s="16"/>
      <c r="EF4722" s="16"/>
      <c r="EG4722" s="16"/>
      <c r="EH4722" s="16"/>
      <c r="EI4722" s="16"/>
      <c r="EJ4722" s="16"/>
      <c r="EK4722" s="16"/>
      <c r="EL4722" s="16"/>
      <c r="EO4722" s="15" t="s">
        <v>525</v>
      </c>
      <c r="EP4722" s="16"/>
      <c r="EQ4722" s="16"/>
      <c r="ER4722" s="16"/>
      <c r="ES4722" s="16"/>
      <c r="ET4722" s="16"/>
      <c r="EU4722" s="16"/>
      <c r="EV4722" s="16"/>
      <c r="EW4722" s="16"/>
      <c r="EX4722" s="16"/>
      <c r="EY4722" s="16"/>
      <c r="EZ4722" s="16"/>
      <c r="FA4722" s="16"/>
      <c r="FB4722" s="16"/>
      <c r="FC4722" s="16"/>
      <c r="FD4722" s="16"/>
      <c r="FE4722" s="16"/>
      <c r="FF4722" s="16"/>
      <c r="FG4722" s="16"/>
      <c r="FH4722" s="16"/>
      <c r="FI4722" s="16"/>
      <c r="FJ4722" s="16"/>
      <c r="FK4722" s="16"/>
      <c r="FL4722" s="16"/>
      <c r="FM4722" s="16"/>
      <c r="FN4722" s="16"/>
      <c r="FO4722" s="16"/>
      <c r="FP4722" s="16"/>
      <c r="FQ4722" s="16"/>
      <c r="FR4722" s="16"/>
      <c r="FS4722" s="16"/>
      <c r="FT4722" s="16"/>
      <c r="FU4722" s="16"/>
      <c r="FV4722" s="16"/>
      <c r="FW4722" s="16"/>
      <c r="FX4722" s="16"/>
      <c r="FY4722" s="16"/>
      <c r="FZ4722" s="16"/>
      <c r="GA4722" s="16"/>
      <c r="GB4722" s="16"/>
      <c r="GC4722" s="16"/>
      <c r="GD4722" s="16"/>
      <c r="GE4722" s="16"/>
      <c r="GF4722" s="16"/>
      <c r="GG4722" s="16"/>
      <c r="GH4722" s="16"/>
      <c r="GI4722" s="16"/>
      <c r="GJ4722" s="16"/>
      <c r="GK4722" s="16"/>
      <c r="GL4722" s="16"/>
      <c r="GM4722" s="16"/>
      <c r="GN4722" s="16"/>
      <c r="GO4722" s="16"/>
      <c r="GP4722" s="16"/>
      <c r="GQ4722" s="16"/>
      <c r="GR4722" s="16"/>
      <c r="GS4722" s="16"/>
      <c r="GT4722" s="16"/>
      <c r="GU4722" s="16"/>
      <c r="GV4722" s="16"/>
      <c r="GW4722" s="16"/>
      <c r="GX4722" s="16"/>
      <c r="GY4722" s="16"/>
      <c r="GZ4722" s="16"/>
      <c r="HA4722" s="16"/>
      <c r="HB4722" s="16"/>
      <c r="HC4722" s="16"/>
      <c r="HD4722" s="16"/>
    </row>
    <row r="4723" spans="5:212" s="2" customFormat="1" x14ac:dyDescent="0.25">
      <c r="E4723" s="15" t="s">
        <v>25</v>
      </c>
      <c r="F4723" s="16"/>
      <c r="G4723" s="16"/>
      <c r="H4723" s="16"/>
      <c r="I4723" s="16"/>
      <c r="J4723" s="16"/>
      <c r="K4723" s="16"/>
      <c r="L4723" s="16"/>
      <c r="M4723" s="16"/>
      <c r="N4723" s="16"/>
      <c r="O4723" s="16"/>
      <c r="P4723" s="16"/>
      <c r="Q4723" s="16"/>
      <c r="R4723" s="16"/>
      <c r="S4723" s="16"/>
      <c r="T4723" s="16"/>
      <c r="U4723" s="16"/>
      <c r="V4723" s="16"/>
      <c r="W4723" s="16"/>
      <c r="X4723" s="16"/>
      <c r="Y4723" s="16"/>
      <c r="Z4723" s="16"/>
      <c r="AA4723" s="16"/>
      <c r="AB4723" s="16"/>
      <c r="AC4723" s="16"/>
      <c r="AD4723" s="16"/>
      <c r="AE4723" s="16"/>
      <c r="AF4723" s="16"/>
      <c r="AG4723" s="16"/>
      <c r="AH4723" s="16"/>
      <c r="AI4723" s="16"/>
      <c r="AJ4723" s="16"/>
      <c r="AK4723" s="16"/>
      <c r="AL4723" s="16"/>
      <c r="AM4723" s="16"/>
      <c r="AN4723" s="16"/>
      <c r="AO4723" s="16"/>
      <c r="AP4723" s="16"/>
      <c r="AQ4723" s="16"/>
      <c r="AR4723" s="16"/>
      <c r="AS4723" s="16"/>
      <c r="AT4723" s="16"/>
      <c r="AU4723" s="16"/>
      <c r="AV4723" s="16"/>
      <c r="AW4723" s="16"/>
      <c r="AX4723" s="16"/>
      <c r="AY4723" s="16"/>
      <c r="AZ4723" s="16"/>
      <c r="BA4723" s="16"/>
      <c r="BB4723" s="16"/>
      <c r="BC4723" s="16"/>
      <c r="BD4723" s="16"/>
      <c r="BE4723" s="16"/>
      <c r="BF4723" s="16"/>
      <c r="BG4723" s="16"/>
      <c r="BH4723" s="16"/>
      <c r="BI4723" s="16"/>
      <c r="BJ4723" s="16"/>
      <c r="BK4723" s="16"/>
      <c r="BL4723" s="16"/>
      <c r="BM4723" s="16"/>
      <c r="BN4723" s="16"/>
      <c r="BO4723" s="16"/>
      <c r="BP4723" s="16"/>
      <c r="BQ4723" s="16"/>
      <c r="BR4723" s="16"/>
      <c r="BS4723" s="16"/>
      <c r="BT4723" s="16"/>
      <c r="BW4723" s="15" t="s">
        <v>25</v>
      </c>
      <c r="BX4723" s="16"/>
      <c r="BY4723" s="16"/>
      <c r="BZ4723" s="16"/>
      <c r="CA4723" s="16"/>
      <c r="CB4723" s="16"/>
      <c r="CC4723" s="16"/>
      <c r="CD4723" s="16"/>
      <c r="CE4723" s="16"/>
      <c r="CF4723" s="16"/>
      <c r="CG4723" s="16"/>
      <c r="CH4723" s="16"/>
      <c r="CI4723" s="16"/>
      <c r="CJ4723" s="16"/>
      <c r="CK4723" s="16"/>
      <c r="CL4723" s="16"/>
      <c r="CM4723" s="16"/>
      <c r="CN4723" s="16"/>
      <c r="CO4723" s="16"/>
      <c r="CP4723" s="16"/>
      <c r="CQ4723" s="16"/>
      <c r="CR4723" s="16"/>
      <c r="CS4723" s="16"/>
      <c r="CT4723" s="16"/>
      <c r="CU4723" s="16"/>
      <c r="CV4723" s="16"/>
      <c r="CW4723" s="16"/>
      <c r="CX4723" s="16"/>
      <c r="CY4723" s="16"/>
      <c r="CZ4723" s="16"/>
      <c r="DA4723" s="16"/>
      <c r="DB4723" s="16"/>
      <c r="DC4723" s="16"/>
      <c r="DD4723" s="16"/>
      <c r="DE4723" s="16"/>
      <c r="DF4723" s="16"/>
      <c r="DG4723" s="16"/>
      <c r="DH4723" s="16"/>
      <c r="DI4723" s="16"/>
      <c r="DJ4723" s="16"/>
      <c r="DK4723" s="16"/>
      <c r="DL4723" s="16"/>
      <c r="DM4723" s="16"/>
      <c r="DN4723" s="16"/>
      <c r="DO4723" s="16"/>
      <c r="DP4723" s="16"/>
      <c r="DQ4723" s="16"/>
      <c r="DR4723" s="16"/>
      <c r="DS4723" s="16"/>
      <c r="DT4723" s="16"/>
      <c r="DU4723" s="16"/>
      <c r="DV4723" s="16"/>
      <c r="DW4723" s="16"/>
      <c r="DX4723" s="16"/>
      <c r="DY4723" s="16"/>
      <c r="DZ4723" s="16"/>
      <c r="EA4723" s="16"/>
      <c r="EB4723" s="16"/>
      <c r="EC4723" s="16"/>
      <c r="ED4723" s="16"/>
      <c r="EE4723" s="16"/>
      <c r="EF4723" s="16"/>
      <c r="EG4723" s="16"/>
      <c r="EH4723" s="16"/>
      <c r="EI4723" s="16"/>
      <c r="EJ4723" s="16"/>
      <c r="EK4723" s="16"/>
      <c r="EL4723" s="16"/>
      <c r="EO4723" s="15" t="s">
        <v>25</v>
      </c>
      <c r="EP4723" s="16"/>
      <c r="EQ4723" s="16"/>
      <c r="ER4723" s="16"/>
      <c r="ES4723" s="16"/>
      <c r="ET4723" s="16"/>
      <c r="EU4723" s="16"/>
      <c r="EV4723" s="16"/>
      <c r="EW4723" s="16"/>
      <c r="EX4723" s="16"/>
      <c r="EY4723" s="16"/>
      <c r="EZ4723" s="16"/>
      <c r="FA4723" s="16"/>
      <c r="FB4723" s="16"/>
      <c r="FC4723" s="16"/>
      <c r="FD4723" s="16"/>
      <c r="FE4723" s="16"/>
      <c r="FF4723" s="16"/>
      <c r="FG4723" s="16"/>
      <c r="FH4723" s="16"/>
      <c r="FI4723" s="16"/>
      <c r="FJ4723" s="16"/>
      <c r="FK4723" s="16"/>
      <c r="FL4723" s="16"/>
      <c r="FM4723" s="16"/>
      <c r="FN4723" s="16"/>
      <c r="FO4723" s="16"/>
      <c r="FP4723" s="16"/>
      <c r="FQ4723" s="16"/>
      <c r="FR4723" s="16"/>
      <c r="FS4723" s="16"/>
      <c r="FT4723" s="16"/>
      <c r="FU4723" s="16"/>
      <c r="FV4723" s="16"/>
      <c r="FW4723" s="16"/>
      <c r="FX4723" s="16"/>
      <c r="FY4723" s="16"/>
      <c r="FZ4723" s="16"/>
      <c r="GA4723" s="16"/>
      <c r="GB4723" s="16"/>
      <c r="GC4723" s="16"/>
      <c r="GD4723" s="16"/>
      <c r="GE4723" s="16"/>
      <c r="GF4723" s="16"/>
      <c r="GG4723" s="16"/>
      <c r="GH4723" s="16"/>
      <c r="GI4723" s="16"/>
      <c r="GJ4723" s="16"/>
      <c r="GK4723" s="16"/>
      <c r="GL4723" s="16"/>
      <c r="GM4723" s="16"/>
      <c r="GN4723" s="16"/>
      <c r="GO4723" s="16"/>
      <c r="GP4723" s="16"/>
      <c r="GQ4723" s="16"/>
      <c r="GR4723" s="16"/>
      <c r="GS4723" s="16"/>
      <c r="GT4723" s="16"/>
      <c r="GU4723" s="16"/>
      <c r="GV4723" s="16"/>
      <c r="GW4723" s="16"/>
      <c r="GX4723" s="16"/>
      <c r="GY4723" s="16"/>
      <c r="GZ4723" s="16"/>
      <c r="HA4723" s="16"/>
      <c r="HB4723" s="16"/>
      <c r="HC4723" s="16"/>
      <c r="HD4723" s="16"/>
    </row>
    <row r="4724" spans="5:212" s="2" customFormat="1" x14ac:dyDescent="0.25">
      <c r="E4724" s="15" t="s">
        <v>61</v>
      </c>
      <c r="F4724" s="16"/>
      <c r="G4724" s="16"/>
      <c r="H4724" s="16"/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  <c r="AA4724" s="16"/>
      <c r="AB4724" s="16"/>
      <c r="AC4724" s="16"/>
      <c r="AD4724" s="16"/>
      <c r="AE4724" s="16"/>
      <c r="AF4724" s="16"/>
      <c r="AG4724" s="16"/>
      <c r="AH4724" s="16"/>
      <c r="AI4724" s="16"/>
      <c r="AJ4724" s="16"/>
      <c r="AK4724" s="16"/>
      <c r="AL4724" s="16"/>
      <c r="AM4724" s="16"/>
      <c r="AN4724" s="16"/>
      <c r="AO4724" s="16"/>
      <c r="AP4724" s="16"/>
      <c r="AQ4724" s="16"/>
      <c r="AR4724" s="16"/>
      <c r="AS4724" s="16"/>
      <c r="AT4724" s="16"/>
      <c r="AU4724" s="16"/>
      <c r="AV4724" s="16"/>
      <c r="AW4724" s="16"/>
      <c r="AX4724" s="16"/>
      <c r="AY4724" s="16"/>
      <c r="AZ4724" s="16"/>
      <c r="BA4724" s="16"/>
      <c r="BB4724" s="16"/>
      <c r="BC4724" s="16"/>
      <c r="BD4724" s="16"/>
      <c r="BE4724" s="16"/>
      <c r="BF4724" s="16"/>
      <c r="BG4724" s="16"/>
      <c r="BH4724" s="16"/>
      <c r="BI4724" s="16"/>
      <c r="BJ4724" s="16"/>
      <c r="BK4724" s="16"/>
      <c r="BL4724" s="16"/>
      <c r="BM4724" s="16"/>
      <c r="BN4724" s="16"/>
      <c r="BO4724" s="16"/>
      <c r="BP4724" s="16"/>
      <c r="BQ4724" s="16"/>
      <c r="BR4724" s="16"/>
      <c r="BS4724" s="16"/>
      <c r="BT4724" s="16"/>
      <c r="BW4724" s="15" t="s">
        <v>61</v>
      </c>
      <c r="BX4724" s="16"/>
      <c r="BY4724" s="16"/>
      <c r="BZ4724" s="16"/>
      <c r="CA4724" s="16"/>
      <c r="CB4724" s="16"/>
      <c r="CC4724" s="16"/>
      <c r="CD4724" s="16"/>
      <c r="CE4724" s="16"/>
      <c r="CF4724" s="16"/>
      <c r="CG4724" s="16"/>
      <c r="CH4724" s="16"/>
      <c r="CI4724" s="16"/>
      <c r="CJ4724" s="16"/>
      <c r="CK4724" s="16"/>
      <c r="CL4724" s="16"/>
      <c r="CM4724" s="16"/>
      <c r="CN4724" s="16"/>
      <c r="CO4724" s="16"/>
      <c r="CP4724" s="16"/>
      <c r="CQ4724" s="16"/>
      <c r="CR4724" s="16"/>
      <c r="CS4724" s="16"/>
      <c r="CT4724" s="16"/>
      <c r="CU4724" s="16"/>
      <c r="CV4724" s="16"/>
      <c r="CW4724" s="16"/>
      <c r="CX4724" s="16"/>
      <c r="CY4724" s="16"/>
      <c r="CZ4724" s="16"/>
      <c r="DA4724" s="16"/>
      <c r="DB4724" s="16"/>
      <c r="DC4724" s="16"/>
      <c r="DD4724" s="16"/>
      <c r="DE4724" s="16"/>
      <c r="DF4724" s="16"/>
      <c r="DG4724" s="16"/>
      <c r="DH4724" s="16"/>
      <c r="DI4724" s="16"/>
      <c r="DJ4724" s="16"/>
      <c r="DK4724" s="16"/>
      <c r="DL4724" s="16"/>
      <c r="DM4724" s="16"/>
      <c r="DN4724" s="16"/>
      <c r="DO4724" s="16"/>
      <c r="DP4724" s="16"/>
      <c r="DQ4724" s="16"/>
      <c r="DR4724" s="16"/>
      <c r="DS4724" s="16"/>
      <c r="DT4724" s="16"/>
      <c r="DU4724" s="16"/>
      <c r="DV4724" s="16"/>
      <c r="DW4724" s="16"/>
      <c r="DX4724" s="16"/>
      <c r="DY4724" s="16"/>
      <c r="DZ4724" s="16"/>
      <c r="EA4724" s="16"/>
      <c r="EB4724" s="16"/>
      <c r="EC4724" s="16"/>
      <c r="ED4724" s="16"/>
      <c r="EE4724" s="16"/>
      <c r="EF4724" s="16"/>
      <c r="EG4724" s="16"/>
      <c r="EH4724" s="16"/>
      <c r="EI4724" s="16"/>
      <c r="EJ4724" s="16"/>
      <c r="EK4724" s="16"/>
      <c r="EL4724" s="16"/>
      <c r="EO4724" s="15" t="s">
        <v>61</v>
      </c>
      <c r="EP4724" s="16"/>
      <c r="EQ4724" s="16"/>
      <c r="ER4724" s="16"/>
      <c r="ES4724" s="16"/>
      <c r="ET4724" s="16"/>
      <c r="EU4724" s="16"/>
      <c r="EV4724" s="16"/>
      <c r="EW4724" s="16"/>
      <c r="EX4724" s="16"/>
      <c r="EY4724" s="16"/>
      <c r="EZ4724" s="16"/>
      <c r="FA4724" s="16"/>
      <c r="FB4724" s="16"/>
      <c r="FC4724" s="16"/>
      <c r="FD4724" s="16"/>
      <c r="FE4724" s="16"/>
      <c r="FF4724" s="16"/>
      <c r="FG4724" s="16"/>
      <c r="FH4724" s="16"/>
      <c r="FI4724" s="16"/>
      <c r="FJ4724" s="16"/>
      <c r="FK4724" s="16"/>
      <c r="FL4724" s="16"/>
      <c r="FM4724" s="16"/>
      <c r="FN4724" s="16"/>
      <c r="FO4724" s="16"/>
      <c r="FP4724" s="16"/>
      <c r="FQ4724" s="16"/>
      <c r="FR4724" s="16"/>
      <c r="FS4724" s="16"/>
      <c r="FT4724" s="16"/>
      <c r="FU4724" s="16"/>
      <c r="FV4724" s="16"/>
      <c r="FW4724" s="16"/>
      <c r="FX4724" s="16"/>
      <c r="FY4724" s="16"/>
      <c r="FZ4724" s="16"/>
      <c r="GA4724" s="16"/>
      <c r="GB4724" s="16"/>
      <c r="GC4724" s="16"/>
      <c r="GD4724" s="16"/>
      <c r="GE4724" s="16"/>
      <c r="GF4724" s="16"/>
      <c r="GG4724" s="16"/>
      <c r="GH4724" s="16"/>
      <c r="GI4724" s="16"/>
      <c r="GJ4724" s="16"/>
      <c r="GK4724" s="16"/>
      <c r="GL4724" s="16"/>
      <c r="GM4724" s="16"/>
      <c r="GN4724" s="16"/>
      <c r="GO4724" s="16"/>
      <c r="GP4724" s="16"/>
      <c r="GQ4724" s="16"/>
      <c r="GR4724" s="16"/>
      <c r="GS4724" s="16"/>
      <c r="GT4724" s="16"/>
      <c r="GU4724" s="16"/>
      <c r="GV4724" s="16"/>
      <c r="GW4724" s="16"/>
      <c r="GX4724" s="16"/>
      <c r="GY4724" s="16"/>
      <c r="GZ4724" s="16"/>
      <c r="HA4724" s="16"/>
      <c r="HB4724" s="16"/>
      <c r="HC4724" s="16"/>
      <c r="HD4724" s="16"/>
    </row>
    <row r="4725" spans="5:212" s="2" customFormat="1" x14ac:dyDescent="0.25"/>
    <row r="4726" spans="5:212" s="2" customFormat="1" x14ac:dyDescent="0.25">
      <c r="E4726" s="2" t="s">
        <v>808</v>
      </c>
    </row>
    <row r="4727" spans="5:212" s="2" customFormat="1" x14ac:dyDescent="0.25"/>
    <row r="4728" spans="5:212" s="2" customFormat="1" x14ac:dyDescent="0.25"/>
    <row r="4729" spans="5:212" s="2" customFormat="1" x14ac:dyDescent="0.25"/>
    <row r="4730" spans="5:212" s="2" customFormat="1" x14ac:dyDescent="0.25"/>
    <row r="4731" spans="5:212" s="2" customFormat="1" x14ac:dyDescent="0.25"/>
    <row r="4732" spans="5:212" s="2" customFormat="1" x14ac:dyDescent="0.25"/>
    <row r="4733" spans="5:212" s="2" customFormat="1" x14ac:dyDescent="0.25"/>
    <row r="4734" spans="5:212" s="2" customFormat="1" x14ac:dyDescent="0.25"/>
    <row r="4735" spans="5:212" s="2" customFormat="1" x14ac:dyDescent="0.25"/>
    <row r="4736" spans="5:212" s="2" customFormat="1" x14ac:dyDescent="0.25"/>
    <row r="4737" s="2" customFormat="1" x14ac:dyDescent="0.25"/>
    <row r="4738" s="2" customFormat="1" x14ac:dyDescent="0.25"/>
    <row r="4739" s="2" customFormat="1" x14ac:dyDescent="0.25"/>
    <row r="4740" s="2" customFormat="1" x14ac:dyDescent="0.25"/>
    <row r="4741" s="2" customFormat="1" x14ac:dyDescent="0.25"/>
    <row r="4742" s="2" customFormat="1" x14ac:dyDescent="0.25"/>
    <row r="4743" s="2" customFormat="1" x14ac:dyDescent="0.25"/>
    <row r="4744" s="2" customFormat="1" x14ac:dyDescent="0.25"/>
    <row r="4745" s="2" customFormat="1" x14ac:dyDescent="0.25"/>
    <row r="4746" s="2" customFormat="1" x14ac:dyDescent="0.25"/>
    <row r="4747" s="2" customFormat="1" x14ac:dyDescent="0.25"/>
    <row r="4748" s="2" customFormat="1" x14ac:dyDescent="0.25"/>
    <row r="4749" s="2" customFormat="1" x14ac:dyDescent="0.25"/>
    <row r="4750" s="2" customFormat="1" x14ac:dyDescent="0.25"/>
    <row r="4751" s="2" customFormat="1" x14ac:dyDescent="0.25"/>
    <row r="4752" s="2" customFormat="1" x14ac:dyDescent="0.25"/>
    <row r="4753" spans="2:2" s="2" customFormat="1" x14ac:dyDescent="0.25"/>
    <row r="4754" spans="2:2" s="2" customFormat="1" x14ac:dyDescent="0.25"/>
    <row r="4755" spans="2:2" s="2" customFormat="1" x14ac:dyDescent="0.25"/>
    <row r="4756" spans="2:2" s="2" customFormat="1" x14ac:dyDescent="0.25"/>
    <row r="4757" spans="2:2" s="2" customFormat="1" x14ac:dyDescent="0.25"/>
    <row r="4758" spans="2:2" s="2" customFormat="1" x14ac:dyDescent="0.25"/>
    <row r="4759" spans="2:2" s="2" customFormat="1" x14ac:dyDescent="0.25"/>
    <row r="4760" spans="2:2" s="2" customFormat="1" x14ac:dyDescent="0.25"/>
    <row r="4761" spans="2:2" s="2" customFormat="1" x14ac:dyDescent="0.25"/>
    <row r="4762" spans="2:2" s="2" customFormat="1" x14ac:dyDescent="0.25"/>
    <row r="4763" spans="2:2" s="2" customFormat="1" x14ac:dyDescent="0.25"/>
    <row r="4764" spans="2:2" s="2" customFormat="1" x14ac:dyDescent="0.25"/>
    <row r="4765" spans="2:2" s="2" customFormat="1" x14ac:dyDescent="0.25"/>
    <row r="4766" spans="2:2" s="2" customFormat="1" x14ac:dyDescent="0.25"/>
    <row r="4767" spans="2:2" s="2" customFormat="1" x14ac:dyDescent="0.25">
      <c r="B4767" s="1" t="s">
        <v>858</v>
      </c>
    </row>
    <row r="4768" spans="2:2" s="2" customFormat="1" x14ac:dyDescent="0.25"/>
    <row r="4769" spans="3:5" s="2" customFormat="1" x14ac:dyDescent="0.25">
      <c r="C4769" s="3">
        <v>0</v>
      </c>
      <c r="E4769" s="2" t="s">
        <v>859</v>
      </c>
    </row>
    <row r="4770" spans="3:5" s="2" customFormat="1" x14ac:dyDescent="0.25"/>
    <row r="4771" spans="3:5" s="2" customFormat="1" x14ac:dyDescent="0.25"/>
    <row r="4772" spans="3:5" s="2" customFormat="1" x14ac:dyDescent="0.25"/>
    <row r="4773" spans="3:5" s="2" customFormat="1" x14ac:dyDescent="0.25"/>
    <row r="4774" spans="3:5" s="2" customFormat="1" x14ac:dyDescent="0.25"/>
    <row r="4775" spans="3:5" s="2" customFormat="1" x14ac:dyDescent="0.25"/>
    <row r="4776" spans="3:5" s="2" customFormat="1" x14ac:dyDescent="0.25"/>
    <row r="4777" spans="3:5" s="2" customFormat="1" x14ac:dyDescent="0.25"/>
    <row r="4778" spans="3:5" s="2" customFormat="1" x14ac:dyDescent="0.25"/>
    <row r="4779" spans="3:5" s="2" customFormat="1" x14ac:dyDescent="0.25"/>
    <row r="4780" spans="3:5" s="2" customFormat="1" x14ac:dyDescent="0.25"/>
    <row r="4781" spans="3:5" s="2" customFormat="1" x14ac:dyDescent="0.25"/>
    <row r="4782" spans="3:5" s="2" customFormat="1" x14ac:dyDescent="0.25"/>
    <row r="4783" spans="3:5" s="2" customFormat="1" x14ac:dyDescent="0.25"/>
    <row r="4784" spans="3:5" s="2" customFormat="1" x14ac:dyDescent="0.25"/>
    <row r="4785" spans="5:25" s="2" customFormat="1" x14ac:dyDescent="0.25"/>
    <row r="4786" spans="5:25" s="2" customFormat="1" x14ac:dyDescent="0.25"/>
    <row r="4787" spans="5:25" s="2" customFormat="1" x14ac:dyDescent="0.25"/>
    <row r="4788" spans="5:25" s="2" customFormat="1" x14ac:dyDescent="0.25"/>
    <row r="4789" spans="5:25" s="2" customFormat="1" x14ac:dyDescent="0.25"/>
    <row r="4790" spans="5:25" s="2" customFormat="1" x14ac:dyDescent="0.25"/>
    <row r="4791" spans="5:25" s="2" customFormat="1" x14ac:dyDescent="0.25"/>
    <row r="4792" spans="5:25" s="2" customFormat="1" x14ac:dyDescent="0.25"/>
    <row r="4793" spans="5:25" s="2" customFormat="1" x14ac:dyDescent="0.25"/>
    <row r="4794" spans="5:25" s="2" customFormat="1" x14ac:dyDescent="0.25"/>
    <row r="4795" spans="5:25" s="2" customFormat="1" x14ac:dyDescent="0.25"/>
    <row r="4796" spans="5:25" s="2" customFormat="1" x14ac:dyDescent="0.25"/>
    <row r="4797" spans="5:25" s="2" customFormat="1" x14ac:dyDescent="0.25">
      <c r="E4797" s="2" t="s">
        <v>860</v>
      </c>
    </row>
    <row r="4798" spans="5:25" s="2" customFormat="1" x14ac:dyDescent="0.25"/>
    <row r="4799" spans="5:25" s="2" customFormat="1" x14ac:dyDescent="0.25">
      <c r="E4799" s="1" t="s">
        <v>91</v>
      </c>
      <c r="O4799" s="1" t="s">
        <v>170</v>
      </c>
    </row>
    <row r="4800" spans="5:25" s="2" customFormat="1" x14ac:dyDescent="0.25">
      <c r="E4800" s="1" t="s">
        <v>306</v>
      </c>
      <c r="O4800" s="1" t="s">
        <v>861</v>
      </c>
      <c r="Y4800" s="2" t="str">
        <f>"select '" &amp; TRIM(E4800) &amp; "' AGREEMENT_NO, '" &amp; TRIM(O4800) &amp; "' INVOICE_NO union all"</f>
        <v>select '0001575/4/08/12/2023' AGREEMENT_NO, '04810/INV/2008/03/2024' INVOICE_NO union all</v>
      </c>
    </row>
    <row r="4801" spans="5:42" s="2" customFormat="1" x14ac:dyDescent="0.25"/>
    <row r="4802" spans="5:42" s="2" customFormat="1" x14ac:dyDescent="0.25">
      <c r="E4802" s="13" t="s">
        <v>492</v>
      </c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</row>
    <row r="4803" spans="5:42" s="2" customFormat="1" x14ac:dyDescent="0.25">
      <c r="E4803" s="13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</row>
    <row r="4804" spans="5:42" s="2" customFormat="1" x14ac:dyDescent="0.25">
      <c r="E4804" s="13" t="s">
        <v>65</v>
      </c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</row>
    <row r="4805" spans="5:42" s="2" customFormat="1" x14ac:dyDescent="0.25">
      <c r="E4805" s="13" t="s">
        <v>66</v>
      </c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</row>
    <row r="4806" spans="5:42" s="2" customFormat="1" x14ac:dyDescent="0.25">
      <c r="E4806" s="13" t="str">
        <f>Y4800</f>
        <v>select '0001575/4/08/12/2023' AGREEMENT_NO, '04810/INV/2008/03/2024' INVOICE_NO union all</v>
      </c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</row>
    <row r="4807" spans="5:42" s="2" customFormat="1" x14ac:dyDescent="0.25">
      <c r="E4807" s="13" t="s">
        <v>83</v>
      </c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</row>
    <row r="4808" spans="5:42" s="2" customFormat="1" x14ac:dyDescent="0.25">
      <c r="E4808" s="13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</row>
    <row r="4809" spans="5:42" s="2" customFormat="1" x14ac:dyDescent="0.25">
      <c r="E4809" s="13" t="s">
        <v>503</v>
      </c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</row>
    <row r="4810" spans="5:42" s="2" customFormat="1" x14ac:dyDescent="0.25">
      <c r="E4810" s="13" t="s">
        <v>66</v>
      </c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</row>
    <row r="4811" spans="5:42" s="2" customFormat="1" x14ac:dyDescent="0.25">
      <c r="E4811" s="13" t="s">
        <v>47</v>
      </c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</row>
    <row r="4812" spans="5:42" s="2" customFormat="1" x14ac:dyDescent="0.25">
      <c r="E4812" s="13" t="s">
        <v>642</v>
      </c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</row>
    <row r="4813" spans="5:42" s="2" customFormat="1" x14ac:dyDescent="0.25">
      <c r="E4813" s="13" t="s">
        <v>515</v>
      </c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</row>
    <row r="4814" spans="5:42" s="2" customFormat="1" x14ac:dyDescent="0.25">
      <c r="E4814" s="13" t="s">
        <v>517</v>
      </c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</row>
    <row r="4815" spans="5:42" s="2" customFormat="1" x14ac:dyDescent="0.25">
      <c r="E4815" s="13" t="s">
        <v>746</v>
      </c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</row>
    <row r="4816" spans="5:42" s="2" customFormat="1" x14ac:dyDescent="0.25"/>
    <row r="4817" spans="5:72" s="2" customFormat="1" x14ac:dyDescent="0.25">
      <c r="E4817" s="2" t="s">
        <v>46</v>
      </c>
    </row>
    <row r="4818" spans="5:72" s="2" customFormat="1" x14ac:dyDescent="0.25"/>
    <row r="4819" spans="5:72" s="2" customFormat="1" x14ac:dyDescent="0.25">
      <c r="E4819" s="13" t="s">
        <v>96</v>
      </c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</row>
    <row r="4820" spans="5:72" s="2" customFormat="1" x14ac:dyDescent="0.25">
      <c r="E4820" s="13" t="s">
        <v>338</v>
      </c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</row>
    <row r="4821" spans="5:72" s="2" customFormat="1" x14ac:dyDescent="0.25">
      <c r="E4821" s="13" t="s">
        <v>712</v>
      </c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</row>
    <row r="4822" spans="5:72" s="2" customFormat="1" x14ac:dyDescent="0.25">
      <c r="E4822" s="13" t="s">
        <v>339</v>
      </c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</row>
    <row r="4823" spans="5:72" s="2" customFormat="1" x14ac:dyDescent="0.25">
      <c r="E4823" s="13" t="s">
        <v>340</v>
      </c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</row>
    <row r="4824" spans="5:72" s="2" customFormat="1" x14ac:dyDescent="0.25">
      <c r="E4824" s="13" t="s">
        <v>341</v>
      </c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</row>
    <row r="4825" spans="5:72" s="2" customFormat="1" x14ac:dyDescent="0.25">
      <c r="E4825" s="13" t="s">
        <v>342</v>
      </c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</row>
    <row r="4826" spans="5:72" s="2" customFormat="1" x14ac:dyDescent="0.25">
      <c r="E4826" s="13" t="s">
        <v>645</v>
      </c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</row>
    <row r="4827" spans="5:72" s="2" customFormat="1" x14ac:dyDescent="0.25">
      <c r="E4827" s="13" t="s">
        <v>713</v>
      </c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</row>
    <row r="4828" spans="5:72" s="2" customFormat="1" x14ac:dyDescent="0.25">
      <c r="E4828" s="13" t="str">
        <f>"replace('" &amp; TRIM(O4800) &amp; "', '/', '.'),"</f>
        <v>replace('04810/INV/2008/03/2024', '/', '.'),</v>
      </c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</row>
    <row r="4829" spans="5:72" s="2" customFormat="1" x14ac:dyDescent="0.25">
      <c r="E4829" s="13" t="s">
        <v>717</v>
      </c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</row>
    <row r="4830" spans="5:72" s="2" customFormat="1" x14ac:dyDescent="0.25"/>
    <row r="4831" spans="5:72" s="2" customFormat="1" x14ac:dyDescent="0.25">
      <c r="E4831" s="15" t="s">
        <v>51</v>
      </c>
      <c r="F4831" s="16"/>
      <c r="G4831" s="16"/>
      <c r="H4831" s="16"/>
      <c r="I4831" s="16"/>
      <c r="J4831" s="16"/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16"/>
      <c r="W4831" s="16"/>
      <c r="X4831" s="16"/>
      <c r="Y4831" s="16"/>
      <c r="Z4831" s="16"/>
      <c r="AA4831" s="16"/>
      <c r="AB4831" s="16"/>
      <c r="AC4831" s="16"/>
      <c r="AD4831" s="16"/>
      <c r="AE4831" s="16"/>
      <c r="AF4831" s="16"/>
      <c r="AG4831" s="16"/>
      <c r="AH4831" s="16"/>
      <c r="AI4831" s="16"/>
      <c r="AJ4831" s="16"/>
      <c r="AK4831" s="16"/>
      <c r="AL4831" s="16"/>
      <c r="AM4831" s="16"/>
      <c r="AN4831" s="16"/>
      <c r="AO4831" s="16"/>
      <c r="AP4831" s="16"/>
      <c r="AQ4831" s="16"/>
      <c r="AR4831" s="16"/>
      <c r="AS4831" s="16"/>
      <c r="AT4831" s="16"/>
      <c r="AU4831" s="16"/>
      <c r="AV4831" s="16"/>
      <c r="AW4831" s="16"/>
      <c r="AX4831" s="16"/>
      <c r="AY4831" s="16"/>
      <c r="AZ4831" s="16"/>
      <c r="BA4831" s="16"/>
      <c r="BB4831" s="16"/>
      <c r="BC4831" s="16"/>
      <c r="BD4831" s="16"/>
      <c r="BE4831" s="16"/>
      <c r="BF4831" s="16"/>
      <c r="BG4831" s="16"/>
      <c r="BH4831" s="16"/>
      <c r="BI4831" s="16"/>
      <c r="BJ4831" s="16"/>
      <c r="BK4831" s="16"/>
      <c r="BL4831" s="16"/>
      <c r="BM4831" s="16"/>
      <c r="BN4831" s="16"/>
      <c r="BO4831" s="16"/>
      <c r="BP4831" s="16"/>
      <c r="BQ4831" s="16"/>
      <c r="BR4831" s="16"/>
      <c r="BS4831" s="16"/>
      <c r="BT4831" s="16"/>
    </row>
    <row r="4832" spans="5:72" s="2" customFormat="1" x14ac:dyDescent="0.25">
      <c r="E4832" s="15" t="s">
        <v>25</v>
      </c>
      <c r="F4832" s="16"/>
      <c r="G4832" s="16"/>
      <c r="H4832" s="16"/>
      <c r="I4832" s="16"/>
      <c r="J4832" s="16"/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16"/>
      <c r="W4832" s="16"/>
      <c r="X4832" s="16"/>
      <c r="Y4832" s="16"/>
      <c r="Z4832" s="16"/>
      <c r="AA4832" s="16"/>
      <c r="AB4832" s="16"/>
      <c r="AC4832" s="16"/>
      <c r="AD4832" s="16"/>
      <c r="AE4832" s="16"/>
      <c r="AF4832" s="16"/>
      <c r="AG4832" s="16"/>
      <c r="AH4832" s="16"/>
      <c r="AI4832" s="16"/>
      <c r="AJ4832" s="16"/>
      <c r="AK4832" s="16"/>
      <c r="AL4832" s="16"/>
      <c r="AM4832" s="16"/>
      <c r="AN4832" s="16"/>
      <c r="AO4832" s="16"/>
      <c r="AP4832" s="16"/>
      <c r="AQ4832" s="16"/>
      <c r="AR4832" s="16"/>
      <c r="AS4832" s="16"/>
      <c r="AT4832" s="16"/>
      <c r="AU4832" s="16"/>
      <c r="AV4832" s="16"/>
      <c r="AW4832" s="16"/>
      <c r="AX4832" s="16"/>
      <c r="AY4832" s="16"/>
      <c r="AZ4832" s="16"/>
      <c r="BA4832" s="16"/>
      <c r="BB4832" s="16"/>
      <c r="BC4832" s="16"/>
      <c r="BD4832" s="16"/>
      <c r="BE4832" s="16"/>
      <c r="BF4832" s="16"/>
      <c r="BG4832" s="16"/>
      <c r="BH4832" s="16"/>
      <c r="BI4832" s="16"/>
      <c r="BJ4832" s="16"/>
      <c r="BK4832" s="16"/>
      <c r="BL4832" s="16"/>
      <c r="BM4832" s="16"/>
      <c r="BN4832" s="16"/>
      <c r="BO4832" s="16"/>
      <c r="BP4832" s="16"/>
      <c r="BQ4832" s="16"/>
      <c r="BR4832" s="16"/>
      <c r="BS4832" s="16"/>
      <c r="BT4832" s="16"/>
    </row>
    <row r="4833" spans="5:72" s="2" customFormat="1" x14ac:dyDescent="0.25">
      <c r="E4833" s="17" t="s">
        <v>27</v>
      </c>
      <c r="F4833" s="16"/>
      <c r="G4833" s="16"/>
      <c r="H4833" s="16"/>
      <c r="I4833" s="16"/>
      <c r="J4833" s="16"/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16"/>
      <c r="W4833" s="16"/>
      <c r="X4833" s="16"/>
      <c r="Y4833" s="16"/>
      <c r="Z4833" s="16"/>
      <c r="AA4833" s="16"/>
      <c r="AB4833" s="16"/>
      <c r="AC4833" s="16"/>
      <c r="AD4833" s="16"/>
      <c r="AE4833" s="16"/>
      <c r="AF4833" s="16"/>
      <c r="AG4833" s="16"/>
      <c r="AH4833" s="16"/>
      <c r="AI4833" s="16"/>
      <c r="AJ4833" s="16"/>
      <c r="AK4833" s="16"/>
      <c r="AL4833" s="16"/>
      <c r="AM4833" s="16"/>
      <c r="AN4833" s="16"/>
      <c r="AO4833" s="16"/>
      <c r="AP4833" s="16"/>
      <c r="AQ4833" s="16"/>
      <c r="AR4833" s="16"/>
      <c r="AS4833" s="16"/>
      <c r="AT4833" s="16"/>
      <c r="AU4833" s="16"/>
      <c r="AV4833" s="16"/>
      <c r="AW4833" s="16"/>
      <c r="AX4833" s="16"/>
      <c r="AY4833" s="16"/>
      <c r="AZ4833" s="16"/>
      <c r="BA4833" s="16"/>
      <c r="BB4833" s="16"/>
      <c r="BC4833" s="16"/>
      <c r="BD4833" s="16"/>
      <c r="BE4833" s="16"/>
      <c r="BF4833" s="16"/>
      <c r="BG4833" s="16"/>
      <c r="BH4833" s="16"/>
      <c r="BI4833" s="16"/>
      <c r="BJ4833" s="16"/>
      <c r="BK4833" s="16"/>
      <c r="BL4833" s="16"/>
      <c r="BM4833" s="16"/>
      <c r="BN4833" s="16"/>
      <c r="BO4833" s="16"/>
      <c r="BP4833" s="16"/>
      <c r="BQ4833" s="16"/>
      <c r="BR4833" s="16"/>
      <c r="BS4833" s="16"/>
      <c r="BT4833" s="16"/>
    </row>
    <row r="4834" spans="5:72" s="2" customFormat="1" x14ac:dyDescent="0.25">
      <c r="E4834" s="17" t="s">
        <v>52</v>
      </c>
      <c r="F4834" s="16"/>
      <c r="G4834" s="16"/>
      <c r="H4834" s="16"/>
      <c r="I4834" s="16"/>
      <c r="J4834" s="16"/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16"/>
      <c r="W4834" s="16"/>
      <c r="X4834" s="16"/>
      <c r="Y4834" s="16"/>
      <c r="Z4834" s="16"/>
      <c r="AA4834" s="16"/>
      <c r="AB4834" s="16"/>
      <c r="AC4834" s="16"/>
      <c r="AD4834" s="16"/>
      <c r="AE4834" s="16"/>
      <c r="AF4834" s="16"/>
      <c r="AG4834" s="16"/>
      <c r="AH4834" s="16"/>
      <c r="AI4834" s="16"/>
      <c r="AJ4834" s="16"/>
      <c r="AK4834" s="16"/>
      <c r="AL4834" s="16"/>
      <c r="AM4834" s="16"/>
      <c r="AN4834" s="16"/>
      <c r="AO4834" s="16"/>
      <c r="AP4834" s="16"/>
      <c r="AQ4834" s="16"/>
      <c r="AR4834" s="16"/>
      <c r="AS4834" s="16"/>
      <c r="AT4834" s="16"/>
      <c r="AU4834" s="16"/>
      <c r="AV4834" s="16"/>
      <c r="AW4834" s="16"/>
      <c r="AX4834" s="16"/>
      <c r="AY4834" s="16"/>
      <c r="AZ4834" s="16"/>
      <c r="BA4834" s="16"/>
      <c r="BB4834" s="16"/>
      <c r="BC4834" s="16"/>
      <c r="BD4834" s="16"/>
      <c r="BE4834" s="16"/>
      <c r="BF4834" s="16"/>
      <c r="BG4834" s="16"/>
      <c r="BH4834" s="16"/>
      <c r="BI4834" s="16"/>
      <c r="BJ4834" s="16"/>
      <c r="BK4834" s="16"/>
      <c r="BL4834" s="16"/>
      <c r="BM4834" s="16"/>
      <c r="BN4834" s="16"/>
      <c r="BO4834" s="16"/>
      <c r="BP4834" s="16"/>
      <c r="BQ4834" s="16"/>
      <c r="BR4834" s="16"/>
      <c r="BS4834" s="16"/>
      <c r="BT4834" s="16"/>
    </row>
    <row r="4835" spans="5:72" s="2" customFormat="1" x14ac:dyDescent="0.25">
      <c r="E4835" s="17" t="s">
        <v>53</v>
      </c>
      <c r="F4835" s="16"/>
      <c r="G4835" s="16"/>
      <c r="H4835" s="16"/>
      <c r="I4835" s="16"/>
      <c r="J4835" s="16"/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16"/>
      <c r="W4835" s="16"/>
      <c r="X4835" s="16"/>
      <c r="Y4835" s="16"/>
      <c r="Z4835" s="16"/>
      <c r="AA4835" s="16"/>
      <c r="AB4835" s="16"/>
      <c r="AC4835" s="16"/>
      <c r="AD4835" s="16"/>
      <c r="AE4835" s="16"/>
      <c r="AF4835" s="16"/>
      <c r="AG4835" s="16"/>
      <c r="AH4835" s="16"/>
      <c r="AI4835" s="16"/>
      <c r="AJ4835" s="16"/>
      <c r="AK4835" s="16"/>
      <c r="AL4835" s="16"/>
      <c r="AM4835" s="16"/>
      <c r="AN4835" s="16"/>
      <c r="AO4835" s="16"/>
      <c r="AP4835" s="16"/>
      <c r="AQ4835" s="16"/>
      <c r="AR4835" s="16"/>
      <c r="AS4835" s="16"/>
      <c r="AT4835" s="16"/>
      <c r="AU4835" s="16"/>
      <c r="AV4835" s="16"/>
      <c r="AW4835" s="16"/>
      <c r="AX4835" s="16"/>
      <c r="AY4835" s="16"/>
      <c r="AZ4835" s="16"/>
      <c r="BA4835" s="16"/>
      <c r="BB4835" s="16"/>
      <c r="BC4835" s="16"/>
      <c r="BD4835" s="16"/>
      <c r="BE4835" s="16"/>
      <c r="BF4835" s="16"/>
      <c r="BG4835" s="16"/>
      <c r="BH4835" s="16"/>
      <c r="BI4835" s="16"/>
      <c r="BJ4835" s="16"/>
      <c r="BK4835" s="16"/>
      <c r="BL4835" s="16"/>
      <c r="BM4835" s="16"/>
      <c r="BN4835" s="16"/>
      <c r="BO4835" s="16"/>
      <c r="BP4835" s="16"/>
      <c r="BQ4835" s="16"/>
      <c r="BR4835" s="16"/>
      <c r="BS4835" s="16"/>
      <c r="BT4835" s="16"/>
    </row>
    <row r="4836" spans="5:72" s="2" customFormat="1" x14ac:dyDescent="0.25">
      <c r="E4836" s="15"/>
      <c r="F4836" s="16"/>
      <c r="G4836" s="16"/>
      <c r="H4836" s="16"/>
      <c r="I4836" s="16"/>
      <c r="J4836" s="16"/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16"/>
      <c r="W4836" s="16"/>
      <c r="X4836" s="16"/>
      <c r="Y4836" s="16"/>
      <c r="Z4836" s="16"/>
      <c r="AA4836" s="16"/>
      <c r="AB4836" s="16"/>
      <c r="AC4836" s="16"/>
      <c r="AD4836" s="16"/>
      <c r="AE4836" s="16"/>
      <c r="AF4836" s="16"/>
      <c r="AG4836" s="16"/>
      <c r="AH4836" s="16"/>
      <c r="AI4836" s="16"/>
      <c r="AJ4836" s="16"/>
      <c r="AK4836" s="16"/>
      <c r="AL4836" s="16"/>
      <c r="AM4836" s="16"/>
      <c r="AN4836" s="16"/>
      <c r="AO4836" s="16"/>
      <c r="AP4836" s="16"/>
      <c r="AQ4836" s="16"/>
      <c r="AR4836" s="16"/>
      <c r="AS4836" s="16"/>
      <c r="AT4836" s="16"/>
      <c r="AU4836" s="16"/>
      <c r="AV4836" s="16"/>
      <c r="AW4836" s="16"/>
      <c r="AX4836" s="16"/>
      <c r="AY4836" s="16"/>
      <c r="AZ4836" s="16"/>
      <c r="BA4836" s="16"/>
      <c r="BB4836" s="16"/>
      <c r="BC4836" s="16"/>
      <c r="BD4836" s="16"/>
      <c r="BE4836" s="16"/>
      <c r="BF4836" s="16"/>
      <c r="BG4836" s="16"/>
      <c r="BH4836" s="16"/>
      <c r="BI4836" s="16"/>
      <c r="BJ4836" s="16"/>
      <c r="BK4836" s="16"/>
      <c r="BL4836" s="16"/>
      <c r="BM4836" s="16"/>
      <c r="BN4836" s="16"/>
      <c r="BO4836" s="16"/>
      <c r="BP4836" s="16"/>
      <c r="BQ4836" s="16"/>
      <c r="BR4836" s="16"/>
      <c r="BS4836" s="16"/>
      <c r="BT4836" s="16"/>
    </row>
    <row r="4837" spans="5:72" s="2" customFormat="1" x14ac:dyDescent="0.25">
      <c r="E4837" s="15" t="s">
        <v>54</v>
      </c>
      <c r="F4837" s="16"/>
      <c r="G4837" s="16"/>
      <c r="H4837" s="16"/>
      <c r="I4837" s="16"/>
      <c r="J4837" s="16"/>
      <c r="K4837" s="16"/>
      <c r="L4837" s="16"/>
      <c r="M4837" s="16"/>
      <c r="N4837" s="16"/>
      <c r="O4837" s="16"/>
      <c r="P4837" s="16"/>
      <c r="Q4837" s="16"/>
      <c r="R4837" s="16"/>
      <c r="S4837" s="16"/>
      <c r="T4837" s="16"/>
      <c r="U4837" s="16"/>
      <c r="V4837" s="16"/>
      <c r="W4837" s="16"/>
      <c r="X4837" s="16"/>
      <c r="Y4837" s="16"/>
      <c r="Z4837" s="16"/>
      <c r="AA4837" s="16"/>
      <c r="AB4837" s="16"/>
      <c r="AC4837" s="16"/>
      <c r="AD4837" s="16"/>
      <c r="AE4837" s="16"/>
      <c r="AF4837" s="16"/>
      <c r="AG4837" s="16"/>
      <c r="AH4837" s="16"/>
      <c r="AI4837" s="16"/>
      <c r="AJ4837" s="16"/>
      <c r="AK4837" s="16"/>
      <c r="AL4837" s="16"/>
      <c r="AM4837" s="16"/>
      <c r="AN4837" s="16"/>
      <c r="AO4837" s="16"/>
      <c r="AP4837" s="16"/>
      <c r="AQ4837" s="16"/>
      <c r="AR4837" s="16"/>
      <c r="AS4837" s="16"/>
      <c r="AT4837" s="16"/>
      <c r="AU4837" s="16"/>
      <c r="AV4837" s="16"/>
      <c r="AW4837" s="16"/>
      <c r="AX4837" s="16"/>
      <c r="AY4837" s="16"/>
      <c r="AZ4837" s="16"/>
      <c r="BA4837" s="16"/>
      <c r="BB4837" s="16"/>
      <c r="BC4837" s="16"/>
      <c r="BD4837" s="16"/>
      <c r="BE4837" s="16"/>
      <c r="BF4837" s="16"/>
      <c r="BG4837" s="16"/>
      <c r="BH4837" s="16"/>
      <c r="BI4837" s="16"/>
      <c r="BJ4837" s="16"/>
      <c r="BK4837" s="16"/>
      <c r="BL4837" s="16"/>
      <c r="BM4837" s="16"/>
      <c r="BN4837" s="16"/>
      <c r="BO4837" s="16"/>
      <c r="BP4837" s="16"/>
      <c r="BQ4837" s="16"/>
      <c r="BR4837" s="16"/>
      <c r="BS4837" s="16"/>
      <c r="BT4837" s="16"/>
    </row>
    <row r="4838" spans="5:72" s="2" customFormat="1" x14ac:dyDescent="0.25">
      <c r="E4838" s="15" t="s">
        <v>55</v>
      </c>
      <c r="F4838" s="16"/>
      <c r="G4838" s="16"/>
      <c r="H4838" s="16"/>
      <c r="I4838" s="16"/>
      <c r="J4838" s="16"/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16"/>
      <c r="W4838" s="16"/>
      <c r="X4838" s="16"/>
      <c r="Y4838" s="16"/>
      <c r="Z4838" s="16"/>
      <c r="AA4838" s="16"/>
      <c r="AB4838" s="16"/>
      <c r="AC4838" s="16"/>
      <c r="AD4838" s="16"/>
      <c r="AE4838" s="16"/>
      <c r="AF4838" s="16"/>
      <c r="AG4838" s="16"/>
      <c r="AH4838" s="16"/>
      <c r="AI4838" s="16"/>
      <c r="AJ4838" s="16"/>
      <c r="AK4838" s="16"/>
      <c r="AL4838" s="16"/>
      <c r="AM4838" s="16"/>
      <c r="AN4838" s="16"/>
      <c r="AO4838" s="16"/>
      <c r="AP4838" s="16"/>
      <c r="AQ4838" s="16"/>
      <c r="AR4838" s="16"/>
      <c r="AS4838" s="16"/>
      <c r="AT4838" s="16"/>
      <c r="AU4838" s="16"/>
      <c r="AV4838" s="16"/>
      <c r="AW4838" s="16"/>
      <c r="AX4838" s="16"/>
      <c r="AY4838" s="16"/>
      <c r="AZ4838" s="16"/>
      <c r="BA4838" s="16"/>
      <c r="BB4838" s="16"/>
      <c r="BC4838" s="16"/>
      <c r="BD4838" s="16"/>
      <c r="BE4838" s="16"/>
      <c r="BF4838" s="16"/>
      <c r="BG4838" s="16"/>
      <c r="BH4838" s="16"/>
      <c r="BI4838" s="16"/>
      <c r="BJ4838" s="16"/>
      <c r="BK4838" s="16"/>
      <c r="BL4838" s="16"/>
      <c r="BM4838" s="16"/>
      <c r="BN4838" s="16"/>
      <c r="BO4838" s="16"/>
      <c r="BP4838" s="16"/>
      <c r="BQ4838" s="16"/>
      <c r="BR4838" s="16"/>
      <c r="BS4838" s="16"/>
      <c r="BT4838" s="16"/>
    </row>
    <row r="4839" spans="5:72" s="2" customFormat="1" x14ac:dyDescent="0.25">
      <c r="E4839" s="15"/>
      <c r="F4839" s="16"/>
      <c r="G4839" s="16"/>
      <c r="H4839" s="16"/>
      <c r="I4839" s="16"/>
      <c r="J4839" s="16"/>
      <c r="K4839" s="16"/>
      <c r="L4839" s="16"/>
      <c r="M4839" s="16"/>
      <c r="N4839" s="16"/>
      <c r="O4839" s="16"/>
      <c r="P4839" s="16"/>
      <c r="Q4839" s="16"/>
      <c r="R4839" s="16"/>
      <c r="S4839" s="16"/>
      <c r="T4839" s="16"/>
      <c r="U4839" s="16"/>
      <c r="V4839" s="16"/>
      <c r="W4839" s="16"/>
      <c r="X4839" s="16"/>
      <c r="Y4839" s="16"/>
      <c r="Z4839" s="16"/>
      <c r="AA4839" s="16"/>
      <c r="AB4839" s="16"/>
      <c r="AC4839" s="16"/>
      <c r="AD4839" s="16"/>
      <c r="AE4839" s="16"/>
      <c r="AF4839" s="16"/>
      <c r="AG4839" s="16"/>
      <c r="AH4839" s="16"/>
      <c r="AI4839" s="16"/>
      <c r="AJ4839" s="16"/>
      <c r="AK4839" s="16"/>
      <c r="AL4839" s="16"/>
      <c r="AM4839" s="16"/>
      <c r="AN4839" s="16"/>
      <c r="AO4839" s="16"/>
      <c r="AP4839" s="16"/>
      <c r="AQ4839" s="16"/>
      <c r="AR4839" s="16"/>
      <c r="AS4839" s="16"/>
      <c r="AT4839" s="16"/>
      <c r="AU4839" s="16"/>
      <c r="AV4839" s="16"/>
      <c r="AW4839" s="16"/>
      <c r="AX4839" s="16"/>
      <c r="AY4839" s="16"/>
      <c r="AZ4839" s="16"/>
      <c r="BA4839" s="16"/>
      <c r="BB4839" s="16"/>
      <c r="BC4839" s="16"/>
      <c r="BD4839" s="16"/>
      <c r="BE4839" s="16"/>
      <c r="BF4839" s="16"/>
      <c r="BG4839" s="16"/>
      <c r="BH4839" s="16"/>
      <c r="BI4839" s="16"/>
      <c r="BJ4839" s="16"/>
      <c r="BK4839" s="16"/>
      <c r="BL4839" s="16"/>
      <c r="BM4839" s="16"/>
      <c r="BN4839" s="16"/>
      <c r="BO4839" s="16"/>
      <c r="BP4839" s="16"/>
      <c r="BQ4839" s="16"/>
      <c r="BR4839" s="16"/>
      <c r="BS4839" s="16"/>
      <c r="BT4839" s="16"/>
    </row>
    <row r="4840" spans="5:72" s="2" customFormat="1" x14ac:dyDescent="0.25">
      <c r="E4840" s="15" t="s">
        <v>56</v>
      </c>
      <c r="F4840" s="16"/>
      <c r="G4840" s="16"/>
      <c r="H4840" s="16"/>
      <c r="I4840" s="16"/>
      <c r="J4840" s="16"/>
      <c r="K4840" s="16"/>
      <c r="L4840" s="16"/>
      <c r="M4840" s="16"/>
      <c r="N4840" s="16"/>
      <c r="O4840" s="16"/>
      <c r="P4840" s="16"/>
      <c r="Q4840" s="16"/>
      <c r="R4840" s="16"/>
      <c r="S4840" s="16"/>
      <c r="T4840" s="16"/>
      <c r="U4840" s="16"/>
      <c r="V4840" s="16"/>
      <c r="W4840" s="16"/>
      <c r="X4840" s="16"/>
      <c r="Y4840" s="16"/>
      <c r="Z4840" s="16"/>
      <c r="AA4840" s="16"/>
      <c r="AB4840" s="16"/>
      <c r="AC4840" s="16"/>
      <c r="AD4840" s="16"/>
      <c r="AE4840" s="16"/>
      <c r="AF4840" s="16"/>
      <c r="AG4840" s="16"/>
      <c r="AH4840" s="16"/>
      <c r="AI4840" s="16"/>
      <c r="AJ4840" s="16"/>
      <c r="AK4840" s="16"/>
      <c r="AL4840" s="16"/>
      <c r="AM4840" s="16"/>
      <c r="AN4840" s="16"/>
      <c r="AO4840" s="16"/>
      <c r="AP4840" s="16"/>
      <c r="AQ4840" s="16"/>
      <c r="AR4840" s="16"/>
      <c r="AS4840" s="16"/>
      <c r="AT4840" s="16"/>
      <c r="AU4840" s="16"/>
      <c r="AV4840" s="16"/>
      <c r="AW4840" s="16"/>
      <c r="AX4840" s="16"/>
      <c r="AY4840" s="16"/>
      <c r="AZ4840" s="16"/>
      <c r="BA4840" s="16"/>
      <c r="BB4840" s="16"/>
      <c r="BC4840" s="16"/>
      <c r="BD4840" s="16"/>
      <c r="BE4840" s="16"/>
      <c r="BF4840" s="16"/>
      <c r="BG4840" s="16"/>
      <c r="BH4840" s="16"/>
      <c r="BI4840" s="16"/>
      <c r="BJ4840" s="16"/>
      <c r="BK4840" s="16"/>
      <c r="BL4840" s="16"/>
      <c r="BM4840" s="16"/>
      <c r="BN4840" s="16"/>
      <c r="BO4840" s="16"/>
      <c r="BP4840" s="16"/>
      <c r="BQ4840" s="16"/>
      <c r="BR4840" s="16"/>
      <c r="BS4840" s="16"/>
      <c r="BT4840" s="16"/>
    </row>
    <row r="4841" spans="5:72" s="2" customFormat="1" x14ac:dyDescent="0.25">
      <c r="E4841" s="15" t="s">
        <v>25</v>
      </c>
      <c r="F4841" s="16"/>
      <c r="G4841" s="16"/>
      <c r="H4841" s="16"/>
      <c r="I4841" s="16"/>
      <c r="J4841" s="16"/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  <c r="V4841" s="16"/>
      <c r="W4841" s="16"/>
      <c r="X4841" s="16"/>
      <c r="Y4841" s="16"/>
      <c r="Z4841" s="16"/>
      <c r="AA4841" s="16"/>
      <c r="AB4841" s="16"/>
      <c r="AC4841" s="16"/>
      <c r="AD4841" s="16"/>
      <c r="AE4841" s="16"/>
      <c r="AF4841" s="16"/>
      <c r="AG4841" s="16"/>
      <c r="AH4841" s="16"/>
      <c r="AI4841" s="16"/>
      <c r="AJ4841" s="16"/>
      <c r="AK4841" s="16"/>
      <c r="AL4841" s="16"/>
      <c r="AM4841" s="16"/>
      <c r="AN4841" s="16"/>
      <c r="AO4841" s="16"/>
      <c r="AP4841" s="16"/>
      <c r="AQ4841" s="16"/>
      <c r="AR4841" s="16"/>
      <c r="AS4841" s="16"/>
      <c r="AT4841" s="16"/>
      <c r="AU4841" s="16"/>
      <c r="AV4841" s="16"/>
      <c r="AW4841" s="16"/>
      <c r="AX4841" s="16"/>
      <c r="AY4841" s="16"/>
      <c r="AZ4841" s="16"/>
      <c r="BA4841" s="16"/>
      <c r="BB4841" s="16"/>
      <c r="BC4841" s="16"/>
      <c r="BD4841" s="16"/>
      <c r="BE4841" s="16"/>
      <c r="BF4841" s="16"/>
      <c r="BG4841" s="16"/>
      <c r="BH4841" s="16"/>
      <c r="BI4841" s="16"/>
      <c r="BJ4841" s="16"/>
      <c r="BK4841" s="16"/>
      <c r="BL4841" s="16"/>
      <c r="BM4841" s="16"/>
      <c r="BN4841" s="16"/>
      <c r="BO4841" s="16"/>
      <c r="BP4841" s="16"/>
      <c r="BQ4841" s="16"/>
      <c r="BR4841" s="16"/>
      <c r="BS4841" s="16"/>
      <c r="BT4841" s="16"/>
    </row>
    <row r="4842" spans="5:72" s="2" customFormat="1" x14ac:dyDescent="0.25">
      <c r="E4842" s="15" t="s">
        <v>862</v>
      </c>
      <c r="F4842" s="16"/>
      <c r="G4842" s="16"/>
      <c r="H4842" s="16"/>
      <c r="I4842" s="16"/>
      <c r="J4842" s="16"/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16"/>
      <c r="W4842" s="16"/>
      <c r="X4842" s="16"/>
      <c r="Y4842" s="16"/>
      <c r="Z4842" s="16"/>
      <c r="AA4842" s="16"/>
      <c r="AB4842" s="16"/>
      <c r="AC4842" s="16"/>
      <c r="AD4842" s="16"/>
      <c r="AE4842" s="16"/>
      <c r="AF4842" s="16"/>
      <c r="AG4842" s="16"/>
      <c r="AH4842" s="16"/>
      <c r="AI4842" s="16"/>
      <c r="AJ4842" s="16"/>
      <c r="AK4842" s="16"/>
      <c r="AL4842" s="16"/>
      <c r="AM4842" s="16"/>
      <c r="AN4842" s="16"/>
      <c r="AO4842" s="16"/>
      <c r="AP4842" s="16"/>
      <c r="AQ4842" s="16"/>
      <c r="AR4842" s="16"/>
      <c r="AS4842" s="16"/>
      <c r="AT4842" s="16"/>
      <c r="AU4842" s="16"/>
      <c r="AV4842" s="16"/>
      <c r="AW4842" s="16"/>
      <c r="AX4842" s="16"/>
      <c r="AY4842" s="16"/>
      <c r="AZ4842" s="16"/>
      <c r="BA4842" s="16"/>
      <c r="BB4842" s="16"/>
      <c r="BC4842" s="16"/>
      <c r="BD4842" s="16"/>
      <c r="BE4842" s="16"/>
      <c r="BF4842" s="16"/>
      <c r="BG4842" s="16"/>
      <c r="BH4842" s="16"/>
      <c r="BI4842" s="16"/>
      <c r="BJ4842" s="16"/>
      <c r="BK4842" s="16"/>
      <c r="BL4842" s="16"/>
      <c r="BM4842" s="16"/>
      <c r="BN4842" s="16"/>
      <c r="BO4842" s="16"/>
      <c r="BP4842" s="16"/>
      <c r="BQ4842" s="16"/>
      <c r="BR4842" s="16"/>
      <c r="BS4842" s="16"/>
      <c r="BT4842" s="16"/>
    </row>
    <row r="4843" spans="5:72" s="2" customFormat="1" x14ac:dyDescent="0.25">
      <c r="E4843" s="15" t="s">
        <v>863</v>
      </c>
      <c r="F4843" s="16"/>
      <c r="G4843" s="16"/>
      <c r="H4843" s="16"/>
      <c r="I4843" s="16"/>
      <c r="J4843" s="16"/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16"/>
      <c r="W4843" s="16"/>
      <c r="X4843" s="16"/>
      <c r="Y4843" s="16"/>
      <c r="Z4843" s="16"/>
      <c r="AA4843" s="16"/>
      <c r="AB4843" s="16"/>
      <c r="AC4843" s="16"/>
      <c r="AD4843" s="16"/>
      <c r="AE4843" s="16"/>
      <c r="AF4843" s="16"/>
      <c r="AG4843" s="16"/>
      <c r="AH4843" s="16"/>
      <c r="AI4843" s="16"/>
      <c r="AJ4843" s="16"/>
      <c r="AK4843" s="16"/>
      <c r="AL4843" s="16"/>
      <c r="AM4843" s="16"/>
      <c r="AN4843" s="16"/>
      <c r="AO4843" s="16"/>
      <c r="AP4843" s="16"/>
      <c r="AQ4843" s="16"/>
      <c r="AR4843" s="16"/>
      <c r="AS4843" s="16"/>
      <c r="AT4843" s="16"/>
      <c r="AU4843" s="16"/>
      <c r="AV4843" s="16"/>
      <c r="AW4843" s="16"/>
      <c r="AX4843" s="16"/>
      <c r="AY4843" s="16"/>
      <c r="AZ4843" s="16"/>
      <c r="BA4843" s="16"/>
      <c r="BB4843" s="16"/>
      <c r="BC4843" s="16"/>
      <c r="BD4843" s="16"/>
      <c r="BE4843" s="16"/>
      <c r="BF4843" s="16"/>
      <c r="BG4843" s="16"/>
      <c r="BH4843" s="16"/>
      <c r="BI4843" s="16"/>
      <c r="BJ4843" s="16"/>
      <c r="BK4843" s="16"/>
      <c r="BL4843" s="16"/>
      <c r="BM4843" s="16"/>
      <c r="BN4843" s="16"/>
      <c r="BO4843" s="16"/>
      <c r="BP4843" s="16"/>
      <c r="BQ4843" s="16"/>
      <c r="BR4843" s="16"/>
      <c r="BS4843" s="16"/>
      <c r="BT4843" s="16"/>
    </row>
    <row r="4844" spans="5:72" s="2" customFormat="1" x14ac:dyDescent="0.25">
      <c r="E4844" s="15" t="s">
        <v>864</v>
      </c>
      <c r="F4844" s="16"/>
      <c r="G4844" s="16"/>
      <c r="H4844" s="16"/>
      <c r="I4844" s="16"/>
      <c r="J4844" s="16"/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16"/>
      <c r="W4844" s="16"/>
      <c r="X4844" s="16"/>
      <c r="Y4844" s="16"/>
      <c r="Z4844" s="16"/>
      <c r="AA4844" s="16"/>
      <c r="AB4844" s="16"/>
      <c r="AC4844" s="16"/>
      <c r="AD4844" s="16"/>
      <c r="AE4844" s="16"/>
      <c r="AF4844" s="16"/>
      <c r="AG4844" s="16"/>
      <c r="AH4844" s="16"/>
      <c r="AI4844" s="16"/>
      <c r="AJ4844" s="16"/>
      <c r="AK4844" s="16"/>
      <c r="AL4844" s="16"/>
      <c r="AM4844" s="16"/>
      <c r="AN4844" s="16"/>
      <c r="AO4844" s="16"/>
      <c r="AP4844" s="16"/>
      <c r="AQ4844" s="16"/>
      <c r="AR4844" s="16"/>
      <c r="AS4844" s="16"/>
      <c r="AT4844" s="16"/>
      <c r="AU4844" s="16"/>
      <c r="AV4844" s="16"/>
      <c r="AW4844" s="16"/>
      <c r="AX4844" s="16"/>
      <c r="AY4844" s="16"/>
      <c r="AZ4844" s="16"/>
      <c r="BA4844" s="16"/>
      <c r="BB4844" s="16"/>
      <c r="BC4844" s="16"/>
      <c r="BD4844" s="16"/>
      <c r="BE4844" s="16"/>
      <c r="BF4844" s="16"/>
      <c r="BG4844" s="16"/>
      <c r="BH4844" s="16"/>
      <c r="BI4844" s="16"/>
      <c r="BJ4844" s="16"/>
      <c r="BK4844" s="16"/>
      <c r="BL4844" s="16"/>
      <c r="BM4844" s="16"/>
      <c r="BN4844" s="16"/>
      <c r="BO4844" s="16"/>
      <c r="BP4844" s="16"/>
      <c r="BQ4844" s="16"/>
      <c r="BR4844" s="16"/>
      <c r="BS4844" s="16"/>
      <c r="BT4844" s="16"/>
    </row>
    <row r="4845" spans="5:72" s="2" customFormat="1" x14ac:dyDescent="0.25">
      <c r="E4845" s="15" t="s">
        <v>525</v>
      </c>
      <c r="F4845" s="16"/>
      <c r="G4845" s="16"/>
      <c r="H4845" s="16"/>
      <c r="I4845" s="16"/>
      <c r="J4845" s="16"/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16"/>
      <c r="W4845" s="16"/>
      <c r="X4845" s="16"/>
      <c r="Y4845" s="16"/>
      <c r="Z4845" s="16"/>
      <c r="AA4845" s="16"/>
      <c r="AB4845" s="16"/>
      <c r="AC4845" s="16"/>
      <c r="AD4845" s="16"/>
      <c r="AE4845" s="16"/>
      <c r="AF4845" s="16"/>
      <c r="AG4845" s="16"/>
      <c r="AH4845" s="16"/>
      <c r="AI4845" s="16"/>
      <c r="AJ4845" s="16"/>
      <c r="AK4845" s="16"/>
      <c r="AL4845" s="16"/>
      <c r="AM4845" s="16"/>
      <c r="AN4845" s="16"/>
      <c r="AO4845" s="16"/>
      <c r="AP4845" s="16"/>
      <c r="AQ4845" s="16"/>
      <c r="AR4845" s="16"/>
      <c r="AS4845" s="16"/>
      <c r="AT4845" s="16"/>
      <c r="AU4845" s="16"/>
      <c r="AV4845" s="16"/>
      <c r="AW4845" s="16"/>
      <c r="AX4845" s="16"/>
      <c r="AY4845" s="16"/>
      <c r="AZ4845" s="16"/>
      <c r="BA4845" s="16"/>
      <c r="BB4845" s="16"/>
      <c r="BC4845" s="16"/>
      <c r="BD4845" s="16"/>
      <c r="BE4845" s="16"/>
      <c r="BF4845" s="16"/>
      <c r="BG4845" s="16"/>
      <c r="BH4845" s="16"/>
      <c r="BI4845" s="16"/>
      <c r="BJ4845" s="16"/>
      <c r="BK4845" s="16"/>
      <c r="BL4845" s="16"/>
      <c r="BM4845" s="16"/>
      <c r="BN4845" s="16"/>
      <c r="BO4845" s="16"/>
      <c r="BP4845" s="16"/>
      <c r="BQ4845" s="16"/>
      <c r="BR4845" s="16"/>
      <c r="BS4845" s="16"/>
      <c r="BT4845" s="16"/>
    </row>
    <row r="4846" spans="5:72" s="2" customFormat="1" x14ac:dyDescent="0.25">
      <c r="E4846" s="15" t="s">
        <v>25</v>
      </c>
      <c r="F4846" s="16"/>
      <c r="G4846" s="16"/>
      <c r="H4846" s="16"/>
      <c r="I4846" s="16"/>
      <c r="J4846" s="16"/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16"/>
      <c r="W4846" s="16"/>
      <c r="X4846" s="16"/>
      <c r="Y4846" s="16"/>
      <c r="Z4846" s="16"/>
      <c r="AA4846" s="16"/>
      <c r="AB4846" s="16"/>
      <c r="AC4846" s="16"/>
      <c r="AD4846" s="16"/>
      <c r="AE4846" s="16"/>
      <c r="AF4846" s="16"/>
      <c r="AG4846" s="16"/>
      <c r="AH4846" s="16"/>
      <c r="AI4846" s="16"/>
      <c r="AJ4846" s="16"/>
      <c r="AK4846" s="16"/>
      <c r="AL4846" s="16"/>
      <c r="AM4846" s="16"/>
      <c r="AN4846" s="16"/>
      <c r="AO4846" s="16"/>
      <c r="AP4846" s="16"/>
      <c r="AQ4846" s="16"/>
      <c r="AR4846" s="16"/>
      <c r="AS4846" s="16"/>
      <c r="AT4846" s="16"/>
      <c r="AU4846" s="16"/>
      <c r="AV4846" s="16"/>
      <c r="AW4846" s="16"/>
      <c r="AX4846" s="16"/>
      <c r="AY4846" s="16"/>
      <c r="AZ4846" s="16"/>
      <c r="BA4846" s="16"/>
      <c r="BB4846" s="16"/>
      <c r="BC4846" s="16"/>
      <c r="BD4846" s="16"/>
      <c r="BE4846" s="16"/>
      <c r="BF4846" s="16"/>
      <c r="BG4846" s="16"/>
      <c r="BH4846" s="16"/>
      <c r="BI4846" s="16"/>
      <c r="BJ4846" s="16"/>
      <c r="BK4846" s="16"/>
      <c r="BL4846" s="16"/>
      <c r="BM4846" s="16"/>
      <c r="BN4846" s="16"/>
      <c r="BO4846" s="16"/>
      <c r="BP4846" s="16"/>
      <c r="BQ4846" s="16"/>
      <c r="BR4846" s="16"/>
      <c r="BS4846" s="16"/>
      <c r="BT4846" s="16"/>
    </row>
    <row r="4847" spans="5:72" s="2" customFormat="1" x14ac:dyDescent="0.25">
      <c r="E4847" s="15" t="s">
        <v>61</v>
      </c>
      <c r="F4847" s="16"/>
      <c r="G4847" s="16"/>
      <c r="H4847" s="16"/>
      <c r="I4847" s="16"/>
      <c r="J4847" s="16"/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16"/>
      <c r="W4847" s="16"/>
      <c r="X4847" s="16"/>
      <c r="Y4847" s="16"/>
      <c r="Z4847" s="16"/>
      <c r="AA4847" s="16"/>
      <c r="AB4847" s="16"/>
      <c r="AC4847" s="16"/>
      <c r="AD4847" s="16"/>
      <c r="AE4847" s="16"/>
      <c r="AF4847" s="16"/>
      <c r="AG4847" s="16"/>
      <c r="AH4847" s="16"/>
      <c r="AI4847" s="16"/>
      <c r="AJ4847" s="16"/>
      <c r="AK4847" s="16"/>
      <c r="AL4847" s="16"/>
      <c r="AM4847" s="16"/>
      <c r="AN4847" s="16"/>
      <c r="AO4847" s="16"/>
      <c r="AP4847" s="16"/>
      <c r="AQ4847" s="16"/>
      <c r="AR4847" s="16"/>
      <c r="AS4847" s="16"/>
      <c r="AT4847" s="16"/>
      <c r="AU4847" s="16"/>
      <c r="AV4847" s="16"/>
      <c r="AW4847" s="16"/>
      <c r="AX4847" s="16"/>
      <c r="AY4847" s="16"/>
      <c r="AZ4847" s="16"/>
      <c r="BA4847" s="16"/>
      <c r="BB4847" s="16"/>
      <c r="BC4847" s="16"/>
      <c r="BD4847" s="16"/>
      <c r="BE4847" s="16"/>
      <c r="BF4847" s="16"/>
      <c r="BG4847" s="16"/>
      <c r="BH4847" s="16"/>
      <c r="BI4847" s="16"/>
      <c r="BJ4847" s="16"/>
      <c r="BK4847" s="16"/>
      <c r="BL4847" s="16"/>
      <c r="BM4847" s="16"/>
      <c r="BN4847" s="16"/>
      <c r="BO4847" s="16"/>
      <c r="BP4847" s="16"/>
      <c r="BQ4847" s="16"/>
      <c r="BR4847" s="16"/>
      <c r="BS4847" s="16"/>
      <c r="BT4847" s="16"/>
    </row>
    <row r="4848" spans="5:72" s="2" customFormat="1" x14ac:dyDescent="0.25"/>
    <row r="4849" spans="5:5" s="2" customFormat="1" x14ac:dyDescent="0.25">
      <c r="E4849" s="2" t="s">
        <v>533</v>
      </c>
    </row>
    <row r="4850" spans="5:5" s="2" customFormat="1" x14ac:dyDescent="0.25"/>
    <row r="4851" spans="5:5" s="2" customFormat="1" x14ac:dyDescent="0.25"/>
    <row r="4852" spans="5:5" s="2" customFormat="1" x14ac:dyDescent="0.25"/>
    <row r="4853" spans="5:5" s="2" customFormat="1" x14ac:dyDescent="0.25"/>
    <row r="4854" spans="5:5" s="2" customFormat="1" x14ac:dyDescent="0.25"/>
    <row r="4855" spans="5:5" s="2" customFormat="1" x14ac:dyDescent="0.25"/>
    <row r="4856" spans="5:5" s="2" customFormat="1" x14ac:dyDescent="0.25"/>
    <row r="4857" spans="5:5" s="2" customFormat="1" x14ac:dyDescent="0.25"/>
    <row r="4858" spans="5:5" s="2" customFormat="1" x14ac:dyDescent="0.25"/>
    <row r="4859" spans="5:5" s="2" customFormat="1" x14ac:dyDescent="0.25"/>
    <row r="4860" spans="5:5" s="2" customFormat="1" x14ac:dyDescent="0.25"/>
    <row r="4861" spans="5:5" s="2" customFormat="1" x14ac:dyDescent="0.25"/>
    <row r="4862" spans="5:5" s="2" customFormat="1" x14ac:dyDescent="0.25"/>
    <row r="4863" spans="5:5" s="2" customFormat="1" x14ac:dyDescent="0.25"/>
    <row r="4864" spans="5:5" s="2" customFormat="1" x14ac:dyDescent="0.25"/>
    <row r="4865" s="2" customFormat="1" x14ac:dyDescent="0.25"/>
    <row r="4866" s="2" customFormat="1" x14ac:dyDescent="0.25"/>
    <row r="4867" s="2" customFormat="1" x14ac:dyDescent="0.25"/>
    <row r="4868" s="2" customFormat="1" x14ac:dyDescent="0.25"/>
    <row r="4869" s="2" customFormat="1" x14ac:dyDescent="0.25"/>
    <row r="4870" s="2" customFormat="1" x14ac:dyDescent="0.25"/>
    <row r="4871" s="2" customFormat="1" x14ac:dyDescent="0.25"/>
    <row r="4872" s="2" customFormat="1" x14ac:dyDescent="0.25"/>
    <row r="4873" s="2" customFormat="1" x14ac:dyDescent="0.25"/>
    <row r="4874" s="2" customFormat="1" x14ac:dyDescent="0.25"/>
    <row r="4875" s="2" customFormat="1" x14ac:dyDescent="0.25"/>
    <row r="4876" s="2" customFormat="1" x14ac:dyDescent="0.25"/>
    <row r="4877" s="2" customFormat="1" x14ac:dyDescent="0.25"/>
    <row r="4878" s="2" customFormat="1" x14ac:dyDescent="0.25"/>
    <row r="4879" s="2" customFormat="1" x14ac:dyDescent="0.25"/>
    <row r="4880" s="2" customFormat="1" x14ac:dyDescent="0.25"/>
    <row r="4881" spans="5:5" s="2" customFormat="1" x14ac:dyDescent="0.25"/>
    <row r="4882" spans="5:5" s="2" customFormat="1" x14ac:dyDescent="0.25"/>
    <row r="4883" spans="5:5" s="2" customFormat="1" x14ac:dyDescent="0.25"/>
    <row r="4884" spans="5:5" s="2" customFormat="1" x14ac:dyDescent="0.25"/>
    <row r="4885" spans="5:5" s="2" customFormat="1" x14ac:dyDescent="0.25"/>
    <row r="4886" spans="5:5" s="2" customFormat="1" x14ac:dyDescent="0.25"/>
    <row r="4887" spans="5:5" s="2" customFormat="1" x14ac:dyDescent="0.25"/>
    <row r="4888" spans="5:5" s="2" customFormat="1" x14ac:dyDescent="0.25"/>
    <row r="4889" spans="5:5" s="2" customFormat="1" x14ac:dyDescent="0.25"/>
    <row r="4890" spans="5:5" s="2" customFormat="1" x14ac:dyDescent="0.25">
      <c r="E4890" s="1" t="s">
        <v>865</v>
      </c>
    </row>
    <row r="4891" spans="5:5" s="2" customFormat="1" x14ac:dyDescent="0.25"/>
    <row r="4892" spans="5:5" s="2" customFormat="1" x14ac:dyDescent="0.25"/>
    <row r="4893" spans="5:5" s="2" customFormat="1" x14ac:dyDescent="0.25"/>
    <row r="4894" spans="5:5" s="2" customFormat="1" x14ac:dyDescent="0.25"/>
    <row r="4895" spans="5:5" s="2" customFormat="1" x14ac:dyDescent="0.25"/>
    <row r="4896" spans="5:5" s="2" customFormat="1" x14ac:dyDescent="0.25"/>
    <row r="4897" s="2" customFormat="1" x14ac:dyDescent="0.25"/>
    <row r="4898" s="2" customFormat="1" x14ac:dyDescent="0.25"/>
    <row r="4899" s="2" customFormat="1" x14ac:dyDescent="0.25"/>
    <row r="4900" s="2" customFormat="1" x14ac:dyDescent="0.25"/>
    <row r="4901" s="2" customFormat="1" x14ac:dyDescent="0.25"/>
    <row r="4902" s="2" customFormat="1" x14ac:dyDescent="0.25"/>
    <row r="4903" s="2" customFormat="1" x14ac:dyDescent="0.25"/>
    <row r="4904" s="2" customFormat="1" x14ac:dyDescent="0.25"/>
    <row r="4905" s="2" customFormat="1" x14ac:dyDescent="0.25"/>
    <row r="4906" s="2" customFormat="1" x14ac:dyDescent="0.25"/>
    <row r="4907" s="2" customFormat="1" x14ac:dyDescent="0.25"/>
    <row r="4908" s="2" customFormat="1" x14ac:dyDescent="0.25"/>
    <row r="4909" s="2" customFormat="1" x14ac:dyDescent="0.25"/>
    <row r="4910" s="2" customFormat="1" x14ac:dyDescent="0.25"/>
    <row r="4911" s="2" customFormat="1" x14ac:dyDescent="0.25"/>
    <row r="4912" s="2" customFormat="1" x14ac:dyDescent="0.25"/>
    <row r="4913" s="2" customFormat="1" x14ac:dyDescent="0.25"/>
    <row r="4914" s="2" customFormat="1" x14ac:dyDescent="0.25"/>
    <row r="4915" s="2" customFormat="1" x14ac:dyDescent="0.25"/>
    <row r="4916" s="2" customFormat="1" x14ac:dyDescent="0.25"/>
    <row r="4917" s="2" customFormat="1" x14ac:dyDescent="0.25"/>
    <row r="4918" s="2" customFormat="1" x14ac:dyDescent="0.25"/>
    <row r="4919" s="2" customFormat="1" x14ac:dyDescent="0.25"/>
    <row r="4920" s="2" customFormat="1" x14ac:dyDescent="0.25"/>
    <row r="4921" s="2" customFormat="1" x14ac:dyDescent="0.25"/>
    <row r="4922" s="2" customFormat="1" x14ac:dyDescent="0.25"/>
    <row r="4923" s="2" customFormat="1" x14ac:dyDescent="0.25"/>
    <row r="4924" s="2" customFormat="1" x14ac:dyDescent="0.25"/>
    <row r="4925" s="2" customFormat="1" x14ac:dyDescent="0.25"/>
    <row r="4926" s="2" customFormat="1" x14ac:dyDescent="0.25"/>
    <row r="4927" s="2" customFormat="1" x14ac:dyDescent="0.25"/>
    <row r="4928" s="2" customFormat="1" x14ac:dyDescent="0.25"/>
    <row r="4929" spans="2:3" s="2" customFormat="1" x14ac:dyDescent="0.25"/>
    <row r="4930" spans="2:3" s="2" customFormat="1" x14ac:dyDescent="0.25"/>
    <row r="4931" spans="2:3" s="2" customFormat="1" x14ac:dyDescent="0.25"/>
    <row r="4932" spans="2:3" s="2" customFormat="1" x14ac:dyDescent="0.25"/>
    <row r="4933" spans="2:3" s="2" customFormat="1" x14ac:dyDescent="0.25"/>
    <row r="4934" spans="2:3" s="2" customFormat="1" x14ac:dyDescent="0.25"/>
    <row r="4935" spans="2:3" s="2" customFormat="1" x14ac:dyDescent="0.25"/>
    <row r="4936" spans="2:3" s="2" customFormat="1" x14ac:dyDescent="0.25"/>
    <row r="4937" spans="2:3" s="2" customFormat="1" x14ac:dyDescent="0.25"/>
    <row r="4938" spans="2:3" s="2" customFormat="1" x14ac:dyDescent="0.25"/>
    <row r="4939" spans="2:3" s="2" customFormat="1" x14ac:dyDescent="0.25"/>
    <row r="4940" spans="2:3" s="2" customFormat="1" x14ac:dyDescent="0.25"/>
    <row r="4941" spans="2:3" s="2" customFormat="1" x14ac:dyDescent="0.25">
      <c r="B4941" s="1" t="s">
        <v>866</v>
      </c>
    </row>
    <row r="4942" spans="2:3" s="2" customFormat="1" x14ac:dyDescent="0.25"/>
    <row r="4943" spans="2:3" s="2" customFormat="1" x14ac:dyDescent="0.25">
      <c r="C4943" s="3">
        <v>0</v>
      </c>
    </row>
    <row r="4944" spans="2:3" s="2" customFormat="1" x14ac:dyDescent="0.25"/>
    <row r="4945" spans="5:72" s="2" customFormat="1" x14ac:dyDescent="0.25">
      <c r="AP4945" s="2" t="s">
        <v>867</v>
      </c>
    </row>
    <row r="4946" spans="5:72" s="2" customFormat="1" x14ac:dyDescent="0.25">
      <c r="AP4946" s="2" t="s">
        <v>868</v>
      </c>
    </row>
    <row r="4947" spans="5:72" s="2" customFormat="1" x14ac:dyDescent="0.25">
      <c r="AP4947" s="2" t="s">
        <v>869</v>
      </c>
    </row>
    <row r="4948" spans="5:72" s="2" customFormat="1" x14ac:dyDescent="0.25"/>
    <row r="4949" spans="5:72" s="2" customFormat="1" x14ac:dyDescent="0.25"/>
    <row r="4950" spans="5:72" s="2" customFormat="1" x14ac:dyDescent="0.25"/>
    <row r="4951" spans="5:72" s="2" customFormat="1" x14ac:dyDescent="0.25"/>
    <row r="4952" spans="5:72" s="2" customFormat="1" x14ac:dyDescent="0.25"/>
    <row r="4953" spans="5:72" s="2" customFormat="1" x14ac:dyDescent="0.25"/>
    <row r="4954" spans="5:72" s="2" customFormat="1" x14ac:dyDescent="0.25"/>
    <row r="4955" spans="5:72" s="2" customFormat="1" x14ac:dyDescent="0.25">
      <c r="E4955" s="27" t="s">
        <v>870</v>
      </c>
      <c r="F4955" s="27"/>
      <c r="G4955" s="27"/>
      <c r="H4955" s="27"/>
      <c r="I4955" s="27"/>
      <c r="J4955" s="27"/>
      <c r="K4955" s="27"/>
      <c r="L4955" s="27"/>
      <c r="M4955" s="27"/>
      <c r="N4955" s="27"/>
      <c r="O4955" s="27"/>
      <c r="P4955" s="27"/>
      <c r="Q4955" s="27"/>
      <c r="R4955" s="27"/>
      <c r="S4955" s="27"/>
      <c r="T4955" s="27"/>
      <c r="U4955" s="27"/>
      <c r="V4955" s="27"/>
      <c r="W4955" s="27"/>
      <c r="X4955" s="27"/>
      <c r="Y4955" s="27"/>
      <c r="Z4955" s="27"/>
      <c r="AA4955" s="27"/>
      <c r="AB4955" s="27"/>
      <c r="AC4955" s="27"/>
      <c r="AD4955" s="27"/>
      <c r="AE4955" s="27"/>
      <c r="AF4955" s="27"/>
      <c r="AG4955" s="27"/>
      <c r="AH4955" s="27"/>
      <c r="AI4955" s="27"/>
      <c r="AJ4955" s="27"/>
      <c r="AK4955" s="27"/>
      <c r="AL4955" s="27"/>
      <c r="AM4955" s="27"/>
      <c r="AN4955" s="27"/>
      <c r="AO4955" s="27"/>
      <c r="AP4955" s="27"/>
      <c r="AQ4955" s="27"/>
      <c r="AR4955" s="27"/>
      <c r="AS4955" s="27"/>
      <c r="AT4955" s="27"/>
      <c r="AU4955" s="27"/>
      <c r="AV4955" s="27"/>
      <c r="AW4955" s="27"/>
      <c r="AX4955" s="27"/>
      <c r="AY4955" s="27"/>
      <c r="AZ4955" s="27"/>
      <c r="BA4955" s="27"/>
      <c r="BB4955" s="27"/>
      <c r="BC4955" s="27"/>
      <c r="BD4955" s="27"/>
      <c r="BE4955" s="27"/>
      <c r="BF4955" s="27"/>
      <c r="BG4955" s="27"/>
      <c r="BH4955" s="27"/>
      <c r="BI4955" s="27"/>
      <c r="BJ4955" s="27"/>
      <c r="BK4955" s="27"/>
      <c r="BL4955" s="27"/>
      <c r="BM4955" s="27"/>
      <c r="BN4955" s="27"/>
      <c r="BO4955" s="27"/>
      <c r="BP4955" s="27"/>
      <c r="BQ4955" s="27"/>
      <c r="BR4955" s="27"/>
      <c r="BS4955" s="27"/>
      <c r="BT4955" s="27"/>
    </row>
    <row r="4956" spans="5:72" s="2" customFormat="1" x14ac:dyDescent="0.25"/>
    <row r="4957" spans="5:72" s="2" customFormat="1" x14ac:dyDescent="0.25">
      <c r="E4957" s="2" t="s">
        <v>871</v>
      </c>
    </row>
    <row r="4958" spans="5:72" s="2" customFormat="1" x14ac:dyDescent="0.25"/>
    <row r="4959" spans="5:72" s="2" customFormat="1" x14ac:dyDescent="0.25">
      <c r="E4959" s="2" t="s">
        <v>91</v>
      </c>
      <c r="M4959" s="2" t="s">
        <v>170</v>
      </c>
      <c r="V4959" s="1" t="s">
        <v>482</v>
      </c>
    </row>
    <row r="4960" spans="5:72" s="2" customFormat="1" x14ac:dyDescent="0.25">
      <c r="E4960" s="1" t="s">
        <v>872</v>
      </c>
      <c r="M4960" s="1" t="s">
        <v>873</v>
      </c>
      <c r="V4960" s="2" t="str">
        <f>"select '" &amp; TRIM(E4960) &amp; "' AGREEMENT_NO, '" &amp; TRIM(M4960) &amp; "' INVOICE_NO union all"</f>
        <v>select '0001660/4/01/12/2023' AGREEMENT_NO, '03645/INV/2001/02/2024' INVOICE_NO union all</v>
      </c>
    </row>
    <row r="4961" spans="5:47" s="2" customFormat="1" x14ac:dyDescent="0.25"/>
    <row r="4962" spans="5:47" s="2" customFormat="1" x14ac:dyDescent="0.25">
      <c r="E4962" s="13" t="s">
        <v>492</v>
      </c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</row>
    <row r="4963" spans="5:47" s="2" customFormat="1" x14ac:dyDescent="0.25">
      <c r="E4963" s="13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</row>
    <row r="4964" spans="5:47" s="2" customFormat="1" x14ac:dyDescent="0.25">
      <c r="E4964" s="13" t="s">
        <v>65</v>
      </c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</row>
    <row r="4965" spans="5:47" s="2" customFormat="1" x14ac:dyDescent="0.25">
      <c r="E4965" s="13" t="s">
        <v>66</v>
      </c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U4965" s="2" t="s">
        <v>533</v>
      </c>
    </row>
    <row r="4966" spans="5:47" s="2" customFormat="1" x14ac:dyDescent="0.25">
      <c r="E4966" s="13" t="str">
        <f>V4960</f>
        <v>select '0001660/4/01/12/2023' AGREEMENT_NO, '03645/INV/2001/02/2024' INVOICE_NO union all</v>
      </c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</row>
    <row r="4967" spans="5:47" s="2" customFormat="1" x14ac:dyDescent="0.25">
      <c r="E4967" s="13" t="s">
        <v>83</v>
      </c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</row>
    <row r="4968" spans="5:47" s="2" customFormat="1" x14ac:dyDescent="0.25">
      <c r="E4968" s="13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</row>
    <row r="4969" spans="5:47" s="2" customFormat="1" x14ac:dyDescent="0.25">
      <c r="E4969" s="13" t="s">
        <v>503</v>
      </c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</row>
    <row r="4970" spans="5:47" s="2" customFormat="1" x14ac:dyDescent="0.25">
      <c r="E4970" s="13" t="s">
        <v>66</v>
      </c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</row>
    <row r="4971" spans="5:47" s="2" customFormat="1" x14ac:dyDescent="0.25">
      <c r="E4971" s="13" t="s">
        <v>47</v>
      </c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</row>
    <row r="4972" spans="5:47" s="2" customFormat="1" x14ac:dyDescent="0.25">
      <c r="E4972" s="13" t="s">
        <v>642</v>
      </c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</row>
    <row r="4973" spans="5:47" s="2" customFormat="1" x14ac:dyDescent="0.25">
      <c r="E4973" s="13" t="s">
        <v>515</v>
      </c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</row>
    <row r="4974" spans="5:47" s="2" customFormat="1" x14ac:dyDescent="0.25">
      <c r="E4974" s="13" t="s">
        <v>517</v>
      </c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</row>
    <row r="4975" spans="5:47" s="2" customFormat="1" x14ac:dyDescent="0.25">
      <c r="E4975" s="13" t="s">
        <v>746</v>
      </c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</row>
    <row r="4976" spans="5:47" s="2" customFormat="1" x14ac:dyDescent="0.25"/>
    <row r="4977" spans="5:72" s="2" customFormat="1" x14ac:dyDescent="0.25">
      <c r="E4977" s="2" t="s">
        <v>46</v>
      </c>
    </row>
    <row r="4978" spans="5:72" s="2" customFormat="1" x14ac:dyDescent="0.25"/>
    <row r="4979" spans="5:72" s="2" customFormat="1" x14ac:dyDescent="0.25">
      <c r="E4979" s="13" t="s">
        <v>96</v>
      </c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</row>
    <row r="4980" spans="5:72" s="2" customFormat="1" x14ac:dyDescent="0.25">
      <c r="E4980" s="13" t="s">
        <v>338</v>
      </c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</row>
    <row r="4981" spans="5:72" s="2" customFormat="1" x14ac:dyDescent="0.25">
      <c r="E4981" s="13" t="s">
        <v>712</v>
      </c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</row>
    <row r="4982" spans="5:72" s="2" customFormat="1" x14ac:dyDescent="0.25">
      <c r="E4982" s="13" t="s">
        <v>339</v>
      </c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</row>
    <row r="4983" spans="5:72" s="2" customFormat="1" x14ac:dyDescent="0.25">
      <c r="E4983" s="13" t="s">
        <v>340</v>
      </c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</row>
    <row r="4984" spans="5:72" s="2" customFormat="1" x14ac:dyDescent="0.25">
      <c r="E4984" s="13" t="s">
        <v>341</v>
      </c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</row>
    <row r="4985" spans="5:72" s="2" customFormat="1" x14ac:dyDescent="0.25">
      <c r="E4985" s="13" t="s">
        <v>342</v>
      </c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</row>
    <row r="4986" spans="5:72" s="2" customFormat="1" x14ac:dyDescent="0.25">
      <c r="E4986" s="13" t="s">
        <v>645</v>
      </c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</row>
    <row r="4987" spans="5:72" s="2" customFormat="1" x14ac:dyDescent="0.25">
      <c r="E4987" s="13" t="s">
        <v>713</v>
      </c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</row>
    <row r="4988" spans="5:72" s="2" customFormat="1" x14ac:dyDescent="0.25">
      <c r="E4988" s="13" t="str">
        <f>"replace('" &amp; TRIM(M4960) &amp; "', '/', '.'),"</f>
        <v>replace('03645/INV/2001/02/2024', '/', '.'),</v>
      </c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</row>
    <row r="4989" spans="5:72" s="2" customFormat="1" x14ac:dyDescent="0.25">
      <c r="E4989" s="13" t="s">
        <v>717</v>
      </c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</row>
    <row r="4990" spans="5:72" s="2" customFormat="1" x14ac:dyDescent="0.25"/>
    <row r="4991" spans="5:72" s="2" customFormat="1" x14ac:dyDescent="0.25">
      <c r="E4991" s="15" t="s">
        <v>51</v>
      </c>
      <c r="F4991" s="16"/>
      <c r="G4991" s="16"/>
      <c r="H4991" s="16"/>
      <c r="I4991" s="16"/>
      <c r="J4991" s="16"/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16"/>
      <c r="W4991" s="16"/>
      <c r="X4991" s="16"/>
      <c r="Y4991" s="16"/>
      <c r="Z4991" s="16"/>
      <c r="AA4991" s="16"/>
      <c r="AB4991" s="16"/>
      <c r="AC4991" s="16"/>
      <c r="AD4991" s="16"/>
      <c r="AE4991" s="16"/>
      <c r="AF4991" s="16"/>
      <c r="AG4991" s="16"/>
      <c r="AH4991" s="16"/>
      <c r="AI4991" s="16"/>
      <c r="AJ4991" s="16"/>
      <c r="AK4991" s="16"/>
      <c r="AL4991" s="16"/>
      <c r="AM4991" s="16"/>
      <c r="AN4991" s="16"/>
      <c r="AO4991" s="16"/>
      <c r="AP4991" s="16"/>
      <c r="AQ4991" s="16"/>
      <c r="AR4991" s="16"/>
      <c r="AS4991" s="16"/>
      <c r="AT4991" s="16"/>
      <c r="AU4991" s="16"/>
      <c r="AV4991" s="16"/>
      <c r="AW4991" s="16"/>
      <c r="AX4991" s="16"/>
      <c r="AY4991" s="16"/>
      <c r="AZ4991" s="16"/>
      <c r="BA4991" s="16"/>
      <c r="BB4991" s="16"/>
      <c r="BC4991" s="16"/>
      <c r="BD4991" s="16"/>
      <c r="BE4991" s="16"/>
      <c r="BF4991" s="16"/>
      <c r="BG4991" s="16"/>
      <c r="BH4991" s="16"/>
      <c r="BI4991" s="16"/>
      <c r="BJ4991" s="16"/>
      <c r="BK4991" s="16"/>
      <c r="BL4991" s="16"/>
      <c r="BM4991" s="16"/>
      <c r="BN4991" s="16"/>
      <c r="BO4991" s="16"/>
      <c r="BP4991" s="16"/>
      <c r="BQ4991" s="16"/>
      <c r="BR4991" s="16"/>
      <c r="BS4991" s="16"/>
      <c r="BT4991" s="16"/>
    </row>
    <row r="4992" spans="5:72" s="2" customFormat="1" x14ac:dyDescent="0.25">
      <c r="E4992" s="15" t="s">
        <v>25</v>
      </c>
      <c r="F4992" s="16"/>
      <c r="G4992" s="16"/>
      <c r="H4992" s="16"/>
      <c r="I4992" s="16"/>
      <c r="J4992" s="16"/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16"/>
      <c r="W4992" s="16"/>
      <c r="X4992" s="16"/>
      <c r="Y4992" s="16"/>
      <c r="Z4992" s="16"/>
      <c r="AA4992" s="16"/>
      <c r="AB4992" s="16"/>
      <c r="AC4992" s="16"/>
      <c r="AD4992" s="16"/>
      <c r="AE4992" s="16"/>
      <c r="AF4992" s="16"/>
      <c r="AG4992" s="16"/>
      <c r="AH4992" s="16"/>
      <c r="AI4992" s="16"/>
      <c r="AJ4992" s="16"/>
      <c r="AK4992" s="16"/>
      <c r="AL4992" s="16"/>
      <c r="AM4992" s="16"/>
      <c r="AN4992" s="16"/>
      <c r="AO4992" s="16"/>
      <c r="AP4992" s="16"/>
      <c r="AQ4992" s="16"/>
      <c r="AR4992" s="16"/>
      <c r="AS4992" s="16"/>
      <c r="AT4992" s="16"/>
      <c r="AU4992" s="16"/>
      <c r="AV4992" s="16"/>
      <c r="AW4992" s="16"/>
      <c r="AX4992" s="16"/>
      <c r="AY4992" s="16"/>
      <c r="AZ4992" s="16"/>
      <c r="BA4992" s="16"/>
      <c r="BB4992" s="16"/>
      <c r="BC4992" s="16"/>
      <c r="BD4992" s="16"/>
      <c r="BE4992" s="16"/>
      <c r="BF4992" s="16"/>
      <c r="BG4992" s="16"/>
      <c r="BH4992" s="16"/>
      <c r="BI4992" s="16"/>
      <c r="BJ4992" s="16"/>
      <c r="BK4992" s="16"/>
      <c r="BL4992" s="16"/>
      <c r="BM4992" s="16"/>
      <c r="BN4992" s="16"/>
      <c r="BO4992" s="16"/>
      <c r="BP4992" s="16"/>
      <c r="BQ4992" s="16"/>
      <c r="BR4992" s="16"/>
      <c r="BS4992" s="16"/>
      <c r="BT4992" s="16"/>
    </row>
    <row r="4993" spans="5:72" s="2" customFormat="1" x14ac:dyDescent="0.25">
      <c r="E4993" s="17" t="s">
        <v>27</v>
      </c>
      <c r="F4993" s="16"/>
      <c r="G4993" s="16"/>
      <c r="H4993" s="16"/>
      <c r="I4993" s="16"/>
      <c r="J4993" s="16"/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16"/>
      <c r="W4993" s="16"/>
      <c r="X4993" s="16"/>
      <c r="Y4993" s="16"/>
      <c r="Z4993" s="16"/>
      <c r="AA4993" s="16"/>
      <c r="AB4993" s="16"/>
      <c r="AC4993" s="16"/>
      <c r="AD4993" s="16"/>
      <c r="AE4993" s="16"/>
      <c r="AF4993" s="16"/>
      <c r="AG4993" s="16"/>
      <c r="AH4993" s="16"/>
      <c r="AI4993" s="16"/>
      <c r="AJ4993" s="16"/>
      <c r="AK4993" s="16"/>
      <c r="AL4993" s="16"/>
      <c r="AM4993" s="16"/>
      <c r="AN4993" s="16"/>
      <c r="AO4993" s="16"/>
      <c r="AP4993" s="16"/>
      <c r="AQ4993" s="16"/>
      <c r="AR4993" s="16"/>
      <c r="AS4993" s="16"/>
      <c r="AT4993" s="16"/>
      <c r="AU4993" s="16"/>
      <c r="AV4993" s="16"/>
      <c r="AW4993" s="16"/>
      <c r="AX4993" s="16"/>
      <c r="AY4993" s="16"/>
      <c r="AZ4993" s="16"/>
      <c r="BA4993" s="16"/>
      <c r="BB4993" s="16"/>
      <c r="BC4993" s="16"/>
      <c r="BD4993" s="16"/>
      <c r="BE4993" s="16"/>
      <c r="BF4993" s="16"/>
      <c r="BG4993" s="16"/>
      <c r="BH4993" s="16"/>
      <c r="BI4993" s="16"/>
      <c r="BJ4993" s="16"/>
      <c r="BK4993" s="16"/>
      <c r="BL4993" s="16"/>
      <c r="BM4993" s="16"/>
      <c r="BN4993" s="16"/>
      <c r="BO4993" s="16"/>
      <c r="BP4993" s="16"/>
      <c r="BQ4993" s="16"/>
      <c r="BR4993" s="16"/>
      <c r="BS4993" s="16"/>
      <c r="BT4993" s="16"/>
    </row>
    <row r="4994" spans="5:72" s="2" customFormat="1" x14ac:dyDescent="0.25">
      <c r="E4994" s="17" t="s">
        <v>52</v>
      </c>
      <c r="F4994" s="16"/>
      <c r="G4994" s="16"/>
      <c r="H4994" s="16"/>
      <c r="I4994" s="16"/>
      <c r="J4994" s="16"/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16"/>
      <c r="W4994" s="16"/>
      <c r="X4994" s="16"/>
      <c r="Y4994" s="16"/>
      <c r="Z4994" s="16"/>
      <c r="AA4994" s="16"/>
      <c r="AB4994" s="16"/>
      <c r="AC4994" s="16"/>
      <c r="AD4994" s="16"/>
      <c r="AE4994" s="16"/>
      <c r="AF4994" s="16"/>
      <c r="AG4994" s="16"/>
      <c r="AH4994" s="16"/>
      <c r="AI4994" s="16"/>
      <c r="AJ4994" s="16"/>
      <c r="AK4994" s="16"/>
      <c r="AL4994" s="16"/>
      <c r="AM4994" s="16"/>
      <c r="AN4994" s="16"/>
      <c r="AO4994" s="16"/>
      <c r="AP4994" s="16"/>
      <c r="AQ4994" s="16"/>
      <c r="AR4994" s="16"/>
      <c r="AS4994" s="16"/>
      <c r="AT4994" s="16"/>
      <c r="AU4994" s="16"/>
      <c r="AV4994" s="16"/>
      <c r="AW4994" s="16"/>
      <c r="AX4994" s="16"/>
      <c r="AY4994" s="16"/>
      <c r="AZ4994" s="16"/>
      <c r="BA4994" s="16"/>
      <c r="BB4994" s="16"/>
      <c r="BC4994" s="16"/>
      <c r="BD4994" s="16"/>
      <c r="BE4994" s="16"/>
      <c r="BF4994" s="16"/>
      <c r="BG4994" s="16"/>
      <c r="BH4994" s="16"/>
      <c r="BI4994" s="16"/>
      <c r="BJ4994" s="16"/>
      <c r="BK4994" s="16"/>
      <c r="BL4994" s="16"/>
      <c r="BM4994" s="16"/>
      <c r="BN4994" s="16"/>
      <c r="BO4994" s="16"/>
      <c r="BP4994" s="16"/>
      <c r="BQ4994" s="16"/>
      <c r="BR4994" s="16"/>
      <c r="BS4994" s="16"/>
      <c r="BT4994" s="16"/>
    </row>
    <row r="4995" spans="5:72" s="2" customFormat="1" x14ac:dyDescent="0.25">
      <c r="E4995" s="17" t="s">
        <v>53</v>
      </c>
      <c r="F4995" s="16"/>
      <c r="G4995" s="16"/>
      <c r="H4995" s="16"/>
      <c r="I4995" s="16"/>
      <c r="J4995" s="16"/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16"/>
      <c r="W4995" s="16"/>
      <c r="X4995" s="16"/>
      <c r="Y4995" s="16"/>
      <c r="Z4995" s="16"/>
      <c r="AA4995" s="16"/>
      <c r="AB4995" s="16"/>
      <c r="AC4995" s="16"/>
      <c r="AD4995" s="16"/>
      <c r="AE4995" s="16"/>
      <c r="AF4995" s="16"/>
      <c r="AG4995" s="16"/>
      <c r="AH4995" s="16"/>
      <c r="AI4995" s="16"/>
      <c r="AJ4995" s="16"/>
      <c r="AK4995" s="16"/>
      <c r="AL4995" s="16"/>
      <c r="AM4995" s="16"/>
      <c r="AN4995" s="16"/>
      <c r="AO4995" s="16"/>
      <c r="AP4995" s="16"/>
      <c r="AQ4995" s="16"/>
      <c r="AR4995" s="16"/>
      <c r="AS4995" s="16"/>
      <c r="AT4995" s="16"/>
      <c r="AU4995" s="16"/>
      <c r="AV4995" s="16"/>
      <c r="AW4995" s="16"/>
      <c r="AX4995" s="16"/>
      <c r="AY4995" s="16"/>
      <c r="AZ4995" s="16"/>
      <c r="BA4995" s="16"/>
      <c r="BB4995" s="16"/>
      <c r="BC4995" s="16"/>
      <c r="BD4995" s="16"/>
      <c r="BE4995" s="16"/>
      <c r="BF4995" s="16"/>
      <c r="BG4995" s="16"/>
      <c r="BH4995" s="16"/>
      <c r="BI4995" s="16"/>
      <c r="BJ4995" s="16"/>
      <c r="BK4995" s="16"/>
      <c r="BL4995" s="16"/>
      <c r="BM4995" s="16"/>
      <c r="BN4995" s="16"/>
      <c r="BO4995" s="16"/>
      <c r="BP4995" s="16"/>
      <c r="BQ4995" s="16"/>
      <c r="BR4995" s="16"/>
      <c r="BS4995" s="16"/>
      <c r="BT4995" s="16"/>
    </row>
    <row r="4996" spans="5:72" s="2" customFormat="1" x14ac:dyDescent="0.25">
      <c r="E4996" s="15"/>
      <c r="F4996" s="16"/>
      <c r="G4996" s="16"/>
      <c r="H4996" s="16"/>
      <c r="I4996" s="16"/>
      <c r="J4996" s="16"/>
      <c r="K4996" s="16"/>
      <c r="L4996" s="16"/>
      <c r="M4996" s="16"/>
      <c r="N4996" s="16"/>
      <c r="O4996" s="16"/>
      <c r="P4996" s="16"/>
      <c r="Q4996" s="16"/>
      <c r="R4996" s="16"/>
      <c r="S4996" s="16"/>
      <c r="T4996" s="16"/>
      <c r="U4996" s="16"/>
      <c r="V4996" s="16"/>
      <c r="W4996" s="16"/>
      <c r="X4996" s="16"/>
      <c r="Y4996" s="16"/>
      <c r="Z4996" s="16"/>
      <c r="AA4996" s="16"/>
      <c r="AB4996" s="16"/>
      <c r="AC4996" s="16"/>
      <c r="AD4996" s="16"/>
      <c r="AE4996" s="16"/>
      <c r="AF4996" s="16"/>
      <c r="AG4996" s="16"/>
      <c r="AH4996" s="16"/>
      <c r="AI4996" s="16"/>
      <c r="AJ4996" s="16"/>
      <c r="AK4996" s="16"/>
      <c r="AL4996" s="16"/>
      <c r="AM4996" s="16"/>
      <c r="AN4996" s="16"/>
      <c r="AO4996" s="16"/>
      <c r="AP4996" s="16"/>
      <c r="AQ4996" s="16"/>
      <c r="AR4996" s="16"/>
      <c r="AS4996" s="16"/>
      <c r="AT4996" s="16"/>
      <c r="AU4996" s="16"/>
      <c r="AV4996" s="16"/>
      <c r="AW4996" s="16"/>
      <c r="AX4996" s="16"/>
      <c r="AY4996" s="16"/>
      <c r="AZ4996" s="16"/>
      <c r="BA4996" s="16"/>
      <c r="BB4996" s="16"/>
      <c r="BC4996" s="16"/>
      <c r="BD4996" s="16"/>
      <c r="BE4996" s="16"/>
      <c r="BF4996" s="16"/>
      <c r="BG4996" s="16"/>
      <c r="BH4996" s="16"/>
      <c r="BI4996" s="16"/>
      <c r="BJ4996" s="16"/>
      <c r="BK4996" s="16"/>
      <c r="BL4996" s="16"/>
      <c r="BM4996" s="16"/>
      <c r="BN4996" s="16"/>
      <c r="BO4996" s="16"/>
      <c r="BP4996" s="16"/>
      <c r="BQ4996" s="16"/>
      <c r="BR4996" s="16"/>
      <c r="BS4996" s="16"/>
      <c r="BT4996" s="16"/>
    </row>
    <row r="4997" spans="5:72" s="2" customFormat="1" x14ac:dyDescent="0.25">
      <c r="E4997" s="15" t="s">
        <v>54</v>
      </c>
      <c r="F4997" s="16"/>
      <c r="G4997" s="16"/>
      <c r="H4997" s="16"/>
      <c r="I4997" s="16"/>
      <c r="J4997" s="16"/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16"/>
      <c r="W4997" s="16"/>
      <c r="X4997" s="16"/>
      <c r="Y4997" s="16"/>
      <c r="Z4997" s="16"/>
      <c r="AA4997" s="16"/>
      <c r="AB4997" s="16"/>
      <c r="AC4997" s="16"/>
      <c r="AD4997" s="16"/>
      <c r="AE4997" s="16"/>
      <c r="AF4997" s="16"/>
      <c r="AG4997" s="16"/>
      <c r="AH4997" s="16"/>
      <c r="AI4997" s="16"/>
      <c r="AJ4997" s="16"/>
      <c r="AK4997" s="16"/>
      <c r="AL4997" s="16"/>
      <c r="AM4997" s="16"/>
      <c r="AN4997" s="16"/>
      <c r="AO4997" s="16"/>
      <c r="AP4997" s="16"/>
      <c r="AQ4997" s="16"/>
      <c r="AR4997" s="16"/>
      <c r="AS4997" s="16"/>
      <c r="AT4997" s="16"/>
      <c r="AU4997" s="16"/>
      <c r="AV4997" s="16"/>
      <c r="AW4997" s="16"/>
      <c r="AX4997" s="16"/>
      <c r="AY4997" s="16"/>
      <c r="AZ4997" s="16"/>
      <c r="BA4997" s="16"/>
      <c r="BB4997" s="16"/>
      <c r="BC4997" s="16"/>
      <c r="BD4997" s="16"/>
      <c r="BE4997" s="16"/>
      <c r="BF4997" s="16"/>
      <c r="BG4997" s="16"/>
      <c r="BH4997" s="16"/>
      <c r="BI4997" s="16"/>
      <c r="BJ4997" s="16"/>
      <c r="BK4997" s="16"/>
      <c r="BL4997" s="16"/>
      <c r="BM4997" s="16"/>
      <c r="BN4997" s="16"/>
      <c r="BO4997" s="16"/>
      <c r="BP4997" s="16"/>
      <c r="BQ4997" s="16"/>
      <c r="BR4997" s="16"/>
      <c r="BS4997" s="16"/>
      <c r="BT4997" s="16"/>
    </row>
    <row r="4998" spans="5:72" s="2" customFormat="1" x14ac:dyDescent="0.25">
      <c r="E4998" s="15" t="s">
        <v>55</v>
      </c>
      <c r="F4998" s="16"/>
      <c r="G4998" s="16"/>
      <c r="H4998" s="16"/>
      <c r="I4998" s="16"/>
      <c r="J4998" s="16"/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16"/>
      <c r="W4998" s="16"/>
      <c r="X4998" s="16"/>
      <c r="Y4998" s="16"/>
      <c r="Z4998" s="16"/>
      <c r="AA4998" s="16"/>
      <c r="AB4998" s="16"/>
      <c r="AC4998" s="16"/>
      <c r="AD4998" s="16"/>
      <c r="AE4998" s="16"/>
      <c r="AF4998" s="16"/>
      <c r="AG4998" s="16"/>
      <c r="AH4998" s="16"/>
      <c r="AI4998" s="16"/>
      <c r="AJ4998" s="16"/>
      <c r="AK4998" s="16"/>
      <c r="AL4998" s="16"/>
      <c r="AM4998" s="16"/>
      <c r="AN4998" s="16"/>
      <c r="AO4998" s="16"/>
      <c r="AP4998" s="16"/>
      <c r="AQ4998" s="16"/>
      <c r="AR4998" s="16"/>
      <c r="AS4998" s="16"/>
      <c r="AT4998" s="16"/>
      <c r="AU4998" s="16"/>
      <c r="AV4998" s="16"/>
      <c r="AW4998" s="16"/>
      <c r="AX4998" s="16"/>
      <c r="AY4998" s="16"/>
      <c r="AZ4998" s="16"/>
      <c r="BA4998" s="16"/>
      <c r="BB4998" s="16"/>
      <c r="BC4998" s="16"/>
      <c r="BD4998" s="16"/>
      <c r="BE4998" s="16"/>
      <c r="BF4998" s="16"/>
      <c r="BG4998" s="16"/>
      <c r="BH4998" s="16"/>
      <c r="BI4998" s="16"/>
      <c r="BJ4998" s="16"/>
      <c r="BK4998" s="16"/>
      <c r="BL4998" s="16"/>
      <c r="BM4998" s="16"/>
      <c r="BN4998" s="16"/>
      <c r="BO4998" s="16"/>
      <c r="BP4998" s="16"/>
      <c r="BQ4998" s="16"/>
      <c r="BR4998" s="16"/>
      <c r="BS4998" s="16"/>
      <c r="BT4998" s="16"/>
    </row>
    <row r="4999" spans="5:72" s="2" customFormat="1" x14ac:dyDescent="0.25">
      <c r="E4999" s="15"/>
      <c r="F4999" s="16"/>
      <c r="G4999" s="16"/>
      <c r="H4999" s="16"/>
      <c r="I4999" s="16"/>
      <c r="J4999" s="16"/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16"/>
      <c r="W4999" s="16"/>
      <c r="X4999" s="16"/>
      <c r="Y4999" s="16"/>
      <c r="Z4999" s="16"/>
      <c r="AA4999" s="16"/>
      <c r="AB4999" s="16"/>
      <c r="AC4999" s="16"/>
      <c r="AD4999" s="16"/>
      <c r="AE4999" s="16"/>
      <c r="AF4999" s="16"/>
      <c r="AG4999" s="16"/>
      <c r="AH4999" s="16"/>
      <c r="AI4999" s="16"/>
      <c r="AJ4999" s="16"/>
      <c r="AK4999" s="16"/>
      <c r="AL4999" s="16"/>
      <c r="AM4999" s="16"/>
      <c r="AN4999" s="16"/>
      <c r="AO4999" s="16"/>
      <c r="AP4999" s="16"/>
      <c r="AQ4999" s="16"/>
      <c r="AR4999" s="16"/>
      <c r="AS4999" s="16"/>
      <c r="AT4999" s="16"/>
      <c r="AU4999" s="16"/>
      <c r="AV4999" s="16"/>
      <c r="AW4999" s="16"/>
      <c r="AX4999" s="16"/>
      <c r="AY4999" s="16"/>
      <c r="AZ4999" s="16"/>
      <c r="BA4999" s="16"/>
      <c r="BB4999" s="16"/>
      <c r="BC4999" s="16"/>
      <c r="BD4999" s="16"/>
      <c r="BE4999" s="16"/>
      <c r="BF4999" s="16"/>
      <c r="BG4999" s="16"/>
      <c r="BH4999" s="16"/>
      <c r="BI4999" s="16"/>
      <c r="BJ4999" s="16"/>
      <c r="BK4999" s="16"/>
      <c r="BL4999" s="16"/>
      <c r="BM4999" s="16"/>
      <c r="BN4999" s="16"/>
      <c r="BO4999" s="16"/>
      <c r="BP4999" s="16"/>
      <c r="BQ4999" s="16"/>
      <c r="BR4999" s="16"/>
      <c r="BS4999" s="16"/>
      <c r="BT4999" s="16"/>
    </row>
    <row r="5000" spans="5:72" s="2" customFormat="1" x14ac:dyDescent="0.25">
      <c r="E5000" s="15" t="s">
        <v>56</v>
      </c>
      <c r="F5000" s="16"/>
      <c r="G5000" s="16"/>
      <c r="H5000" s="16"/>
      <c r="I5000" s="16"/>
      <c r="J5000" s="16"/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16"/>
      <c r="W5000" s="16"/>
      <c r="X5000" s="16"/>
      <c r="Y5000" s="16"/>
      <c r="Z5000" s="16"/>
      <c r="AA5000" s="16"/>
      <c r="AB5000" s="16"/>
      <c r="AC5000" s="16"/>
      <c r="AD5000" s="16"/>
      <c r="AE5000" s="16"/>
      <c r="AF5000" s="16"/>
      <c r="AG5000" s="16"/>
      <c r="AH5000" s="16"/>
      <c r="AI5000" s="16"/>
      <c r="AJ5000" s="16"/>
      <c r="AK5000" s="16"/>
      <c r="AL5000" s="16"/>
      <c r="AM5000" s="16"/>
      <c r="AN5000" s="16"/>
      <c r="AO5000" s="16"/>
      <c r="AP5000" s="16"/>
      <c r="AQ5000" s="16"/>
      <c r="AR5000" s="16"/>
      <c r="AS5000" s="16"/>
      <c r="AT5000" s="16"/>
      <c r="AU5000" s="16"/>
      <c r="AV5000" s="16"/>
      <c r="AW5000" s="16"/>
      <c r="AX5000" s="16"/>
      <c r="AY5000" s="16"/>
      <c r="AZ5000" s="16"/>
      <c r="BA5000" s="16"/>
      <c r="BB5000" s="16"/>
      <c r="BC5000" s="16"/>
      <c r="BD5000" s="16"/>
      <c r="BE5000" s="16"/>
      <c r="BF5000" s="16"/>
      <c r="BG5000" s="16"/>
      <c r="BH5000" s="16"/>
      <c r="BI5000" s="16"/>
      <c r="BJ5000" s="16"/>
      <c r="BK5000" s="16"/>
      <c r="BL5000" s="16"/>
      <c r="BM5000" s="16"/>
      <c r="BN5000" s="16"/>
      <c r="BO5000" s="16"/>
      <c r="BP5000" s="16"/>
      <c r="BQ5000" s="16"/>
      <c r="BR5000" s="16"/>
      <c r="BS5000" s="16"/>
      <c r="BT5000" s="16"/>
    </row>
    <row r="5001" spans="5:72" s="2" customFormat="1" x14ac:dyDescent="0.25">
      <c r="E5001" s="15" t="s">
        <v>25</v>
      </c>
      <c r="F5001" s="16"/>
      <c r="G5001" s="16"/>
      <c r="H5001" s="16"/>
      <c r="I5001" s="16"/>
      <c r="J5001" s="16"/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16"/>
      <c r="W5001" s="16"/>
      <c r="X5001" s="16"/>
      <c r="Y5001" s="16"/>
      <c r="Z5001" s="16"/>
      <c r="AA5001" s="16"/>
      <c r="AB5001" s="16"/>
      <c r="AC5001" s="16"/>
      <c r="AD5001" s="16"/>
      <c r="AE5001" s="16"/>
      <c r="AF5001" s="16"/>
      <c r="AG5001" s="16"/>
      <c r="AH5001" s="16"/>
      <c r="AI5001" s="16"/>
      <c r="AJ5001" s="16"/>
      <c r="AK5001" s="16"/>
      <c r="AL5001" s="16"/>
      <c r="AM5001" s="16"/>
      <c r="AN5001" s="16"/>
      <c r="AO5001" s="16"/>
      <c r="AP5001" s="16"/>
      <c r="AQ5001" s="16"/>
      <c r="AR5001" s="16"/>
      <c r="AS5001" s="16"/>
      <c r="AT5001" s="16"/>
      <c r="AU5001" s="16"/>
      <c r="AV5001" s="16"/>
      <c r="AW5001" s="16"/>
      <c r="AX5001" s="16"/>
      <c r="AY5001" s="16"/>
      <c r="AZ5001" s="16"/>
      <c r="BA5001" s="16"/>
      <c r="BB5001" s="16"/>
      <c r="BC5001" s="16"/>
      <c r="BD5001" s="16"/>
      <c r="BE5001" s="16"/>
      <c r="BF5001" s="16"/>
      <c r="BG5001" s="16"/>
      <c r="BH5001" s="16"/>
      <c r="BI5001" s="16"/>
      <c r="BJ5001" s="16"/>
      <c r="BK5001" s="16"/>
      <c r="BL5001" s="16"/>
      <c r="BM5001" s="16"/>
      <c r="BN5001" s="16"/>
      <c r="BO5001" s="16"/>
      <c r="BP5001" s="16"/>
      <c r="BQ5001" s="16"/>
      <c r="BR5001" s="16"/>
      <c r="BS5001" s="16"/>
      <c r="BT5001" s="16"/>
    </row>
    <row r="5002" spans="5:72" s="2" customFormat="1" x14ac:dyDescent="0.25">
      <c r="E5002" s="15" t="s">
        <v>874</v>
      </c>
      <c r="F5002" s="16"/>
      <c r="G5002" s="16"/>
      <c r="H5002" s="16"/>
      <c r="I5002" s="16"/>
      <c r="J5002" s="16"/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16"/>
      <c r="W5002" s="16"/>
      <c r="X5002" s="16"/>
      <c r="Y5002" s="16"/>
      <c r="Z5002" s="16"/>
      <c r="AA5002" s="16"/>
      <c r="AB5002" s="16"/>
      <c r="AC5002" s="16"/>
      <c r="AD5002" s="16"/>
      <c r="AE5002" s="16"/>
      <c r="AF5002" s="16"/>
      <c r="AG5002" s="16"/>
      <c r="AH5002" s="16"/>
      <c r="AI5002" s="16"/>
      <c r="AJ5002" s="16"/>
      <c r="AK5002" s="16"/>
      <c r="AL5002" s="16"/>
      <c r="AM5002" s="16"/>
      <c r="AN5002" s="16"/>
      <c r="AO5002" s="16"/>
      <c r="AP5002" s="16"/>
      <c r="AQ5002" s="16"/>
      <c r="AR5002" s="16"/>
      <c r="AS5002" s="16"/>
      <c r="AT5002" s="16"/>
      <c r="AU5002" s="16"/>
      <c r="AV5002" s="16"/>
      <c r="AW5002" s="16"/>
      <c r="AX5002" s="16"/>
      <c r="AY5002" s="16"/>
      <c r="AZ5002" s="16"/>
      <c r="BA5002" s="16"/>
      <c r="BB5002" s="16"/>
      <c r="BC5002" s="16"/>
      <c r="BD5002" s="16"/>
      <c r="BE5002" s="16"/>
      <c r="BF5002" s="16"/>
      <c r="BG5002" s="16"/>
      <c r="BH5002" s="16"/>
      <c r="BI5002" s="16"/>
      <c r="BJ5002" s="16"/>
      <c r="BK5002" s="16"/>
      <c r="BL5002" s="16"/>
      <c r="BM5002" s="16"/>
      <c r="BN5002" s="16"/>
      <c r="BO5002" s="16"/>
      <c r="BP5002" s="16"/>
      <c r="BQ5002" s="16"/>
      <c r="BR5002" s="16"/>
      <c r="BS5002" s="16"/>
      <c r="BT5002" s="16"/>
    </row>
    <row r="5003" spans="5:72" s="2" customFormat="1" x14ac:dyDescent="0.25">
      <c r="E5003" s="15" t="s">
        <v>875</v>
      </c>
      <c r="F5003" s="16"/>
      <c r="G5003" s="16"/>
      <c r="H5003" s="16"/>
      <c r="I5003" s="16"/>
      <c r="J5003" s="16"/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  <c r="V5003" s="16"/>
      <c r="W5003" s="16"/>
      <c r="X5003" s="16"/>
      <c r="Y5003" s="16"/>
      <c r="Z5003" s="16"/>
      <c r="AA5003" s="16"/>
      <c r="AB5003" s="16"/>
      <c r="AC5003" s="16"/>
      <c r="AD5003" s="16"/>
      <c r="AE5003" s="16"/>
      <c r="AF5003" s="16"/>
      <c r="AG5003" s="16"/>
      <c r="AH5003" s="16"/>
      <c r="AI5003" s="16"/>
      <c r="AJ5003" s="16"/>
      <c r="AK5003" s="16"/>
      <c r="AL5003" s="16"/>
      <c r="AM5003" s="16"/>
      <c r="AN5003" s="16"/>
      <c r="AO5003" s="16"/>
      <c r="AP5003" s="16"/>
      <c r="AQ5003" s="16"/>
      <c r="AR5003" s="16"/>
      <c r="AS5003" s="16"/>
      <c r="AT5003" s="16"/>
      <c r="AU5003" s="16"/>
      <c r="AV5003" s="16"/>
      <c r="AW5003" s="16"/>
      <c r="AX5003" s="16"/>
      <c r="AY5003" s="16"/>
      <c r="AZ5003" s="16"/>
      <c r="BA5003" s="16"/>
      <c r="BB5003" s="16"/>
      <c r="BC5003" s="16"/>
      <c r="BD5003" s="16"/>
      <c r="BE5003" s="16"/>
      <c r="BF5003" s="16"/>
      <c r="BG5003" s="16"/>
      <c r="BH5003" s="16"/>
      <c r="BI5003" s="16"/>
      <c r="BJ5003" s="16"/>
      <c r="BK5003" s="16"/>
      <c r="BL5003" s="16"/>
      <c r="BM5003" s="16"/>
      <c r="BN5003" s="16"/>
      <c r="BO5003" s="16"/>
      <c r="BP5003" s="16"/>
      <c r="BQ5003" s="16"/>
      <c r="BR5003" s="16"/>
      <c r="BS5003" s="16"/>
      <c r="BT5003" s="16"/>
    </row>
    <row r="5004" spans="5:72" s="2" customFormat="1" x14ac:dyDescent="0.25">
      <c r="E5004" s="15" t="s">
        <v>876</v>
      </c>
      <c r="F5004" s="16"/>
      <c r="G5004" s="16"/>
      <c r="H5004" s="16"/>
      <c r="I5004" s="16"/>
      <c r="J5004" s="16"/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16"/>
      <c r="W5004" s="16"/>
      <c r="X5004" s="16"/>
      <c r="Y5004" s="16"/>
      <c r="Z5004" s="16"/>
      <c r="AA5004" s="16"/>
      <c r="AB5004" s="16"/>
      <c r="AC5004" s="16"/>
      <c r="AD5004" s="16"/>
      <c r="AE5004" s="16"/>
      <c r="AF5004" s="16"/>
      <c r="AG5004" s="16"/>
      <c r="AH5004" s="16"/>
      <c r="AI5004" s="16"/>
      <c r="AJ5004" s="16"/>
      <c r="AK5004" s="16"/>
      <c r="AL5004" s="16"/>
      <c r="AM5004" s="16"/>
      <c r="AN5004" s="16"/>
      <c r="AO5004" s="16"/>
      <c r="AP5004" s="16"/>
      <c r="AQ5004" s="16"/>
      <c r="AR5004" s="16"/>
      <c r="AS5004" s="16"/>
      <c r="AT5004" s="16"/>
      <c r="AU5004" s="16"/>
      <c r="AV5004" s="16"/>
      <c r="AW5004" s="16"/>
      <c r="AX5004" s="16"/>
      <c r="AY5004" s="16"/>
      <c r="AZ5004" s="16"/>
      <c r="BA5004" s="16"/>
      <c r="BB5004" s="16"/>
      <c r="BC5004" s="16"/>
      <c r="BD5004" s="16"/>
      <c r="BE5004" s="16"/>
      <c r="BF5004" s="16"/>
      <c r="BG5004" s="16"/>
      <c r="BH5004" s="16"/>
      <c r="BI5004" s="16"/>
      <c r="BJ5004" s="16"/>
      <c r="BK5004" s="16"/>
      <c r="BL5004" s="16"/>
      <c r="BM5004" s="16"/>
      <c r="BN5004" s="16"/>
      <c r="BO5004" s="16"/>
      <c r="BP5004" s="16"/>
      <c r="BQ5004" s="16"/>
      <c r="BR5004" s="16"/>
      <c r="BS5004" s="16"/>
      <c r="BT5004" s="16"/>
    </row>
    <row r="5005" spans="5:72" s="2" customFormat="1" x14ac:dyDescent="0.25">
      <c r="E5005" s="15" t="s">
        <v>525</v>
      </c>
      <c r="F5005" s="16"/>
      <c r="G5005" s="16"/>
      <c r="H5005" s="16"/>
      <c r="I5005" s="16"/>
      <c r="J5005" s="16"/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6"/>
      <c r="V5005" s="16"/>
      <c r="W5005" s="16"/>
      <c r="X5005" s="16"/>
      <c r="Y5005" s="16"/>
      <c r="Z5005" s="16"/>
      <c r="AA5005" s="16"/>
      <c r="AB5005" s="16"/>
      <c r="AC5005" s="16"/>
      <c r="AD5005" s="16"/>
      <c r="AE5005" s="16"/>
      <c r="AF5005" s="16"/>
      <c r="AG5005" s="16"/>
      <c r="AH5005" s="16"/>
      <c r="AI5005" s="16"/>
      <c r="AJ5005" s="16"/>
      <c r="AK5005" s="16"/>
      <c r="AL5005" s="16"/>
      <c r="AM5005" s="16"/>
      <c r="AN5005" s="16"/>
      <c r="AO5005" s="16"/>
      <c r="AP5005" s="16"/>
      <c r="AQ5005" s="16"/>
      <c r="AR5005" s="16"/>
      <c r="AS5005" s="16"/>
      <c r="AT5005" s="16"/>
      <c r="AU5005" s="16"/>
      <c r="AV5005" s="16"/>
      <c r="AW5005" s="16"/>
      <c r="AX5005" s="16"/>
      <c r="AY5005" s="16"/>
      <c r="AZ5005" s="16"/>
      <c r="BA5005" s="16"/>
      <c r="BB5005" s="16"/>
      <c r="BC5005" s="16"/>
      <c r="BD5005" s="16"/>
      <c r="BE5005" s="16"/>
      <c r="BF5005" s="16"/>
      <c r="BG5005" s="16"/>
      <c r="BH5005" s="16"/>
      <c r="BI5005" s="16"/>
      <c r="BJ5005" s="16"/>
      <c r="BK5005" s="16"/>
      <c r="BL5005" s="16"/>
      <c r="BM5005" s="16"/>
      <c r="BN5005" s="16"/>
      <c r="BO5005" s="16"/>
      <c r="BP5005" s="16"/>
      <c r="BQ5005" s="16"/>
      <c r="BR5005" s="16"/>
      <c r="BS5005" s="16"/>
      <c r="BT5005" s="16"/>
    </row>
    <row r="5006" spans="5:72" s="2" customFormat="1" x14ac:dyDescent="0.25">
      <c r="E5006" s="15" t="s">
        <v>25</v>
      </c>
      <c r="F5006" s="16"/>
      <c r="G5006" s="16"/>
      <c r="H5006" s="16"/>
      <c r="I5006" s="16"/>
      <c r="J5006" s="16"/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16"/>
      <c r="W5006" s="16"/>
      <c r="X5006" s="16"/>
      <c r="Y5006" s="16"/>
      <c r="Z5006" s="16"/>
      <c r="AA5006" s="16"/>
      <c r="AB5006" s="16"/>
      <c r="AC5006" s="16"/>
      <c r="AD5006" s="16"/>
      <c r="AE5006" s="16"/>
      <c r="AF5006" s="16"/>
      <c r="AG5006" s="16"/>
      <c r="AH5006" s="16"/>
      <c r="AI5006" s="16"/>
      <c r="AJ5006" s="16"/>
      <c r="AK5006" s="16"/>
      <c r="AL5006" s="16"/>
      <c r="AM5006" s="16"/>
      <c r="AN5006" s="16"/>
      <c r="AO5006" s="16"/>
      <c r="AP5006" s="16"/>
      <c r="AQ5006" s="16"/>
      <c r="AR5006" s="16"/>
      <c r="AS5006" s="16"/>
      <c r="AT5006" s="16"/>
      <c r="AU5006" s="16"/>
      <c r="AV5006" s="16"/>
      <c r="AW5006" s="16"/>
      <c r="AX5006" s="16"/>
      <c r="AY5006" s="16"/>
      <c r="AZ5006" s="16"/>
      <c r="BA5006" s="16"/>
      <c r="BB5006" s="16"/>
      <c r="BC5006" s="16"/>
      <c r="BD5006" s="16"/>
      <c r="BE5006" s="16"/>
      <c r="BF5006" s="16"/>
      <c r="BG5006" s="16"/>
      <c r="BH5006" s="16"/>
      <c r="BI5006" s="16"/>
      <c r="BJ5006" s="16"/>
      <c r="BK5006" s="16"/>
      <c r="BL5006" s="16"/>
      <c r="BM5006" s="16"/>
      <c r="BN5006" s="16"/>
      <c r="BO5006" s="16"/>
      <c r="BP5006" s="16"/>
      <c r="BQ5006" s="16"/>
      <c r="BR5006" s="16"/>
      <c r="BS5006" s="16"/>
      <c r="BT5006" s="16"/>
    </row>
    <row r="5007" spans="5:72" s="2" customFormat="1" x14ac:dyDescent="0.25">
      <c r="E5007" s="15" t="s">
        <v>61</v>
      </c>
      <c r="F5007" s="16"/>
      <c r="G5007" s="16"/>
      <c r="H5007" s="16"/>
      <c r="I5007" s="16"/>
      <c r="J5007" s="16"/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6"/>
      <c r="V5007" s="16"/>
      <c r="W5007" s="16"/>
      <c r="X5007" s="16"/>
      <c r="Y5007" s="16"/>
      <c r="Z5007" s="16"/>
      <c r="AA5007" s="16"/>
      <c r="AB5007" s="16"/>
      <c r="AC5007" s="16"/>
      <c r="AD5007" s="16"/>
      <c r="AE5007" s="16"/>
      <c r="AF5007" s="16"/>
      <c r="AG5007" s="16"/>
      <c r="AH5007" s="16"/>
      <c r="AI5007" s="16"/>
      <c r="AJ5007" s="16"/>
      <c r="AK5007" s="16"/>
      <c r="AL5007" s="16"/>
      <c r="AM5007" s="16"/>
      <c r="AN5007" s="16"/>
      <c r="AO5007" s="16"/>
      <c r="AP5007" s="16"/>
      <c r="AQ5007" s="16"/>
      <c r="AR5007" s="16"/>
      <c r="AS5007" s="16"/>
      <c r="AT5007" s="16"/>
      <c r="AU5007" s="16"/>
      <c r="AV5007" s="16"/>
      <c r="AW5007" s="16"/>
      <c r="AX5007" s="16"/>
      <c r="AY5007" s="16"/>
      <c r="AZ5007" s="16"/>
      <c r="BA5007" s="16"/>
      <c r="BB5007" s="16"/>
      <c r="BC5007" s="16"/>
      <c r="BD5007" s="16"/>
      <c r="BE5007" s="16"/>
      <c r="BF5007" s="16"/>
      <c r="BG5007" s="16"/>
      <c r="BH5007" s="16"/>
      <c r="BI5007" s="16"/>
      <c r="BJ5007" s="16"/>
      <c r="BK5007" s="16"/>
      <c r="BL5007" s="16"/>
      <c r="BM5007" s="16"/>
      <c r="BN5007" s="16"/>
      <c r="BO5007" s="16"/>
      <c r="BP5007" s="16"/>
      <c r="BQ5007" s="16"/>
      <c r="BR5007" s="16"/>
      <c r="BS5007" s="16"/>
      <c r="BT5007" s="16"/>
    </row>
    <row r="5008" spans="5:72" s="2" customFormat="1" x14ac:dyDescent="0.25"/>
    <row r="5009" spans="5:72" s="2" customFormat="1" x14ac:dyDescent="0.25">
      <c r="E5009" s="27" t="s">
        <v>877</v>
      </c>
      <c r="F5009" s="27"/>
      <c r="G5009" s="27"/>
      <c r="H5009" s="27"/>
      <c r="I5009" s="27"/>
      <c r="J5009" s="27"/>
      <c r="K5009" s="27"/>
      <c r="L5009" s="27"/>
      <c r="M5009" s="27"/>
      <c r="N5009" s="27"/>
      <c r="O5009" s="27"/>
      <c r="P5009" s="27"/>
      <c r="Q5009" s="27"/>
      <c r="R5009" s="27"/>
      <c r="S5009" s="27"/>
      <c r="T5009" s="27"/>
      <c r="U5009" s="27"/>
      <c r="V5009" s="27"/>
      <c r="W5009" s="27"/>
      <c r="X5009" s="27"/>
      <c r="Y5009" s="27"/>
      <c r="Z5009" s="27"/>
      <c r="AA5009" s="27"/>
      <c r="AB5009" s="27"/>
      <c r="AC5009" s="27"/>
      <c r="AD5009" s="27"/>
      <c r="AE5009" s="27"/>
      <c r="AF5009" s="27"/>
      <c r="AG5009" s="27"/>
      <c r="AH5009" s="27"/>
      <c r="AI5009" s="27"/>
      <c r="AJ5009" s="27"/>
      <c r="AK5009" s="27"/>
      <c r="AL5009" s="27"/>
      <c r="AM5009" s="27"/>
      <c r="AN5009" s="27"/>
      <c r="AO5009" s="27"/>
      <c r="AP5009" s="27"/>
      <c r="AQ5009" s="27"/>
      <c r="AR5009" s="27"/>
      <c r="AS5009" s="27"/>
      <c r="AT5009" s="27"/>
      <c r="AU5009" s="27"/>
      <c r="AV5009" s="27"/>
      <c r="AW5009" s="27"/>
      <c r="AX5009" s="27"/>
      <c r="AY5009" s="27"/>
      <c r="AZ5009" s="27"/>
      <c r="BA5009" s="27"/>
      <c r="BB5009" s="27"/>
      <c r="BC5009" s="27"/>
      <c r="BD5009" s="27"/>
      <c r="BE5009" s="27"/>
      <c r="BF5009" s="27"/>
      <c r="BG5009" s="27"/>
      <c r="BH5009" s="27"/>
      <c r="BI5009" s="27"/>
      <c r="BJ5009" s="27"/>
      <c r="BK5009" s="27"/>
      <c r="BL5009" s="27"/>
      <c r="BM5009" s="27"/>
      <c r="BN5009" s="27"/>
      <c r="BO5009" s="27"/>
      <c r="BP5009" s="27"/>
      <c r="BQ5009" s="27"/>
      <c r="BR5009" s="27"/>
      <c r="BS5009" s="27"/>
      <c r="BT5009" s="27"/>
    </row>
    <row r="5010" spans="5:72" s="2" customFormat="1" x14ac:dyDescent="0.25"/>
    <row r="5011" spans="5:72" s="2" customFormat="1" x14ac:dyDescent="0.25">
      <c r="E5011" s="2" t="s">
        <v>878</v>
      </c>
    </row>
    <row r="5012" spans="5:72" s="2" customFormat="1" x14ac:dyDescent="0.25"/>
    <row r="5013" spans="5:72" s="2" customFormat="1" x14ac:dyDescent="0.25">
      <c r="E5013" s="2" t="s">
        <v>91</v>
      </c>
      <c r="M5013" s="2" t="s">
        <v>170</v>
      </c>
      <c r="V5013" s="1" t="s">
        <v>482</v>
      </c>
    </row>
    <row r="5014" spans="5:72" s="2" customFormat="1" x14ac:dyDescent="0.25">
      <c r="E5014" s="1" t="s">
        <v>879</v>
      </c>
      <c r="M5014" s="1" t="s">
        <v>880</v>
      </c>
      <c r="V5014" s="2" t="str">
        <f>"select '" &amp; TRIM(E5014) &amp; "' AGREEMENT_NO, '" &amp; TRIM(M5014) &amp; "' INVOICE_NO union all"</f>
        <v>select '0000420/4/10/02/2022' AGREEMENT_NO, '02667/INV/2010/02/2024' INVOICE_NO union all</v>
      </c>
    </row>
    <row r="5015" spans="5:72" s="2" customFormat="1" x14ac:dyDescent="0.25"/>
    <row r="5016" spans="5:72" s="2" customFormat="1" x14ac:dyDescent="0.25">
      <c r="E5016" s="13" t="s">
        <v>492</v>
      </c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</row>
    <row r="5017" spans="5:72" s="2" customFormat="1" x14ac:dyDescent="0.25">
      <c r="E5017" s="13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</row>
    <row r="5018" spans="5:72" s="2" customFormat="1" x14ac:dyDescent="0.25">
      <c r="E5018" s="13" t="s">
        <v>65</v>
      </c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</row>
    <row r="5019" spans="5:72" s="2" customFormat="1" x14ac:dyDescent="0.25">
      <c r="E5019" s="13" t="s">
        <v>66</v>
      </c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5"/>
      <c r="AU5019" s="2" t="s">
        <v>533</v>
      </c>
    </row>
    <row r="5020" spans="5:72" s="2" customFormat="1" x14ac:dyDescent="0.25">
      <c r="E5020" s="13" t="str">
        <f>V5014</f>
        <v>select '0000420/4/10/02/2022' AGREEMENT_NO, '02667/INV/2010/02/2024' INVOICE_NO union all</v>
      </c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</row>
    <row r="5021" spans="5:72" s="2" customFormat="1" x14ac:dyDescent="0.25">
      <c r="E5021" s="13" t="s">
        <v>83</v>
      </c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5"/>
    </row>
    <row r="5022" spans="5:72" s="2" customFormat="1" x14ac:dyDescent="0.25">
      <c r="E5022" s="13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</row>
    <row r="5023" spans="5:72" s="2" customFormat="1" x14ac:dyDescent="0.25">
      <c r="E5023" s="13" t="s">
        <v>503</v>
      </c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5"/>
    </row>
    <row r="5024" spans="5:72" s="2" customFormat="1" x14ac:dyDescent="0.25">
      <c r="E5024" s="13" t="s">
        <v>66</v>
      </c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5"/>
    </row>
    <row r="5025" spans="5:42" s="2" customFormat="1" x14ac:dyDescent="0.25">
      <c r="E5025" s="13" t="s">
        <v>47</v>
      </c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5"/>
    </row>
    <row r="5026" spans="5:42" s="2" customFormat="1" x14ac:dyDescent="0.25">
      <c r="E5026" s="13" t="s">
        <v>642</v>
      </c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</row>
    <row r="5027" spans="5:42" s="2" customFormat="1" x14ac:dyDescent="0.25">
      <c r="E5027" s="13" t="s">
        <v>515</v>
      </c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5"/>
    </row>
    <row r="5028" spans="5:42" s="2" customFormat="1" x14ac:dyDescent="0.25">
      <c r="E5028" s="13" t="s">
        <v>517</v>
      </c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5"/>
    </row>
    <row r="5029" spans="5:42" s="2" customFormat="1" x14ac:dyDescent="0.25">
      <c r="E5029" s="13" t="s">
        <v>746</v>
      </c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</row>
    <row r="5030" spans="5:42" s="2" customFormat="1" x14ac:dyDescent="0.25"/>
    <row r="5031" spans="5:42" s="2" customFormat="1" x14ac:dyDescent="0.25">
      <c r="E5031" s="2" t="s">
        <v>46</v>
      </c>
    </row>
    <row r="5032" spans="5:42" s="2" customFormat="1" x14ac:dyDescent="0.25"/>
    <row r="5033" spans="5:42" s="2" customFormat="1" x14ac:dyDescent="0.25">
      <c r="E5033" s="13" t="s">
        <v>96</v>
      </c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</row>
    <row r="5034" spans="5:42" s="2" customFormat="1" x14ac:dyDescent="0.25">
      <c r="E5034" s="13" t="s">
        <v>338</v>
      </c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</row>
    <row r="5035" spans="5:42" s="2" customFormat="1" x14ac:dyDescent="0.25">
      <c r="E5035" s="13" t="s">
        <v>712</v>
      </c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</row>
    <row r="5036" spans="5:42" s="2" customFormat="1" x14ac:dyDescent="0.25">
      <c r="E5036" s="13" t="s">
        <v>339</v>
      </c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</row>
    <row r="5037" spans="5:42" s="2" customFormat="1" x14ac:dyDescent="0.25">
      <c r="E5037" s="13" t="s">
        <v>340</v>
      </c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</row>
    <row r="5038" spans="5:42" s="2" customFormat="1" x14ac:dyDescent="0.25">
      <c r="E5038" s="13" t="s">
        <v>341</v>
      </c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</row>
    <row r="5039" spans="5:42" s="2" customFormat="1" x14ac:dyDescent="0.25">
      <c r="E5039" s="13" t="s">
        <v>342</v>
      </c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</row>
    <row r="5040" spans="5:42" s="2" customFormat="1" x14ac:dyDescent="0.25">
      <c r="E5040" s="13" t="s">
        <v>645</v>
      </c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</row>
    <row r="5041" spans="5:72" s="2" customFormat="1" x14ac:dyDescent="0.25">
      <c r="E5041" s="13" t="s">
        <v>713</v>
      </c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</row>
    <row r="5042" spans="5:72" s="2" customFormat="1" x14ac:dyDescent="0.25">
      <c r="E5042" s="13" t="str">
        <f>"replace('" &amp; TRIM(M5014) &amp; "', '/', '.'),"</f>
        <v>replace('02667/INV/2010/02/2024', '/', '.'),</v>
      </c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</row>
    <row r="5043" spans="5:72" s="2" customFormat="1" x14ac:dyDescent="0.25">
      <c r="E5043" s="13" t="s">
        <v>717</v>
      </c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</row>
    <row r="5044" spans="5:72" s="2" customFormat="1" x14ac:dyDescent="0.25"/>
    <row r="5045" spans="5:72" s="2" customFormat="1" x14ac:dyDescent="0.25">
      <c r="E5045" s="15" t="s">
        <v>51</v>
      </c>
      <c r="F5045" s="16"/>
      <c r="G5045" s="16"/>
      <c r="H5045" s="16"/>
      <c r="I5045" s="16"/>
      <c r="J5045" s="16"/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16"/>
      <c r="W5045" s="16"/>
      <c r="X5045" s="16"/>
      <c r="Y5045" s="16"/>
      <c r="Z5045" s="16"/>
      <c r="AA5045" s="16"/>
      <c r="AB5045" s="16"/>
      <c r="AC5045" s="16"/>
      <c r="AD5045" s="16"/>
      <c r="AE5045" s="16"/>
      <c r="AF5045" s="16"/>
      <c r="AG5045" s="16"/>
      <c r="AH5045" s="16"/>
      <c r="AI5045" s="16"/>
      <c r="AJ5045" s="16"/>
      <c r="AK5045" s="16"/>
      <c r="AL5045" s="16"/>
      <c r="AM5045" s="16"/>
      <c r="AN5045" s="16"/>
      <c r="AO5045" s="16"/>
      <c r="AP5045" s="16"/>
      <c r="AQ5045" s="16"/>
      <c r="AR5045" s="16"/>
      <c r="AS5045" s="16"/>
      <c r="AT5045" s="16"/>
      <c r="AU5045" s="16"/>
      <c r="AV5045" s="16"/>
      <c r="AW5045" s="16"/>
      <c r="AX5045" s="16"/>
      <c r="AY5045" s="16"/>
      <c r="AZ5045" s="16"/>
      <c r="BA5045" s="16"/>
      <c r="BB5045" s="16"/>
      <c r="BC5045" s="16"/>
      <c r="BD5045" s="16"/>
      <c r="BE5045" s="16"/>
      <c r="BF5045" s="16"/>
      <c r="BG5045" s="16"/>
      <c r="BH5045" s="16"/>
      <c r="BI5045" s="16"/>
      <c r="BJ5045" s="16"/>
      <c r="BK5045" s="16"/>
      <c r="BL5045" s="16"/>
      <c r="BM5045" s="16"/>
      <c r="BN5045" s="16"/>
      <c r="BO5045" s="16"/>
      <c r="BP5045" s="16"/>
      <c r="BQ5045" s="16"/>
      <c r="BR5045" s="16"/>
      <c r="BS5045" s="16"/>
      <c r="BT5045" s="16"/>
    </row>
    <row r="5046" spans="5:72" s="2" customFormat="1" x14ac:dyDescent="0.25">
      <c r="E5046" s="15" t="s">
        <v>25</v>
      </c>
      <c r="F5046" s="16"/>
      <c r="G5046" s="16"/>
      <c r="H5046" s="16"/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6"/>
      <c r="AA5046" s="16"/>
      <c r="AB5046" s="16"/>
      <c r="AC5046" s="16"/>
      <c r="AD5046" s="16"/>
      <c r="AE5046" s="16"/>
      <c r="AF5046" s="16"/>
      <c r="AG5046" s="16"/>
      <c r="AH5046" s="16"/>
      <c r="AI5046" s="16"/>
      <c r="AJ5046" s="16"/>
      <c r="AK5046" s="16"/>
      <c r="AL5046" s="16"/>
      <c r="AM5046" s="16"/>
      <c r="AN5046" s="16"/>
      <c r="AO5046" s="16"/>
      <c r="AP5046" s="16"/>
      <c r="AQ5046" s="16"/>
      <c r="AR5046" s="16"/>
      <c r="AS5046" s="16"/>
      <c r="AT5046" s="16"/>
      <c r="AU5046" s="16"/>
      <c r="AV5046" s="16"/>
      <c r="AW5046" s="16"/>
      <c r="AX5046" s="16"/>
      <c r="AY5046" s="16"/>
      <c r="AZ5046" s="16"/>
      <c r="BA5046" s="16"/>
      <c r="BB5046" s="16"/>
      <c r="BC5046" s="16"/>
      <c r="BD5046" s="16"/>
      <c r="BE5046" s="16"/>
      <c r="BF5046" s="16"/>
      <c r="BG5046" s="16"/>
      <c r="BH5046" s="16"/>
      <c r="BI5046" s="16"/>
      <c r="BJ5046" s="16"/>
      <c r="BK5046" s="16"/>
      <c r="BL5046" s="16"/>
      <c r="BM5046" s="16"/>
      <c r="BN5046" s="16"/>
      <c r="BO5046" s="16"/>
      <c r="BP5046" s="16"/>
      <c r="BQ5046" s="16"/>
      <c r="BR5046" s="16"/>
      <c r="BS5046" s="16"/>
      <c r="BT5046" s="16"/>
    </row>
    <row r="5047" spans="5:72" s="2" customFormat="1" x14ac:dyDescent="0.25">
      <c r="E5047" s="17" t="s">
        <v>27</v>
      </c>
      <c r="F5047" s="16"/>
      <c r="G5047" s="16"/>
      <c r="H5047" s="16"/>
      <c r="I5047" s="16"/>
      <c r="J5047" s="16"/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16"/>
      <c r="W5047" s="16"/>
      <c r="X5047" s="16"/>
      <c r="Y5047" s="16"/>
      <c r="Z5047" s="16"/>
      <c r="AA5047" s="16"/>
      <c r="AB5047" s="16"/>
      <c r="AC5047" s="16"/>
      <c r="AD5047" s="16"/>
      <c r="AE5047" s="16"/>
      <c r="AF5047" s="16"/>
      <c r="AG5047" s="16"/>
      <c r="AH5047" s="16"/>
      <c r="AI5047" s="16"/>
      <c r="AJ5047" s="16"/>
      <c r="AK5047" s="16"/>
      <c r="AL5047" s="16"/>
      <c r="AM5047" s="16"/>
      <c r="AN5047" s="16"/>
      <c r="AO5047" s="16"/>
      <c r="AP5047" s="16"/>
      <c r="AQ5047" s="16"/>
      <c r="AR5047" s="16"/>
      <c r="AS5047" s="16"/>
      <c r="AT5047" s="16"/>
      <c r="AU5047" s="16"/>
      <c r="AV5047" s="16"/>
      <c r="AW5047" s="16"/>
      <c r="AX5047" s="16"/>
      <c r="AY5047" s="16"/>
      <c r="AZ5047" s="16"/>
      <c r="BA5047" s="16"/>
      <c r="BB5047" s="16"/>
      <c r="BC5047" s="16"/>
      <c r="BD5047" s="16"/>
      <c r="BE5047" s="16"/>
      <c r="BF5047" s="16"/>
      <c r="BG5047" s="16"/>
      <c r="BH5047" s="16"/>
      <c r="BI5047" s="16"/>
      <c r="BJ5047" s="16"/>
      <c r="BK5047" s="16"/>
      <c r="BL5047" s="16"/>
      <c r="BM5047" s="16"/>
      <c r="BN5047" s="16"/>
      <c r="BO5047" s="16"/>
      <c r="BP5047" s="16"/>
      <c r="BQ5047" s="16"/>
      <c r="BR5047" s="16"/>
      <c r="BS5047" s="16"/>
      <c r="BT5047" s="16"/>
    </row>
    <row r="5048" spans="5:72" s="2" customFormat="1" x14ac:dyDescent="0.25">
      <c r="E5048" s="17" t="s">
        <v>52</v>
      </c>
      <c r="F5048" s="16"/>
      <c r="G5048" s="16"/>
      <c r="H5048" s="16"/>
      <c r="I5048" s="16"/>
      <c r="J5048" s="16"/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16"/>
      <c r="W5048" s="16"/>
      <c r="X5048" s="16"/>
      <c r="Y5048" s="16"/>
      <c r="Z5048" s="16"/>
      <c r="AA5048" s="16"/>
      <c r="AB5048" s="16"/>
      <c r="AC5048" s="16"/>
      <c r="AD5048" s="16"/>
      <c r="AE5048" s="16"/>
      <c r="AF5048" s="16"/>
      <c r="AG5048" s="16"/>
      <c r="AH5048" s="16"/>
      <c r="AI5048" s="16"/>
      <c r="AJ5048" s="16"/>
      <c r="AK5048" s="16"/>
      <c r="AL5048" s="16"/>
      <c r="AM5048" s="16"/>
      <c r="AN5048" s="16"/>
      <c r="AO5048" s="16"/>
      <c r="AP5048" s="16"/>
      <c r="AQ5048" s="16"/>
      <c r="AR5048" s="16"/>
      <c r="AS5048" s="16"/>
      <c r="AT5048" s="16"/>
      <c r="AU5048" s="16"/>
      <c r="AV5048" s="16"/>
      <c r="AW5048" s="16"/>
      <c r="AX5048" s="16"/>
      <c r="AY5048" s="16"/>
      <c r="AZ5048" s="16"/>
      <c r="BA5048" s="16"/>
      <c r="BB5048" s="16"/>
      <c r="BC5048" s="16"/>
      <c r="BD5048" s="16"/>
      <c r="BE5048" s="16"/>
      <c r="BF5048" s="16"/>
      <c r="BG5048" s="16"/>
      <c r="BH5048" s="16"/>
      <c r="BI5048" s="16"/>
      <c r="BJ5048" s="16"/>
      <c r="BK5048" s="16"/>
      <c r="BL5048" s="16"/>
      <c r="BM5048" s="16"/>
      <c r="BN5048" s="16"/>
      <c r="BO5048" s="16"/>
      <c r="BP5048" s="16"/>
      <c r="BQ5048" s="16"/>
      <c r="BR5048" s="16"/>
      <c r="BS5048" s="16"/>
      <c r="BT5048" s="16"/>
    </row>
    <row r="5049" spans="5:72" s="2" customFormat="1" x14ac:dyDescent="0.25">
      <c r="E5049" s="17" t="s">
        <v>53</v>
      </c>
      <c r="F5049" s="16"/>
      <c r="G5049" s="16"/>
      <c r="H5049" s="16"/>
      <c r="I5049" s="16"/>
      <c r="J5049" s="16"/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16"/>
      <c r="W5049" s="16"/>
      <c r="X5049" s="16"/>
      <c r="Y5049" s="16"/>
      <c r="Z5049" s="16"/>
      <c r="AA5049" s="16"/>
      <c r="AB5049" s="16"/>
      <c r="AC5049" s="16"/>
      <c r="AD5049" s="16"/>
      <c r="AE5049" s="16"/>
      <c r="AF5049" s="16"/>
      <c r="AG5049" s="16"/>
      <c r="AH5049" s="16"/>
      <c r="AI5049" s="16"/>
      <c r="AJ5049" s="16"/>
      <c r="AK5049" s="16"/>
      <c r="AL5049" s="16"/>
      <c r="AM5049" s="16"/>
      <c r="AN5049" s="16"/>
      <c r="AO5049" s="16"/>
      <c r="AP5049" s="16"/>
      <c r="AQ5049" s="16"/>
      <c r="AR5049" s="16"/>
      <c r="AS5049" s="16"/>
      <c r="AT5049" s="16"/>
      <c r="AU5049" s="16"/>
      <c r="AV5049" s="16"/>
      <c r="AW5049" s="16"/>
      <c r="AX5049" s="16"/>
      <c r="AY5049" s="16"/>
      <c r="AZ5049" s="16"/>
      <c r="BA5049" s="16"/>
      <c r="BB5049" s="16"/>
      <c r="BC5049" s="16"/>
      <c r="BD5049" s="16"/>
      <c r="BE5049" s="16"/>
      <c r="BF5049" s="16"/>
      <c r="BG5049" s="16"/>
      <c r="BH5049" s="16"/>
      <c r="BI5049" s="16"/>
      <c r="BJ5049" s="16"/>
      <c r="BK5049" s="16"/>
      <c r="BL5049" s="16"/>
      <c r="BM5049" s="16"/>
      <c r="BN5049" s="16"/>
      <c r="BO5049" s="16"/>
      <c r="BP5049" s="16"/>
      <c r="BQ5049" s="16"/>
      <c r="BR5049" s="16"/>
      <c r="BS5049" s="16"/>
      <c r="BT5049" s="16"/>
    </row>
    <row r="5050" spans="5:72" s="2" customFormat="1" x14ac:dyDescent="0.25">
      <c r="E5050" s="15"/>
      <c r="F5050" s="16"/>
      <c r="G5050" s="16"/>
      <c r="H5050" s="16"/>
      <c r="I5050" s="16"/>
      <c r="J5050" s="16"/>
      <c r="K5050" s="16"/>
      <c r="L5050" s="16"/>
      <c r="M5050" s="16"/>
      <c r="N5050" s="16"/>
      <c r="O5050" s="16"/>
      <c r="P5050" s="16"/>
      <c r="Q5050" s="16"/>
      <c r="R5050" s="16"/>
      <c r="S5050" s="16"/>
      <c r="T5050" s="16"/>
      <c r="U5050" s="16"/>
      <c r="V5050" s="16"/>
      <c r="W5050" s="16"/>
      <c r="X5050" s="16"/>
      <c r="Y5050" s="16"/>
      <c r="Z5050" s="16"/>
      <c r="AA5050" s="16"/>
      <c r="AB5050" s="16"/>
      <c r="AC5050" s="16"/>
      <c r="AD5050" s="16"/>
      <c r="AE5050" s="16"/>
      <c r="AF5050" s="16"/>
      <c r="AG5050" s="16"/>
      <c r="AH5050" s="16"/>
      <c r="AI5050" s="16"/>
      <c r="AJ5050" s="16"/>
      <c r="AK5050" s="16"/>
      <c r="AL5050" s="16"/>
      <c r="AM5050" s="16"/>
      <c r="AN5050" s="16"/>
      <c r="AO5050" s="16"/>
      <c r="AP5050" s="16"/>
      <c r="AQ5050" s="16"/>
      <c r="AR5050" s="16"/>
      <c r="AS5050" s="16"/>
      <c r="AT5050" s="16"/>
      <c r="AU5050" s="16"/>
      <c r="AV5050" s="16"/>
      <c r="AW5050" s="16"/>
      <c r="AX5050" s="16"/>
      <c r="AY5050" s="16"/>
      <c r="AZ5050" s="16"/>
      <c r="BA5050" s="16"/>
      <c r="BB5050" s="16"/>
      <c r="BC5050" s="16"/>
      <c r="BD5050" s="16"/>
      <c r="BE5050" s="16"/>
      <c r="BF5050" s="16"/>
      <c r="BG5050" s="16"/>
      <c r="BH5050" s="16"/>
      <c r="BI5050" s="16"/>
      <c r="BJ5050" s="16"/>
      <c r="BK5050" s="16"/>
      <c r="BL5050" s="16"/>
      <c r="BM5050" s="16"/>
      <c r="BN5050" s="16"/>
      <c r="BO5050" s="16"/>
      <c r="BP5050" s="16"/>
      <c r="BQ5050" s="16"/>
      <c r="BR5050" s="16"/>
      <c r="BS5050" s="16"/>
      <c r="BT5050" s="16"/>
    </row>
    <row r="5051" spans="5:72" s="2" customFormat="1" x14ac:dyDescent="0.25">
      <c r="E5051" s="15" t="s">
        <v>54</v>
      </c>
      <c r="F5051" s="16"/>
      <c r="G5051" s="16"/>
      <c r="H5051" s="16"/>
      <c r="I5051" s="16"/>
      <c r="J5051" s="16"/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16"/>
      <c r="W5051" s="16"/>
      <c r="X5051" s="16"/>
      <c r="Y5051" s="16"/>
      <c r="Z5051" s="16"/>
      <c r="AA5051" s="16"/>
      <c r="AB5051" s="16"/>
      <c r="AC5051" s="16"/>
      <c r="AD5051" s="16"/>
      <c r="AE5051" s="16"/>
      <c r="AF5051" s="16"/>
      <c r="AG5051" s="16"/>
      <c r="AH5051" s="16"/>
      <c r="AI5051" s="16"/>
      <c r="AJ5051" s="16"/>
      <c r="AK5051" s="16"/>
      <c r="AL5051" s="16"/>
      <c r="AM5051" s="16"/>
      <c r="AN5051" s="16"/>
      <c r="AO5051" s="16"/>
      <c r="AP5051" s="16"/>
      <c r="AQ5051" s="16"/>
      <c r="AR5051" s="16"/>
      <c r="AS5051" s="16"/>
      <c r="AT5051" s="16"/>
      <c r="AU5051" s="16"/>
      <c r="AV5051" s="16"/>
      <c r="AW5051" s="16"/>
      <c r="AX5051" s="16"/>
      <c r="AY5051" s="16"/>
      <c r="AZ5051" s="16"/>
      <c r="BA5051" s="16"/>
      <c r="BB5051" s="16"/>
      <c r="BC5051" s="16"/>
      <c r="BD5051" s="16"/>
      <c r="BE5051" s="16"/>
      <c r="BF5051" s="16"/>
      <c r="BG5051" s="16"/>
      <c r="BH5051" s="16"/>
      <c r="BI5051" s="16"/>
      <c r="BJ5051" s="16"/>
      <c r="BK5051" s="16"/>
      <c r="BL5051" s="16"/>
      <c r="BM5051" s="16"/>
      <c r="BN5051" s="16"/>
      <c r="BO5051" s="16"/>
      <c r="BP5051" s="16"/>
      <c r="BQ5051" s="16"/>
      <c r="BR5051" s="16"/>
      <c r="BS5051" s="16"/>
      <c r="BT5051" s="16"/>
    </row>
    <row r="5052" spans="5:72" s="2" customFormat="1" x14ac:dyDescent="0.25">
      <c r="E5052" s="15" t="s">
        <v>55</v>
      </c>
      <c r="F5052" s="16"/>
      <c r="G5052" s="16"/>
      <c r="H5052" s="16"/>
      <c r="I5052" s="16"/>
      <c r="J5052" s="16"/>
      <c r="K5052" s="16"/>
      <c r="L5052" s="16"/>
      <c r="M5052" s="16"/>
      <c r="N5052" s="16"/>
      <c r="O5052" s="16"/>
      <c r="P5052" s="16"/>
      <c r="Q5052" s="16"/>
      <c r="R5052" s="16"/>
      <c r="S5052" s="16"/>
      <c r="T5052" s="16"/>
      <c r="U5052" s="16"/>
      <c r="V5052" s="16"/>
      <c r="W5052" s="16"/>
      <c r="X5052" s="16"/>
      <c r="Y5052" s="16"/>
      <c r="Z5052" s="16"/>
      <c r="AA5052" s="16"/>
      <c r="AB5052" s="16"/>
      <c r="AC5052" s="16"/>
      <c r="AD5052" s="16"/>
      <c r="AE5052" s="16"/>
      <c r="AF5052" s="16"/>
      <c r="AG5052" s="16"/>
      <c r="AH5052" s="16"/>
      <c r="AI5052" s="16"/>
      <c r="AJ5052" s="16"/>
      <c r="AK5052" s="16"/>
      <c r="AL5052" s="16"/>
      <c r="AM5052" s="16"/>
      <c r="AN5052" s="16"/>
      <c r="AO5052" s="16"/>
      <c r="AP5052" s="16"/>
      <c r="AQ5052" s="16"/>
      <c r="AR5052" s="16"/>
      <c r="AS5052" s="16"/>
      <c r="AT5052" s="16"/>
      <c r="AU5052" s="16"/>
      <c r="AV5052" s="16"/>
      <c r="AW5052" s="16"/>
      <c r="AX5052" s="16"/>
      <c r="AY5052" s="16"/>
      <c r="AZ5052" s="16"/>
      <c r="BA5052" s="16"/>
      <c r="BB5052" s="16"/>
      <c r="BC5052" s="16"/>
      <c r="BD5052" s="16"/>
      <c r="BE5052" s="16"/>
      <c r="BF5052" s="16"/>
      <c r="BG5052" s="16"/>
      <c r="BH5052" s="16"/>
      <c r="BI5052" s="16"/>
      <c r="BJ5052" s="16"/>
      <c r="BK5052" s="16"/>
      <c r="BL5052" s="16"/>
      <c r="BM5052" s="16"/>
      <c r="BN5052" s="16"/>
      <c r="BO5052" s="16"/>
      <c r="BP5052" s="16"/>
      <c r="BQ5052" s="16"/>
      <c r="BR5052" s="16"/>
      <c r="BS5052" s="16"/>
      <c r="BT5052" s="16"/>
    </row>
    <row r="5053" spans="5:72" s="2" customFormat="1" x14ac:dyDescent="0.25">
      <c r="E5053" s="15"/>
      <c r="F5053" s="16"/>
      <c r="G5053" s="16"/>
      <c r="H5053" s="16"/>
      <c r="I5053" s="16"/>
      <c r="J5053" s="16"/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16"/>
      <c r="W5053" s="16"/>
      <c r="X5053" s="16"/>
      <c r="Y5053" s="16"/>
      <c r="Z5053" s="16"/>
      <c r="AA5053" s="16"/>
      <c r="AB5053" s="16"/>
      <c r="AC5053" s="16"/>
      <c r="AD5053" s="16"/>
      <c r="AE5053" s="16"/>
      <c r="AF5053" s="16"/>
      <c r="AG5053" s="16"/>
      <c r="AH5053" s="16"/>
      <c r="AI5053" s="16"/>
      <c r="AJ5053" s="16"/>
      <c r="AK5053" s="16"/>
      <c r="AL5053" s="16"/>
      <c r="AM5053" s="16"/>
      <c r="AN5053" s="16"/>
      <c r="AO5053" s="16"/>
      <c r="AP5053" s="16"/>
      <c r="AQ5053" s="16"/>
      <c r="AR5053" s="16"/>
      <c r="AS5053" s="16"/>
      <c r="AT5053" s="16"/>
      <c r="AU5053" s="16"/>
      <c r="AV5053" s="16"/>
      <c r="AW5053" s="16"/>
      <c r="AX5053" s="16"/>
      <c r="AY5053" s="16"/>
      <c r="AZ5053" s="16"/>
      <c r="BA5053" s="16"/>
      <c r="BB5053" s="16"/>
      <c r="BC5053" s="16"/>
      <c r="BD5053" s="16"/>
      <c r="BE5053" s="16"/>
      <c r="BF5053" s="16"/>
      <c r="BG5053" s="16"/>
      <c r="BH5053" s="16"/>
      <c r="BI5053" s="16"/>
      <c r="BJ5053" s="16"/>
      <c r="BK5053" s="16"/>
      <c r="BL5053" s="16"/>
      <c r="BM5053" s="16"/>
      <c r="BN5053" s="16"/>
      <c r="BO5053" s="16"/>
      <c r="BP5053" s="16"/>
      <c r="BQ5053" s="16"/>
      <c r="BR5053" s="16"/>
      <c r="BS5053" s="16"/>
      <c r="BT5053" s="16"/>
    </row>
    <row r="5054" spans="5:72" s="2" customFormat="1" x14ac:dyDescent="0.25">
      <c r="E5054" s="15" t="s">
        <v>56</v>
      </c>
      <c r="F5054" s="16"/>
      <c r="G5054" s="16"/>
      <c r="H5054" s="16"/>
      <c r="I5054" s="16"/>
      <c r="J5054" s="16"/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16"/>
      <c r="W5054" s="16"/>
      <c r="X5054" s="16"/>
      <c r="Y5054" s="16"/>
      <c r="Z5054" s="16"/>
      <c r="AA5054" s="16"/>
      <c r="AB5054" s="16"/>
      <c r="AC5054" s="16"/>
      <c r="AD5054" s="16"/>
      <c r="AE5054" s="16"/>
      <c r="AF5054" s="16"/>
      <c r="AG5054" s="16"/>
      <c r="AH5054" s="16"/>
      <c r="AI5054" s="16"/>
      <c r="AJ5054" s="16"/>
      <c r="AK5054" s="16"/>
      <c r="AL5054" s="16"/>
      <c r="AM5054" s="16"/>
      <c r="AN5054" s="16"/>
      <c r="AO5054" s="16"/>
      <c r="AP5054" s="16"/>
      <c r="AQ5054" s="16"/>
      <c r="AR5054" s="16"/>
      <c r="AS5054" s="16"/>
      <c r="AT5054" s="16"/>
      <c r="AU5054" s="16"/>
      <c r="AV5054" s="16"/>
      <c r="AW5054" s="16"/>
      <c r="AX5054" s="16"/>
      <c r="AY5054" s="16"/>
      <c r="AZ5054" s="16"/>
      <c r="BA5054" s="16"/>
      <c r="BB5054" s="16"/>
      <c r="BC5054" s="16"/>
      <c r="BD5054" s="16"/>
      <c r="BE5054" s="16"/>
      <c r="BF5054" s="16"/>
      <c r="BG5054" s="16"/>
      <c r="BH5054" s="16"/>
      <c r="BI5054" s="16"/>
      <c r="BJ5054" s="16"/>
      <c r="BK5054" s="16"/>
      <c r="BL5054" s="16"/>
      <c r="BM5054" s="16"/>
      <c r="BN5054" s="16"/>
      <c r="BO5054" s="16"/>
      <c r="BP5054" s="16"/>
      <c r="BQ5054" s="16"/>
      <c r="BR5054" s="16"/>
      <c r="BS5054" s="16"/>
      <c r="BT5054" s="16"/>
    </row>
    <row r="5055" spans="5:72" s="2" customFormat="1" x14ac:dyDescent="0.25">
      <c r="E5055" s="15" t="s">
        <v>25</v>
      </c>
      <c r="F5055" s="16"/>
      <c r="G5055" s="16"/>
      <c r="H5055" s="16"/>
      <c r="I5055" s="16"/>
      <c r="J5055" s="16"/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16"/>
      <c r="W5055" s="16"/>
      <c r="X5055" s="16"/>
      <c r="Y5055" s="16"/>
      <c r="Z5055" s="16"/>
      <c r="AA5055" s="16"/>
      <c r="AB5055" s="16"/>
      <c r="AC5055" s="16"/>
      <c r="AD5055" s="16"/>
      <c r="AE5055" s="16"/>
      <c r="AF5055" s="16"/>
      <c r="AG5055" s="16"/>
      <c r="AH5055" s="16"/>
      <c r="AI5055" s="16"/>
      <c r="AJ5055" s="16"/>
      <c r="AK5055" s="16"/>
      <c r="AL5055" s="16"/>
      <c r="AM5055" s="16"/>
      <c r="AN5055" s="16"/>
      <c r="AO5055" s="16"/>
      <c r="AP5055" s="16"/>
      <c r="AQ5055" s="16"/>
      <c r="AR5055" s="16"/>
      <c r="AS5055" s="16"/>
      <c r="AT5055" s="16"/>
      <c r="AU5055" s="16"/>
      <c r="AV5055" s="16"/>
      <c r="AW5055" s="16"/>
      <c r="AX5055" s="16"/>
      <c r="AY5055" s="16"/>
      <c r="AZ5055" s="16"/>
      <c r="BA5055" s="16"/>
      <c r="BB5055" s="16"/>
      <c r="BC5055" s="16"/>
      <c r="BD5055" s="16"/>
      <c r="BE5055" s="16"/>
      <c r="BF5055" s="16"/>
      <c r="BG5055" s="16"/>
      <c r="BH5055" s="16"/>
      <c r="BI5055" s="16"/>
      <c r="BJ5055" s="16"/>
      <c r="BK5055" s="16"/>
      <c r="BL5055" s="16"/>
      <c r="BM5055" s="16"/>
      <c r="BN5055" s="16"/>
      <c r="BO5055" s="16"/>
      <c r="BP5055" s="16"/>
      <c r="BQ5055" s="16"/>
      <c r="BR5055" s="16"/>
      <c r="BS5055" s="16"/>
      <c r="BT5055" s="16"/>
    </row>
    <row r="5056" spans="5:72" s="2" customFormat="1" x14ac:dyDescent="0.25">
      <c r="E5056" s="15" t="s">
        <v>881</v>
      </c>
      <c r="F5056" s="16"/>
      <c r="G5056" s="16"/>
      <c r="H5056" s="16"/>
      <c r="I5056" s="16"/>
      <c r="J5056" s="16"/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16"/>
      <c r="W5056" s="16"/>
      <c r="X5056" s="16"/>
      <c r="Y5056" s="16"/>
      <c r="Z5056" s="16"/>
      <c r="AA5056" s="16"/>
      <c r="AB5056" s="16"/>
      <c r="AC5056" s="16"/>
      <c r="AD5056" s="16"/>
      <c r="AE5056" s="16"/>
      <c r="AF5056" s="16"/>
      <c r="AG5056" s="16"/>
      <c r="AH5056" s="16"/>
      <c r="AI5056" s="16"/>
      <c r="AJ5056" s="16"/>
      <c r="AK5056" s="16"/>
      <c r="AL5056" s="16"/>
      <c r="AM5056" s="16"/>
      <c r="AN5056" s="16"/>
      <c r="AO5056" s="16"/>
      <c r="AP5056" s="16"/>
      <c r="AQ5056" s="16"/>
      <c r="AR5056" s="16"/>
      <c r="AS5056" s="16"/>
      <c r="AT5056" s="16"/>
      <c r="AU5056" s="16"/>
      <c r="AV5056" s="16"/>
      <c r="AW5056" s="16"/>
      <c r="AX5056" s="16"/>
      <c r="AY5056" s="16"/>
      <c r="AZ5056" s="16"/>
      <c r="BA5056" s="16"/>
      <c r="BB5056" s="16"/>
      <c r="BC5056" s="16"/>
      <c r="BD5056" s="16"/>
      <c r="BE5056" s="16"/>
      <c r="BF5056" s="16"/>
      <c r="BG5056" s="16"/>
      <c r="BH5056" s="16"/>
      <c r="BI5056" s="16"/>
      <c r="BJ5056" s="16"/>
      <c r="BK5056" s="16"/>
      <c r="BL5056" s="16"/>
      <c r="BM5056" s="16"/>
      <c r="BN5056" s="16"/>
      <c r="BO5056" s="16"/>
      <c r="BP5056" s="16"/>
      <c r="BQ5056" s="16"/>
      <c r="BR5056" s="16"/>
      <c r="BS5056" s="16"/>
      <c r="BT5056" s="16"/>
    </row>
    <row r="5057" spans="2:72" s="2" customFormat="1" x14ac:dyDescent="0.25">
      <c r="E5057" s="15" t="s">
        <v>875</v>
      </c>
      <c r="F5057" s="16"/>
      <c r="G5057" s="16"/>
      <c r="H5057" s="16"/>
      <c r="I5057" s="16"/>
      <c r="J5057" s="16"/>
      <c r="K5057" s="16"/>
      <c r="L5057" s="16"/>
      <c r="M5057" s="16"/>
      <c r="N5057" s="16"/>
      <c r="O5057" s="16"/>
      <c r="P5057" s="16"/>
      <c r="Q5057" s="16"/>
      <c r="R5057" s="16"/>
      <c r="S5057" s="16"/>
      <c r="T5057" s="16"/>
      <c r="U5057" s="16"/>
      <c r="V5057" s="16"/>
      <c r="W5057" s="16"/>
      <c r="X5057" s="16"/>
      <c r="Y5057" s="16"/>
      <c r="Z5057" s="16"/>
      <c r="AA5057" s="16"/>
      <c r="AB5057" s="16"/>
      <c r="AC5057" s="16"/>
      <c r="AD5057" s="16"/>
      <c r="AE5057" s="16"/>
      <c r="AF5057" s="16"/>
      <c r="AG5057" s="16"/>
      <c r="AH5057" s="16"/>
      <c r="AI5057" s="16"/>
      <c r="AJ5057" s="16"/>
      <c r="AK5057" s="16"/>
      <c r="AL5057" s="16"/>
      <c r="AM5057" s="16"/>
      <c r="AN5057" s="16"/>
      <c r="AO5057" s="16"/>
      <c r="AP5057" s="16"/>
      <c r="AQ5057" s="16"/>
      <c r="AR5057" s="16"/>
      <c r="AS5057" s="16"/>
      <c r="AT5057" s="16"/>
      <c r="AU5057" s="16"/>
      <c r="AV5057" s="16"/>
      <c r="AW5057" s="16"/>
      <c r="AX5057" s="16"/>
      <c r="AY5057" s="16"/>
      <c r="AZ5057" s="16"/>
      <c r="BA5057" s="16"/>
      <c r="BB5057" s="16"/>
      <c r="BC5057" s="16"/>
      <c r="BD5057" s="16"/>
      <c r="BE5057" s="16"/>
      <c r="BF5057" s="16"/>
      <c r="BG5057" s="16"/>
      <c r="BH5057" s="16"/>
      <c r="BI5057" s="16"/>
      <c r="BJ5057" s="16"/>
      <c r="BK5057" s="16"/>
      <c r="BL5057" s="16"/>
      <c r="BM5057" s="16"/>
      <c r="BN5057" s="16"/>
      <c r="BO5057" s="16"/>
      <c r="BP5057" s="16"/>
      <c r="BQ5057" s="16"/>
      <c r="BR5057" s="16"/>
      <c r="BS5057" s="16"/>
      <c r="BT5057" s="16"/>
    </row>
    <row r="5058" spans="2:72" s="2" customFormat="1" x14ac:dyDescent="0.25">
      <c r="E5058" s="15" t="s">
        <v>882</v>
      </c>
      <c r="F5058" s="16"/>
      <c r="G5058" s="16"/>
      <c r="H5058" s="16"/>
      <c r="I5058" s="16"/>
      <c r="J5058" s="16"/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16"/>
      <c r="W5058" s="16"/>
      <c r="X5058" s="16"/>
      <c r="Y5058" s="16"/>
      <c r="Z5058" s="16"/>
      <c r="AA5058" s="16"/>
      <c r="AB5058" s="16"/>
      <c r="AC5058" s="16"/>
      <c r="AD5058" s="16"/>
      <c r="AE5058" s="16"/>
      <c r="AF5058" s="16"/>
      <c r="AG5058" s="16"/>
      <c r="AH5058" s="16"/>
      <c r="AI5058" s="16"/>
      <c r="AJ5058" s="16"/>
      <c r="AK5058" s="16"/>
      <c r="AL5058" s="16"/>
      <c r="AM5058" s="16"/>
      <c r="AN5058" s="16"/>
      <c r="AO5058" s="16"/>
      <c r="AP5058" s="16"/>
      <c r="AQ5058" s="16"/>
      <c r="AR5058" s="16"/>
      <c r="AS5058" s="16"/>
      <c r="AT5058" s="16"/>
      <c r="AU5058" s="16"/>
      <c r="AV5058" s="16"/>
      <c r="AW5058" s="16"/>
      <c r="AX5058" s="16"/>
      <c r="AY5058" s="16"/>
      <c r="AZ5058" s="16"/>
      <c r="BA5058" s="16"/>
      <c r="BB5058" s="16"/>
      <c r="BC5058" s="16"/>
      <c r="BD5058" s="16"/>
      <c r="BE5058" s="16"/>
      <c r="BF5058" s="16"/>
      <c r="BG5058" s="16"/>
      <c r="BH5058" s="16"/>
      <c r="BI5058" s="16"/>
      <c r="BJ5058" s="16"/>
      <c r="BK5058" s="16"/>
      <c r="BL5058" s="16"/>
      <c r="BM5058" s="16"/>
      <c r="BN5058" s="16"/>
      <c r="BO5058" s="16"/>
      <c r="BP5058" s="16"/>
      <c r="BQ5058" s="16"/>
      <c r="BR5058" s="16"/>
      <c r="BS5058" s="16"/>
      <c r="BT5058" s="16"/>
    </row>
    <row r="5059" spans="2:72" s="2" customFormat="1" x14ac:dyDescent="0.25">
      <c r="E5059" s="15" t="s">
        <v>525</v>
      </c>
      <c r="F5059" s="16"/>
      <c r="G5059" s="16"/>
      <c r="H5059" s="16"/>
      <c r="I5059" s="16"/>
      <c r="J5059" s="16"/>
      <c r="K5059" s="16"/>
      <c r="L5059" s="16"/>
      <c r="M5059" s="16"/>
      <c r="N5059" s="16"/>
      <c r="O5059" s="16"/>
      <c r="P5059" s="16"/>
      <c r="Q5059" s="16"/>
      <c r="R5059" s="16"/>
      <c r="S5059" s="16"/>
      <c r="T5059" s="16"/>
      <c r="U5059" s="16"/>
      <c r="V5059" s="16"/>
      <c r="W5059" s="16"/>
      <c r="X5059" s="16"/>
      <c r="Y5059" s="16"/>
      <c r="Z5059" s="16"/>
      <c r="AA5059" s="16"/>
      <c r="AB5059" s="16"/>
      <c r="AC5059" s="16"/>
      <c r="AD5059" s="16"/>
      <c r="AE5059" s="16"/>
      <c r="AF5059" s="16"/>
      <c r="AG5059" s="16"/>
      <c r="AH5059" s="16"/>
      <c r="AI5059" s="16"/>
      <c r="AJ5059" s="16"/>
      <c r="AK5059" s="16"/>
      <c r="AL5059" s="16"/>
      <c r="AM5059" s="16"/>
      <c r="AN5059" s="16"/>
      <c r="AO5059" s="16"/>
      <c r="AP5059" s="16"/>
      <c r="AQ5059" s="16"/>
      <c r="AR5059" s="16"/>
      <c r="AS5059" s="16"/>
      <c r="AT5059" s="16"/>
      <c r="AU5059" s="16"/>
      <c r="AV5059" s="16"/>
      <c r="AW5059" s="16"/>
      <c r="AX5059" s="16"/>
      <c r="AY5059" s="16"/>
      <c r="AZ5059" s="16"/>
      <c r="BA5059" s="16"/>
      <c r="BB5059" s="16"/>
      <c r="BC5059" s="16"/>
      <c r="BD5059" s="16"/>
      <c r="BE5059" s="16"/>
      <c r="BF5059" s="16"/>
      <c r="BG5059" s="16"/>
      <c r="BH5059" s="16"/>
      <c r="BI5059" s="16"/>
      <c r="BJ5059" s="16"/>
      <c r="BK5059" s="16"/>
      <c r="BL5059" s="16"/>
      <c r="BM5059" s="16"/>
      <c r="BN5059" s="16"/>
      <c r="BO5059" s="16"/>
      <c r="BP5059" s="16"/>
      <c r="BQ5059" s="16"/>
      <c r="BR5059" s="16"/>
      <c r="BS5059" s="16"/>
      <c r="BT5059" s="16"/>
    </row>
    <row r="5060" spans="2:72" s="2" customFormat="1" x14ac:dyDescent="0.25">
      <c r="E5060" s="15" t="s">
        <v>25</v>
      </c>
      <c r="F5060" s="16"/>
      <c r="G5060" s="16"/>
      <c r="H5060" s="16"/>
      <c r="I5060" s="16"/>
      <c r="J5060" s="16"/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16"/>
      <c r="W5060" s="16"/>
      <c r="X5060" s="16"/>
      <c r="Y5060" s="16"/>
      <c r="Z5060" s="16"/>
      <c r="AA5060" s="16"/>
      <c r="AB5060" s="16"/>
      <c r="AC5060" s="16"/>
      <c r="AD5060" s="16"/>
      <c r="AE5060" s="16"/>
      <c r="AF5060" s="16"/>
      <c r="AG5060" s="16"/>
      <c r="AH5060" s="16"/>
      <c r="AI5060" s="16"/>
      <c r="AJ5060" s="16"/>
      <c r="AK5060" s="16"/>
      <c r="AL5060" s="16"/>
      <c r="AM5060" s="16"/>
      <c r="AN5060" s="16"/>
      <c r="AO5060" s="16"/>
      <c r="AP5060" s="16"/>
      <c r="AQ5060" s="16"/>
      <c r="AR5060" s="16"/>
      <c r="AS5060" s="16"/>
      <c r="AT5060" s="16"/>
      <c r="AU5060" s="16"/>
      <c r="AV5060" s="16"/>
      <c r="AW5060" s="16"/>
      <c r="AX5060" s="16"/>
      <c r="AY5060" s="16"/>
      <c r="AZ5060" s="16"/>
      <c r="BA5060" s="16"/>
      <c r="BB5060" s="16"/>
      <c r="BC5060" s="16"/>
      <c r="BD5060" s="16"/>
      <c r="BE5060" s="16"/>
      <c r="BF5060" s="16"/>
      <c r="BG5060" s="16"/>
      <c r="BH5060" s="16"/>
      <c r="BI5060" s="16"/>
      <c r="BJ5060" s="16"/>
      <c r="BK5060" s="16"/>
      <c r="BL5060" s="16"/>
      <c r="BM5060" s="16"/>
      <c r="BN5060" s="16"/>
      <c r="BO5060" s="16"/>
      <c r="BP5060" s="16"/>
      <c r="BQ5060" s="16"/>
      <c r="BR5060" s="16"/>
      <c r="BS5060" s="16"/>
      <c r="BT5060" s="16"/>
    </row>
    <row r="5061" spans="2:72" s="2" customFormat="1" x14ac:dyDescent="0.25">
      <c r="E5061" s="15" t="s">
        <v>61</v>
      </c>
      <c r="F5061" s="16"/>
      <c r="G5061" s="16"/>
      <c r="H5061" s="16"/>
      <c r="I5061" s="16"/>
      <c r="J5061" s="16"/>
      <c r="K5061" s="16"/>
      <c r="L5061" s="16"/>
      <c r="M5061" s="16"/>
      <c r="N5061" s="16"/>
      <c r="O5061" s="16"/>
      <c r="P5061" s="16"/>
      <c r="Q5061" s="16"/>
      <c r="R5061" s="16"/>
      <c r="S5061" s="16"/>
      <c r="T5061" s="16"/>
      <c r="U5061" s="16"/>
      <c r="V5061" s="16"/>
      <c r="W5061" s="16"/>
      <c r="X5061" s="16"/>
      <c r="Y5061" s="16"/>
      <c r="Z5061" s="16"/>
      <c r="AA5061" s="16"/>
      <c r="AB5061" s="16"/>
      <c r="AC5061" s="16"/>
      <c r="AD5061" s="16"/>
      <c r="AE5061" s="16"/>
      <c r="AF5061" s="16"/>
      <c r="AG5061" s="16"/>
      <c r="AH5061" s="16"/>
      <c r="AI5061" s="16"/>
      <c r="AJ5061" s="16"/>
      <c r="AK5061" s="16"/>
      <c r="AL5061" s="16"/>
      <c r="AM5061" s="16"/>
      <c r="AN5061" s="16"/>
      <c r="AO5061" s="16"/>
      <c r="AP5061" s="16"/>
      <c r="AQ5061" s="16"/>
      <c r="AR5061" s="16"/>
      <c r="AS5061" s="16"/>
      <c r="AT5061" s="16"/>
      <c r="AU5061" s="16"/>
      <c r="AV5061" s="16"/>
      <c r="AW5061" s="16"/>
      <c r="AX5061" s="16"/>
      <c r="AY5061" s="16"/>
      <c r="AZ5061" s="16"/>
      <c r="BA5061" s="16"/>
      <c r="BB5061" s="16"/>
      <c r="BC5061" s="16"/>
      <c r="BD5061" s="16"/>
      <c r="BE5061" s="16"/>
      <c r="BF5061" s="16"/>
      <c r="BG5061" s="16"/>
      <c r="BH5061" s="16"/>
      <c r="BI5061" s="16"/>
      <c r="BJ5061" s="16"/>
      <c r="BK5061" s="16"/>
      <c r="BL5061" s="16"/>
      <c r="BM5061" s="16"/>
      <c r="BN5061" s="16"/>
      <c r="BO5061" s="16"/>
      <c r="BP5061" s="16"/>
      <c r="BQ5061" s="16"/>
      <c r="BR5061" s="16"/>
      <c r="BS5061" s="16"/>
      <c r="BT5061" s="16"/>
    </row>
    <row r="5062" spans="2:72" s="2" customFormat="1" x14ac:dyDescent="0.25"/>
    <row r="5063" spans="2:72" s="2" customFormat="1" x14ac:dyDescent="0.25">
      <c r="E5063" s="27" t="s">
        <v>883</v>
      </c>
      <c r="F5063" s="27"/>
      <c r="G5063" s="27"/>
      <c r="H5063" s="27"/>
      <c r="I5063" s="27"/>
      <c r="J5063" s="27"/>
      <c r="K5063" s="27"/>
      <c r="L5063" s="27"/>
      <c r="M5063" s="27"/>
      <c r="N5063" s="27"/>
      <c r="O5063" s="27"/>
      <c r="P5063" s="27"/>
      <c r="Q5063" s="27"/>
      <c r="R5063" s="27"/>
      <c r="S5063" s="27"/>
      <c r="T5063" s="27"/>
      <c r="U5063" s="27"/>
      <c r="V5063" s="27"/>
      <c r="W5063" s="27"/>
      <c r="X5063" s="27"/>
      <c r="Y5063" s="27"/>
      <c r="Z5063" s="27"/>
      <c r="AA5063" s="27"/>
      <c r="AB5063" s="27"/>
      <c r="AC5063" s="27"/>
      <c r="AD5063" s="27"/>
      <c r="AE5063" s="27"/>
      <c r="AF5063" s="27"/>
      <c r="AG5063" s="27"/>
      <c r="AH5063" s="27"/>
      <c r="AI5063" s="27"/>
      <c r="AJ5063" s="27"/>
      <c r="AK5063" s="27"/>
      <c r="AL5063" s="27"/>
      <c r="AM5063" s="27"/>
      <c r="AN5063" s="27"/>
      <c r="AO5063" s="27"/>
      <c r="AP5063" s="27"/>
      <c r="AQ5063" s="27"/>
      <c r="AR5063" s="27"/>
      <c r="AS5063" s="27"/>
      <c r="AT5063" s="27"/>
      <c r="AU5063" s="27"/>
      <c r="AV5063" s="27"/>
      <c r="AW5063" s="27"/>
      <c r="AX5063" s="27"/>
      <c r="AY5063" s="27"/>
      <c r="AZ5063" s="27"/>
      <c r="BA5063" s="27"/>
      <c r="BB5063" s="27"/>
      <c r="BC5063" s="27"/>
      <c r="BD5063" s="27"/>
      <c r="BE5063" s="27"/>
      <c r="BF5063" s="27"/>
      <c r="BG5063" s="27"/>
      <c r="BH5063" s="27"/>
      <c r="BI5063" s="27"/>
      <c r="BJ5063" s="27"/>
      <c r="BK5063" s="27"/>
      <c r="BL5063" s="27"/>
      <c r="BM5063" s="27"/>
      <c r="BN5063" s="27"/>
      <c r="BO5063" s="27"/>
      <c r="BP5063" s="27"/>
      <c r="BQ5063" s="27"/>
      <c r="BR5063" s="27"/>
      <c r="BS5063" s="27"/>
      <c r="BT5063" s="27"/>
    </row>
    <row r="5064" spans="2:72" s="2" customFormat="1" x14ac:dyDescent="0.25"/>
    <row r="5065" spans="2:72" s="2" customFormat="1" x14ac:dyDescent="0.25">
      <c r="E5065" s="2" t="s">
        <v>884</v>
      </c>
    </row>
    <row r="5066" spans="2:72" s="2" customFormat="1" x14ac:dyDescent="0.25"/>
    <row r="5067" spans="2:72" s="2" customFormat="1" x14ac:dyDescent="0.25"/>
    <row r="5068" spans="2:72" s="2" customFormat="1" x14ac:dyDescent="0.25"/>
    <row r="5069" spans="2:72" s="2" customFormat="1" x14ac:dyDescent="0.25"/>
    <row r="5070" spans="2:72" s="2" customFormat="1" x14ac:dyDescent="0.25"/>
    <row r="5071" spans="2:72" s="2" customFormat="1" x14ac:dyDescent="0.25">
      <c r="B5071" s="1" t="s">
        <v>885</v>
      </c>
    </row>
    <row r="5072" spans="2:72" s="2" customFormat="1" x14ac:dyDescent="0.25"/>
    <row r="5073" spans="3:82" s="2" customFormat="1" x14ac:dyDescent="0.25">
      <c r="C5073" s="3">
        <v>0</v>
      </c>
      <c r="E5073" s="2" t="s">
        <v>886</v>
      </c>
    </row>
    <row r="5074" spans="3:82" s="2" customFormat="1" x14ac:dyDescent="0.25"/>
    <row r="5075" spans="3:82" s="2" customFormat="1" x14ac:dyDescent="0.25">
      <c r="AP5075" s="2" t="s">
        <v>887</v>
      </c>
    </row>
    <row r="5076" spans="3:82" s="2" customFormat="1" x14ac:dyDescent="0.25">
      <c r="AP5076" s="2" t="s">
        <v>888</v>
      </c>
    </row>
    <row r="5077" spans="3:82" s="2" customFormat="1" x14ac:dyDescent="0.25">
      <c r="AP5077" s="2" t="s">
        <v>889</v>
      </c>
    </row>
    <row r="5078" spans="3:82" s="2" customFormat="1" x14ac:dyDescent="0.25">
      <c r="AP5078" s="2" t="s">
        <v>890</v>
      </c>
    </row>
    <row r="5079" spans="3:82" s="2" customFormat="1" x14ac:dyDescent="0.25">
      <c r="BH5079" s="1" t="s">
        <v>91</v>
      </c>
      <c r="BP5079" s="1" t="s">
        <v>170</v>
      </c>
    </row>
    <row r="5080" spans="3:82" s="2" customFormat="1" x14ac:dyDescent="0.25">
      <c r="BH5080" s="2" t="s">
        <v>891</v>
      </c>
      <c r="BP5080" s="2" t="s">
        <v>892</v>
      </c>
      <c r="BX5080" s="2" t="s">
        <v>893</v>
      </c>
      <c r="CD5080" s="2" t="s">
        <v>894</v>
      </c>
    </row>
    <row r="5081" spans="3:82" s="2" customFormat="1" x14ac:dyDescent="0.25">
      <c r="BH5081" s="2" t="s">
        <v>895</v>
      </c>
      <c r="BP5081" s="2" t="s">
        <v>896</v>
      </c>
      <c r="BX5081" s="2" t="s">
        <v>893</v>
      </c>
      <c r="CD5081" s="2" t="s">
        <v>897</v>
      </c>
    </row>
    <row r="5082" spans="3:82" s="2" customFormat="1" x14ac:dyDescent="0.25">
      <c r="E5082" s="2" t="s">
        <v>533</v>
      </c>
    </row>
    <row r="5083" spans="3:82" s="2" customFormat="1" x14ac:dyDescent="0.25"/>
    <row r="5084" spans="3:82" s="2" customFormat="1" x14ac:dyDescent="0.25"/>
    <row r="5085" spans="3:82" s="2" customFormat="1" x14ac:dyDescent="0.25"/>
    <row r="5086" spans="3:82" s="2" customFormat="1" x14ac:dyDescent="0.25"/>
    <row r="5087" spans="3:82" s="2" customFormat="1" x14ac:dyDescent="0.25"/>
    <row r="5088" spans="3:82" s="2" customFormat="1" x14ac:dyDescent="0.25"/>
    <row r="5089" s="2" customFormat="1" x14ac:dyDescent="0.25"/>
    <row r="5090" s="2" customFormat="1" x14ac:dyDescent="0.25"/>
    <row r="5091" s="2" customFormat="1" x14ac:dyDescent="0.25"/>
    <row r="5092" s="2" customFormat="1" x14ac:dyDescent="0.25"/>
    <row r="5093" s="2" customFormat="1" x14ac:dyDescent="0.25"/>
    <row r="5094" s="2" customFormat="1" x14ac:dyDescent="0.25"/>
    <row r="5095" s="2" customFormat="1" x14ac:dyDescent="0.25"/>
    <row r="5096" s="2" customFormat="1" x14ac:dyDescent="0.25"/>
    <row r="5097" s="2" customFormat="1" x14ac:dyDescent="0.25"/>
    <row r="5098" s="2" customFormat="1" x14ac:dyDescent="0.25"/>
    <row r="5099" s="2" customFormat="1" x14ac:dyDescent="0.25"/>
    <row r="5100" s="2" customFormat="1" x14ac:dyDescent="0.25"/>
    <row r="5101" s="2" customFormat="1" x14ac:dyDescent="0.25"/>
    <row r="5102" s="2" customFormat="1" x14ac:dyDescent="0.25"/>
    <row r="5103" s="2" customFormat="1" x14ac:dyDescent="0.25"/>
    <row r="5104" s="2" customFormat="1" x14ac:dyDescent="0.25"/>
    <row r="5105" spans="5:42" s="2" customFormat="1" x14ac:dyDescent="0.25"/>
    <row r="5106" spans="5:42" s="2" customFormat="1" x14ac:dyDescent="0.25"/>
    <row r="5107" spans="5:42" s="2" customFormat="1" x14ac:dyDescent="0.25"/>
    <row r="5108" spans="5:42" s="2" customFormat="1" x14ac:dyDescent="0.25"/>
    <row r="5109" spans="5:42" s="2" customFormat="1" x14ac:dyDescent="0.25"/>
    <row r="5110" spans="5:42" s="2" customFormat="1" x14ac:dyDescent="0.25"/>
    <row r="5111" spans="5:42" s="2" customFormat="1" x14ac:dyDescent="0.25"/>
    <row r="5112" spans="5:42" s="2" customFormat="1" x14ac:dyDescent="0.25"/>
    <row r="5113" spans="5:42" s="2" customFormat="1" x14ac:dyDescent="0.25">
      <c r="E5113" s="2" t="s">
        <v>91</v>
      </c>
      <c r="M5113" s="2" t="s">
        <v>170</v>
      </c>
      <c r="V5113" s="1" t="s">
        <v>482</v>
      </c>
    </row>
    <row r="5114" spans="5:42" s="2" customFormat="1" x14ac:dyDescent="0.25">
      <c r="E5114" s="1" t="s">
        <v>891</v>
      </c>
      <c r="M5114" s="1" t="s">
        <v>892</v>
      </c>
      <c r="V5114" s="2" t="str">
        <f>"select '" &amp; TRIM(E5114) &amp; "' AGREEMENT_NO, '" &amp; TRIM(M5114) &amp; "' INVOICE_NO union all"</f>
        <v>select '0000741/4/10/07/2023' AGREEMENT_NO, '60241/INV/JKS/10/2023' INVOICE_NO union all</v>
      </c>
    </row>
    <row r="5115" spans="5:42" s="2" customFormat="1" x14ac:dyDescent="0.25">
      <c r="E5115" s="1" t="s">
        <v>895</v>
      </c>
      <c r="M5115" s="1" t="s">
        <v>896</v>
      </c>
      <c r="V5115" s="2" t="str">
        <f>"select '" &amp; TRIM(E5115) &amp; "' AGREEMENT_NO, '" &amp; TRIM(M5115) &amp; "' INVOICE_NO union all"</f>
        <v>select '0000516/4/10/08/2022' AGREEMENT_NO, '60159/INV/JKS/10/2023' INVOICE_NO union all</v>
      </c>
    </row>
    <row r="5116" spans="5:42" s="2" customFormat="1" x14ac:dyDescent="0.25"/>
    <row r="5117" spans="5:42" s="2" customFormat="1" x14ac:dyDescent="0.25">
      <c r="E5117" s="13" t="s">
        <v>492</v>
      </c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</row>
    <row r="5118" spans="5:42" s="2" customFormat="1" x14ac:dyDescent="0.25">
      <c r="E5118" s="13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5"/>
    </row>
    <row r="5119" spans="5:42" s="2" customFormat="1" x14ac:dyDescent="0.25">
      <c r="E5119" s="13" t="s">
        <v>65</v>
      </c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5"/>
    </row>
    <row r="5120" spans="5:42" s="2" customFormat="1" x14ac:dyDescent="0.25">
      <c r="E5120" s="13" t="s">
        <v>66</v>
      </c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5"/>
    </row>
    <row r="5121" spans="5:42" s="2" customFormat="1" x14ac:dyDescent="0.25">
      <c r="E5121" s="13" t="str">
        <f>V5114</f>
        <v>select '0000741/4/10/07/2023' AGREEMENT_NO, '60241/INV/JKS/10/2023' INVOICE_NO union all</v>
      </c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5"/>
    </row>
    <row r="5122" spans="5:42" s="2" customFormat="1" x14ac:dyDescent="0.25">
      <c r="E5122" s="13" t="str">
        <f>V5115</f>
        <v>select '0000516/4/10/08/2022' AGREEMENT_NO, '60159/INV/JKS/10/2023' INVOICE_NO union all</v>
      </c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</row>
    <row r="5123" spans="5:42" s="2" customFormat="1" x14ac:dyDescent="0.25">
      <c r="E5123" s="13" t="s">
        <v>83</v>
      </c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5"/>
    </row>
    <row r="5124" spans="5:42" s="2" customFormat="1" x14ac:dyDescent="0.25">
      <c r="E5124" s="13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5"/>
    </row>
    <row r="5125" spans="5:42" s="2" customFormat="1" x14ac:dyDescent="0.25">
      <c r="E5125" s="13" t="s">
        <v>503</v>
      </c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</row>
    <row r="5126" spans="5:42" s="2" customFormat="1" x14ac:dyDescent="0.25">
      <c r="E5126" s="13" t="s">
        <v>66</v>
      </c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5"/>
    </row>
    <row r="5127" spans="5:42" s="2" customFormat="1" x14ac:dyDescent="0.25">
      <c r="E5127" s="13" t="s">
        <v>47</v>
      </c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5"/>
    </row>
    <row r="5128" spans="5:42" s="2" customFormat="1" x14ac:dyDescent="0.25">
      <c r="E5128" s="13" t="s">
        <v>642</v>
      </c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5"/>
    </row>
    <row r="5129" spans="5:42" s="2" customFormat="1" x14ac:dyDescent="0.25">
      <c r="E5129" s="13" t="s">
        <v>515</v>
      </c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5"/>
    </row>
    <row r="5130" spans="5:42" s="2" customFormat="1" x14ac:dyDescent="0.25">
      <c r="E5130" s="13" t="s">
        <v>517</v>
      </c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</row>
    <row r="5131" spans="5:42" s="2" customFormat="1" x14ac:dyDescent="0.25">
      <c r="E5131" s="13" t="s">
        <v>746</v>
      </c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</row>
    <row r="5132" spans="5:42" s="2" customFormat="1" x14ac:dyDescent="0.25"/>
    <row r="5133" spans="5:42" s="2" customFormat="1" x14ac:dyDescent="0.25">
      <c r="E5133" s="2" t="s">
        <v>46</v>
      </c>
    </row>
    <row r="5134" spans="5:42" s="2" customFormat="1" x14ac:dyDescent="0.25"/>
    <row r="5135" spans="5:42" s="2" customFormat="1" x14ac:dyDescent="0.25">
      <c r="E5135" s="13" t="s">
        <v>96</v>
      </c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</row>
    <row r="5136" spans="5:42" s="2" customFormat="1" x14ac:dyDescent="0.25">
      <c r="E5136" s="13" t="s">
        <v>338</v>
      </c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</row>
    <row r="5137" spans="5:72" s="2" customFormat="1" x14ac:dyDescent="0.25">
      <c r="E5137" s="13" t="s">
        <v>712</v>
      </c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</row>
    <row r="5138" spans="5:72" s="2" customFormat="1" x14ac:dyDescent="0.25">
      <c r="E5138" s="13" t="s">
        <v>339</v>
      </c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</row>
    <row r="5139" spans="5:72" s="2" customFormat="1" x14ac:dyDescent="0.25">
      <c r="E5139" s="13" t="s">
        <v>340</v>
      </c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</row>
    <row r="5140" spans="5:72" s="2" customFormat="1" x14ac:dyDescent="0.25">
      <c r="E5140" s="13" t="s">
        <v>341</v>
      </c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</row>
    <row r="5141" spans="5:72" s="2" customFormat="1" x14ac:dyDescent="0.25">
      <c r="E5141" s="13" t="s">
        <v>342</v>
      </c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</row>
    <row r="5142" spans="5:72" s="2" customFormat="1" x14ac:dyDescent="0.25">
      <c r="E5142" s="13" t="s">
        <v>645</v>
      </c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</row>
    <row r="5143" spans="5:72" s="2" customFormat="1" x14ac:dyDescent="0.25">
      <c r="E5143" s="13" t="s">
        <v>713</v>
      </c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</row>
    <row r="5144" spans="5:72" s="2" customFormat="1" x14ac:dyDescent="0.25">
      <c r="E5144" s="13" t="str">
        <f>"replace('" &amp; TRIM(M5114) &amp; "', '/', '.'),"</f>
        <v>replace('60241/INV/JKS/10/2023', '/', '.'),</v>
      </c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</row>
    <row r="5145" spans="5:72" s="2" customFormat="1" x14ac:dyDescent="0.25">
      <c r="E5145" s="13" t="str">
        <f>"replace('" &amp; TRIM(M5115) &amp; "', '/', '.'),"</f>
        <v>replace('60159/INV/JKS/10/2023', '/', '.'),</v>
      </c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</row>
    <row r="5146" spans="5:72" s="2" customFormat="1" x14ac:dyDescent="0.25">
      <c r="E5146" s="13" t="s">
        <v>717</v>
      </c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</row>
    <row r="5147" spans="5:72" s="2" customFormat="1" x14ac:dyDescent="0.25"/>
    <row r="5148" spans="5:72" s="2" customFormat="1" x14ac:dyDescent="0.25">
      <c r="E5148" s="15" t="s">
        <v>51</v>
      </c>
      <c r="F5148" s="16"/>
      <c r="G5148" s="16"/>
      <c r="H5148" s="16"/>
      <c r="I5148" s="16"/>
      <c r="J5148" s="16"/>
      <c r="K5148" s="16"/>
      <c r="L5148" s="16"/>
      <c r="M5148" s="16"/>
      <c r="N5148" s="16"/>
      <c r="O5148" s="16"/>
      <c r="P5148" s="16"/>
      <c r="Q5148" s="16"/>
      <c r="R5148" s="16"/>
      <c r="S5148" s="16"/>
      <c r="T5148" s="16"/>
      <c r="U5148" s="16"/>
      <c r="V5148" s="16"/>
      <c r="W5148" s="16"/>
      <c r="X5148" s="16"/>
      <c r="Y5148" s="16"/>
      <c r="Z5148" s="16"/>
      <c r="AA5148" s="16"/>
      <c r="AB5148" s="16"/>
      <c r="AC5148" s="16"/>
      <c r="AD5148" s="16"/>
      <c r="AE5148" s="16"/>
      <c r="AF5148" s="16"/>
      <c r="AG5148" s="16"/>
      <c r="AH5148" s="16"/>
      <c r="AI5148" s="16"/>
      <c r="AJ5148" s="16"/>
      <c r="AK5148" s="16"/>
      <c r="AL5148" s="16"/>
      <c r="AM5148" s="16"/>
      <c r="AN5148" s="16"/>
      <c r="AO5148" s="16"/>
      <c r="AP5148" s="16"/>
      <c r="AQ5148" s="16"/>
      <c r="AR5148" s="16"/>
      <c r="AS5148" s="16"/>
      <c r="AT5148" s="16"/>
      <c r="AU5148" s="16"/>
      <c r="AV5148" s="16"/>
      <c r="AW5148" s="16"/>
      <c r="AX5148" s="16"/>
      <c r="AY5148" s="16"/>
      <c r="AZ5148" s="16"/>
      <c r="BA5148" s="16"/>
      <c r="BB5148" s="16"/>
      <c r="BC5148" s="16"/>
      <c r="BD5148" s="16"/>
      <c r="BE5148" s="16"/>
      <c r="BF5148" s="16"/>
      <c r="BG5148" s="16"/>
      <c r="BH5148" s="16"/>
      <c r="BI5148" s="16"/>
      <c r="BJ5148" s="16"/>
      <c r="BK5148" s="16"/>
      <c r="BL5148" s="16"/>
      <c r="BM5148" s="16"/>
      <c r="BN5148" s="16"/>
      <c r="BO5148" s="16"/>
      <c r="BP5148" s="16"/>
      <c r="BQ5148" s="16"/>
      <c r="BR5148" s="16"/>
      <c r="BS5148" s="16"/>
      <c r="BT5148" s="16"/>
    </row>
    <row r="5149" spans="5:72" s="2" customFormat="1" x14ac:dyDescent="0.25">
      <c r="E5149" s="15" t="s">
        <v>25</v>
      </c>
      <c r="F5149" s="16"/>
      <c r="G5149" s="16"/>
      <c r="H5149" s="16"/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16"/>
      <c r="W5149" s="16"/>
      <c r="X5149" s="16"/>
      <c r="Y5149" s="16"/>
      <c r="Z5149" s="16"/>
      <c r="AA5149" s="16"/>
      <c r="AB5149" s="16"/>
      <c r="AC5149" s="16"/>
      <c r="AD5149" s="16"/>
      <c r="AE5149" s="16"/>
      <c r="AF5149" s="16"/>
      <c r="AG5149" s="16"/>
      <c r="AH5149" s="16"/>
      <c r="AI5149" s="16"/>
      <c r="AJ5149" s="16"/>
      <c r="AK5149" s="16"/>
      <c r="AL5149" s="16"/>
      <c r="AM5149" s="16"/>
      <c r="AN5149" s="16"/>
      <c r="AO5149" s="16"/>
      <c r="AP5149" s="16"/>
      <c r="AQ5149" s="16"/>
      <c r="AR5149" s="16"/>
      <c r="AS5149" s="16"/>
      <c r="AT5149" s="16"/>
      <c r="AU5149" s="16"/>
      <c r="AV5149" s="16"/>
      <c r="AW5149" s="16"/>
      <c r="AX5149" s="16"/>
      <c r="AY5149" s="16"/>
      <c r="AZ5149" s="16"/>
      <c r="BA5149" s="16"/>
      <c r="BB5149" s="16"/>
      <c r="BC5149" s="16"/>
      <c r="BD5149" s="16"/>
      <c r="BE5149" s="16"/>
      <c r="BF5149" s="16"/>
      <c r="BG5149" s="16"/>
      <c r="BH5149" s="16"/>
      <c r="BI5149" s="16"/>
      <c r="BJ5149" s="16"/>
      <c r="BK5149" s="16"/>
      <c r="BL5149" s="16"/>
      <c r="BM5149" s="16"/>
      <c r="BN5149" s="16"/>
      <c r="BO5149" s="16"/>
      <c r="BP5149" s="16"/>
      <c r="BQ5149" s="16"/>
      <c r="BR5149" s="16"/>
      <c r="BS5149" s="16"/>
      <c r="BT5149" s="16"/>
    </row>
    <row r="5150" spans="5:72" s="2" customFormat="1" x14ac:dyDescent="0.25">
      <c r="E5150" s="17" t="s">
        <v>27</v>
      </c>
      <c r="F5150" s="16"/>
      <c r="G5150" s="16"/>
      <c r="H5150" s="16"/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6"/>
      <c r="W5150" s="16"/>
      <c r="X5150" s="16"/>
      <c r="Y5150" s="16"/>
      <c r="Z5150" s="16"/>
      <c r="AA5150" s="16"/>
      <c r="AB5150" s="16"/>
      <c r="AC5150" s="16"/>
      <c r="AD5150" s="16"/>
      <c r="AE5150" s="16"/>
      <c r="AF5150" s="16"/>
      <c r="AG5150" s="16"/>
      <c r="AH5150" s="16"/>
      <c r="AI5150" s="16"/>
      <c r="AJ5150" s="16"/>
      <c r="AK5150" s="16"/>
      <c r="AL5150" s="16"/>
      <c r="AM5150" s="16"/>
      <c r="AN5150" s="16"/>
      <c r="AO5150" s="16"/>
      <c r="AP5150" s="16"/>
      <c r="AQ5150" s="16"/>
      <c r="AR5150" s="16"/>
      <c r="AS5150" s="16"/>
      <c r="AT5150" s="16"/>
      <c r="AU5150" s="16"/>
      <c r="AV5150" s="16"/>
      <c r="AW5150" s="16"/>
      <c r="AX5150" s="16"/>
      <c r="AY5150" s="16"/>
      <c r="AZ5150" s="16"/>
      <c r="BA5150" s="16"/>
      <c r="BB5150" s="16"/>
      <c r="BC5150" s="16"/>
      <c r="BD5150" s="16"/>
      <c r="BE5150" s="16"/>
      <c r="BF5150" s="16"/>
      <c r="BG5150" s="16"/>
      <c r="BH5150" s="16"/>
      <c r="BI5150" s="16"/>
      <c r="BJ5150" s="16"/>
      <c r="BK5150" s="16"/>
      <c r="BL5150" s="16"/>
      <c r="BM5150" s="16"/>
      <c r="BN5150" s="16"/>
      <c r="BO5150" s="16"/>
      <c r="BP5150" s="16"/>
      <c r="BQ5150" s="16"/>
      <c r="BR5150" s="16"/>
      <c r="BS5150" s="16"/>
      <c r="BT5150" s="16"/>
    </row>
    <row r="5151" spans="5:72" s="2" customFormat="1" x14ac:dyDescent="0.25">
      <c r="E5151" s="17" t="s">
        <v>52</v>
      </c>
      <c r="F5151" s="16"/>
      <c r="G5151" s="16"/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6"/>
      <c r="W5151" s="16"/>
      <c r="X5151" s="16"/>
      <c r="Y5151" s="16"/>
      <c r="Z5151" s="16"/>
      <c r="AA5151" s="16"/>
      <c r="AB5151" s="16"/>
      <c r="AC5151" s="16"/>
      <c r="AD5151" s="16"/>
      <c r="AE5151" s="16"/>
      <c r="AF5151" s="16"/>
      <c r="AG5151" s="16"/>
      <c r="AH5151" s="16"/>
      <c r="AI5151" s="16"/>
      <c r="AJ5151" s="16"/>
      <c r="AK5151" s="16"/>
      <c r="AL5151" s="16"/>
      <c r="AM5151" s="16"/>
      <c r="AN5151" s="16"/>
      <c r="AO5151" s="16"/>
      <c r="AP5151" s="16"/>
      <c r="AQ5151" s="16"/>
      <c r="AR5151" s="16"/>
      <c r="AS5151" s="16"/>
      <c r="AT5151" s="16"/>
      <c r="AU5151" s="16"/>
      <c r="AV5151" s="16"/>
      <c r="AW5151" s="16"/>
      <c r="AX5151" s="16"/>
      <c r="AY5151" s="16"/>
      <c r="AZ5151" s="16"/>
      <c r="BA5151" s="16"/>
      <c r="BB5151" s="16"/>
      <c r="BC5151" s="16"/>
      <c r="BD5151" s="16"/>
      <c r="BE5151" s="16"/>
      <c r="BF5151" s="16"/>
      <c r="BG5151" s="16"/>
      <c r="BH5151" s="16"/>
      <c r="BI5151" s="16"/>
      <c r="BJ5151" s="16"/>
      <c r="BK5151" s="16"/>
      <c r="BL5151" s="16"/>
      <c r="BM5151" s="16"/>
      <c r="BN5151" s="16"/>
      <c r="BO5151" s="16"/>
      <c r="BP5151" s="16"/>
      <c r="BQ5151" s="16"/>
      <c r="BR5151" s="16"/>
      <c r="BS5151" s="16"/>
      <c r="BT5151" s="16"/>
    </row>
    <row r="5152" spans="5:72" s="2" customFormat="1" x14ac:dyDescent="0.25">
      <c r="E5152" s="17" t="s">
        <v>53</v>
      </c>
      <c r="F5152" s="16"/>
      <c r="G5152" s="16"/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16"/>
      <c r="Z5152" s="16"/>
      <c r="AA5152" s="16"/>
      <c r="AB5152" s="16"/>
      <c r="AC5152" s="16"/>
      <c r="AD5152" s="16"/>
      <c r="AE5152" s="16"/>
      <c r="AF5152" s="16"/>
      <c r="AG5152" s="16"/>
      <c r="AH5152" s="16"/>
      <c r="AI5152" s="16"/>
      <c r="AJ5152" s="16"/>
      <c r="AK5152" s="16"/>
      <c r="AL5152" s="16"/>
      <c r="AM5152" s="16"/>
      <c r="AN5152" s="16"/>
      <c r="AO5152" s="16"/>
      <c r="AP5152" s="16"/>
      <c r="AQ5152" s="16"/>
      <c r="AR5152" s="16"/>
      <c r="AS5152" s="16"/>
      <c r="AT5152" s="16"/>
      <c r="AU5152" s="16"/>
      <c r="AV5152" s="16"/>
      <c r="AW5152" s="16"/>
      <c r="AX5152" s="16"/>
      <c r="AY5152" s="16"/>
      <c r="AZ5152" s="16"/>
      <c r="BA5152" s="16"/>
      <c r="BB5152" s="16"/>
      <c r="BC5152" s="16"/>
      <c r="BD5152" s="16"/>
      <c r="BE5152" s="16"/>
      <c r="BF5152" s="16"/>
      <c r="BG5152" s="16"/>
      <c r="BH5152" s="16"/>
      <c r="BI5152" s="16"/>
      <c r="BJ5152" s="16"/>
      <c r="BK5152" s="16"/>
      <c r="BL5152" s="16"/>
      <c r="BM5152" s="16"/>
      <c r="BN5152" s="16"/>
      <c r="BO5152" s="16"/>
      <c r="BP5152" s="16"/>
      <c r="BQ5152" s="16"/>
      <c r="BR5152" s="16"/>
      <c r="BS5152" s="16"/>
      <c r="BT5152" s="16"/>
    </row>
    <row r="5153" spans="5:72" s="2" customFormat="1" x14ac:dyDescent="0.25">
      <c r="E5153" s="15"/>
      <c r="F5153" s="16"/>
      <c r="G5153" s="16"/>
      <c r="H5153" s="16"/>
      <c r="I5153" s="16"/>
      <c r="J5153" s="16"/>
      <c r="K5153" s="16"/>
      <c r="L5153" s="16"/>
      <c r="M5153" s="16"/>
      <c r="N5153" s="16"/>
      <c r="O5153" s="16"/>
      <c r="P5153" s="16"/>
      <c r="Q5153" s="16"/>
      <c r="R5153" s="16"/>
      <c r="S5153" s="16"/>
      <c r="T5153" s="16"/>
      <c r="U5153" s="16"/>
      <c r="V5153" s="16"/>
      <c r="W5153" s="16"/>
      <c r="X5153" s="16"/>
      <c r="Y5153" s="16"/>
      <c r="Z5153" s="16"/>
      <c r="AA5153" s="16"/>
      <c r="AB5153" s="16"/>
      <c r="AC5153" s="16"/>
      <c r="AD5153" s="16"/>
      <c r="AE5153" s="16"/>
      <c r="AF5153" s="16"/>
      <c r="AG5153" s="16"/>
      <c r="AH5153" s="16"/>
      <c r="AI5153" s="16"/>
      <c r="AJ5153" s="16"/>
      <c r="AK5153" s="16"/>
      <c r="AL5153" s="16"/>
      <c r="AM5153" s="16"/>
      <c r="AN5153" s="16"/>
      <c r="AO5153" s="16"/>
      <c r="AP5153" s="16"/>
      <c r="AQ5153" s="16"/>
      <c r="AR5153" s="16"/>
      <c r="AS5153" s="16"/>
      <c r="AT5153" s="16"/>
      <c r="AU5153" s="16"/>
      <c r="AV5153" s="16"/>
      <c r="AW5153" s="16"/>
      <c r="AX5153" s="16"/>
      <c r="AY5153" s="16"/>
      <c r="AZ5153" s="16"/>
      <c r="BA5153" s="16"/>
      <c r="BB5153" s="16"/>
      <c r="BC5153" s="16"/>
      <c r="BD5153" s="16"/>
      <c r="BE5153" s="16"/>
      <c r="BF5153" s="16"/>
      <c r="BG5153" s="16"/>
      <c r="BH5153" s="16"/>
      <c r="BI5153" s="16"/>
      <c r="BJ5153" s="16"/>
      <c r="BK5153" s="16"/>
      <c r="BL5153" s="16"/>
      <c r="BM5153" s="16"/>
      <c r="BN5153" s="16"/>
      <c r="BO5153" s="16"/>
      <c r="BP5153" s="16"/>
      <c r="BQ5153" s="16"/>
      <c r="BR5153" s="16"/>
      <c r="BS5153" s="16"/>
      <c r="BT5153" s="16"/>
    </row>
    <row r="5154" spans="5:72" s="2" customFormat="1" x14ac:dyDescent="0.25">
      <c r="E5154" s="15" t="s">
        <v>54</v>
      </c>
      <c r="F5154" s="16"/>
      <c r="G5154" s="16"/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6"/>
      <c r="W5154" s="16"/>
      <c r="X5154" s="16"/>
      <c r="Y5154" s="16"/>
      <c r="Z5154" s="16"/>
      <c r="AA5154" s="16"/>
      <c r="AB5154" s="16"/>
      <c r="AC5154" s="16"/>
      <c r="AD5154" s="16"/>
      <c r="AE5154" s="16"/>
      <c r="AF5154" s="16"/>
      <c r="AG5154" s="16"/>
      <c r="AH5154" s="16"/>
      <c r="AI5154" s="16"/>
      <c r="AJ5154" s="16"/>
      <c r="AK5154" s="16"/>
      <c r="AL5154" s="16"/>
      <c r="AM5154" s="16"/>
      <c r="AN5154" s="16"/>
      <c r="AO5154" s="16"/>
      <c r="AP5154" s="16"/>
      <c r="AQ5154" s="16"/>
      <c r="AR5154" s="16"/>
      <c r="AS5154" s="16"/>
      <c r="AT5154" s="16"/>
      <c r="AU5154" s="16"/>
      <c r="AV5154" s="16"/>
      <c r="AW5154" s="16"/>
      <c r="AX5154" s="16"/>
      <c r="AY5154" s="16"/>
      <c r="AZ5154" s="16"/>
      <c r="BA5154" s="16"/>
      <c r="BB5154" s="16"/>
      <c r="BC5154" s="16"/>
      <c r="BD5154" s="16"/>
      <c r="BE5154" s="16"/>
      <c r="BF5154" s="16"/>
      <c r="BG5154" s="16"/>
      <c r="BH5154" s="16"/>
      <c r="BI5154" s="16"/>
      <c r="BJ5154" s="16"/>
      <c r="BK5154" s="16"/>
      <c r="BL5154" s="16"/>
      <c r="BM5154" s="16"/>
      <c r="BN5154" s="16"/>
      <c r="BO5154" s="16"/>
      <c r="BP5154" s="16"/>
      <c r="BQ5154" s="16"/>
      <c r="BR5154" s="16"/>
      <c r="BS5154" s="16"/>
      <c r="BT5154" s="16"/>
    </row>
    <row r="5155" spans="5:72" s="2" customFormat="1" x14ac:dyDescent="0.25">
      <c r="E5155" s="15" t="s">
        <v>55</v>
      </c>
      <c r="F5155" s="16"/>
      <c r="G5155" s="16"/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6"/>
      <c r="W5155" s="16"/>
      <c r="X5155" s="16"/>
      <c r="Y5155" s="16"/>
      <c r="Z5155" s="16"/>
      <c r="AA5155" s="16"/>
      <c r="AB5155" s="16"/>
      <c r="AC5155" s="16"/>
      <c r="AD5155" s="16"/>
      <c r="AE5155" s="16"/>
      <c r="AF5155" s="16"/>
      <c r="AG5155" s="16"/>
      <c r="AH5155" s="16"/>
      <c r="AI5155" s="16"/>
      <c r="AJ5155" s="16"/>
      <c r="AK5155" s="16"/>
      <c r="AL5155" s="16"/>
      <c r="AM5155" s="16"/>
      <c r="AN5155" s="16"/>
      <c r="AO5155" s="16"/>
      <c r="AP5155" s="16"/>
      <c r="AQ5155" s="16"/>
      <c r="AR5155" s="16"/>
      <c r="AS5155" s="16"/>
      <c r="AT5155" s="16"/>
      <c r="AU5155" s="16"/>
      <c r="AV5155" s="16"/>
      <c r="AW5155" s="16"/>
      <c r="AX5155" s="16"/>
      <c r="AY5155" s="16"/>
      <c r="AZ5155" s="16"/>
      <c r="BA5155" s="16"/>
      <c r="BB5155" s="16"/>
      <c r="BC5155" s="16"/>
      <c r="BD5155" s="16"/>
      <c r="BE5155" s="16"/>
      <c r="BF5155" s="16"/>
      <c r="BG5155" s="16"/>
      <c r="BH5155" s="16"/>
      <c r="BI5155" s="16"/>
      <c r="BJ5155" s="16"/>
      <c r="BK5155" s="16"/>
      <c r="BL5155" s="16"/>
      <c r="BM5155" s="16"/>
      <c r="BN5155" s="16"/>
      <c r="BO5155" s="16"/>
      <c r="BP5155" s="16"/>
      <c r="BQ5155" s="16"/>
      <c r="BR5155" s="16"/>
      <c r="BS5155" s="16"/>
      <c r="BT5155" s="16"/>
    </row>
    <row r="5156" spans="5:72" s="2" customFormat="1" x14ac:dyDescent="0.25">
      <c r="E5156" s="15"/>
      <c r="F5156" s="16"/>
      <c r="G5156" s="16"/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6"/>
      <c r="W5156" s="16"/>
      <c r="X5156" s="16"/>
      <c r="Y5156" s="16"/>
      <c r="Z5156" s="16"/>
      <c r="AA5156" s="16"/>
      <c r="AB5156" s="16"/>
      <c r="AC5156" s="16"/>
      <c r="AD5156" s="16"/>
      <c r="AE5156" s="16"/>
      <c r="AF5156" s="16"/>
      <c r="AG5156" s="16"/>
      <c r="AH5156" s="16"/>
      <c r="AI5156" s="16"/>
      <c r="AJ5156" s="16"/>
      <c r="AK5156" s="16"/>
      <c r="AL5156" s="16"/>
      <c r="AM5156" s="16"/>
      <c r="AN5156" s="16"/>
      <c r="AO5156" s="16"/>
      <c r="AP5156" s="16"/>
      <c r="AQ5156" s="16"/>
      <c r="AR5156" s="16"/>
      <c r="AS5156" s="16"/>
      <c r="AT5156" s="16"/>
      <c r="AU5156" s="16"/>
      <c r="AV5156" s="16"/>
      <c r="AW5156" s="16"/>
      <c r="AX5156" s="16"/>
      <c r="AY5156" s="16"/>
      <c r="AZ5156" s="16"/>
      <c r="BA5156" s="16"/>
      <c r="BB5156" s="16"/>
      <c r="BC5156" s="16"/>
      <c r="BD5156" s="16"/>
      <c r="BE5156" s="16"/>
      <c r="BF5156" s="16"/>
      <c r="BG5156" s="16"/>
      <c r="BH5156" s="16"/>
      <c r="BI5156" s="16"/>
      <c r="BJ5156" s="16"/>
      <c r="BK5156" s="16"/>
      <c r="BL5156" s="16"/>
      <c r="BM5156" s="16"/>
      <c r="BN5156" s="16"/>
      <c r="BO5156" s="16"/>
      <c r="BP5156" s="16"/>
      <c r="BQ5156" s="16"/>
      <c r="BR5156" s="16"/>
      <c r="BS5156" s="16"/>
      <c r="BT5156" s="16"/>
    </row>
    <row r="5157" spans="5:72" s="2" customFormat="1" x14ac:dyDescent="0.25">
      <c r="E5157" s="15" t="s">
        <v>56</v>
      </c>
      <c r="F5157" s="16"/>
      <c r="G5157" s="16"/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6"/>
      <c r="W5157" s="16"/>
      <c r="X5157" s="16"/>
      <c r="Y5157" s="16"/>
      <c r="Z5157" s="16"/>
      <c r="AA5157" s="16"/>
      <c r="AB5157" s="16"/>
      <c r="AC5157" s="16"/>
      <c r="AD5157" s="16"/>
      <c r="AE5157" s="16"/>
      <c r="AF5157" s="16"/>
      <c r="AG5157" s="16"/>
      <c r="AH5157" s="16"/>
      <c r="AI5157" s="16"/>
      <c r="AJ5157" s="16"/>
      <c r="AK5157" s="16"/>
      <c r="AL5157" s="16"/>
      <c r="AM5157" s="16"/>
      <c r="AN5157" s="16"/>
      <c r="AO5157" s="16"/>
      <c r="AP5157" s="16"/>
      <c r="AQ5157" s="16"/>
      <c r="AR5157" s="16"/>
      <c r="AS5157" s="16"/>
      <c r="AT5157" s="16"/>
      <c r="AU5157" s="16"/>
      <c r="AV5157" s="16"/>
      <c r="AW5157" s="16"/>
      <c r="AX5157" s="16"/>
      <c r="AY5157" s="16"/>
      <c r="AZ5157" s="16"/>
      <c r="BA5157" s="16"/>
      <c r="BB5157" s="16"/>
      <c r="BC5157" s="16"/>
      <c r="BD5157" s="16"/>
      <c r="BE5157" s="16"/>
      <c r="BF5157" s="16"/>
      <c r="BG5157" s="16"/>
      <c r="BH5157" s="16"/>
      <c r="BI5157" s="16"/>
      <c r="BJ5157" s="16"/>
      <c r="BK5157" s="16"/>
      <c r="BL5157" s="16"/>
      <c r="BM5157" s="16"/>
      <c r="BN5157" s="16"/>
      <c r="BO5157" s="16"/>
      <c r="BP5157" s="16"/>
      <c r="BQ5157" s="16"/>
      <c r="BR5157" s="16"/>
      <c r="BS5157" s="16"/>
      <c r="BT5157" s="16"/>
    </row>
    <row r="5158" spans="5:72" s="2" customFormat="1" x14ac:dyDescent="0.25">
      <c r="E5158" s="15" t="s">
        <v>25</v>
      </c>
      <c r="F5158" s="16"/>
      <c r="G5158" s="16"/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6"/>
      <c r="W5158" s="16"/>
      <c r="X5158" s="16"/>
      <c r="Y5158" s="16"/>
      <c r="Z5158" s="16"/>
      <c r="AA5158" s="16"/>
      <c r="AB5158" s="16"/>
      <c r="AC5158" s="16"/>
      <c r="AD5158" s="16"/>
      <c r="AE5158" s="16"/>
      <c r="AF5158" s="16"/>
      <c r="AG5158" s="16"/>
      <c r="AH5158" s="16"/>
      <c r="AI5158" s="16"/>
      <c r="AJ5158" s="16"/>
      <c r="AK5158" s="16"/>
      <c r="AL5158" s="16"/>
      <c r="AM5158" s="16"/>
      <c r="AN5158" s="16"/>
      <c r="AO5158" s="16"/>
      <c r="AP5158" s="16"/>
      <c r="AQ5158" s="16"/>
      <c r="AR5158" s="16"/>
      <c r="AS5158" s="16"/>
      <c r="AT5158" s="16"/>
      <c r="AU5158" s="16"/>
      <c r="AV5158" s="16"/>
      <c r="AW5158" s="16"/>
      <c r="AX5158" s="16"/>
      <c r="AY5158" s="16"/>
      <c r="AZ5158" s="16"/>
      <c r="BA5158" s="16"/>
      <c r="BB5158" s="16"/>
      <c r="BC5158" s="16"/>
      <c r="BD5158" s="16"/>
      <c r="BE5158" s="16"/>
      <c r="BF5158" s="16"/>
      <c r="BG5158" s="16"/>
      <c r="BH5158" s="16"/>
      <c r="BI5158" s="16"/>
      <c r="BJ5158" s="16"/>
      <c r="BK5158" s="16"/>
      <c r="BL5158" s="16"/>
      <c r="BM5158" s="16"/>
      <c r="BN5158" s="16"/>
      <c r="BO5158" s="16"/>
      <c r="BP5158" s="16"/>
      <c r="BQ5158" s="16"/>
      <c r="BR5158" s="16"/>
      <c r="BS5158" s="16"/>
      <c r="BT5158" s="16"/>
    </row>
    <row r="5159" spans="5:72" s="2" customFormat="1" x14ac:dyDescent="0.25">
      <c r="E5159" s="15" t="s">
        <v>898</v>
      </c>
      <c r="F5159" s="16"/>
      <c r="G5159" s="16"/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6"/>
      <c r="W5159" s="16"/>
      <c r="X5159" s="16"/>
      <c r="Y5159" s="16"/>
      <c r="Z5159" s="16"/>
      <c r="AA5159" s="16"/>
      <c r="AB5159" s="16"/>
      <c r="AC5159" s="16"/>
      <c r="AD5159" s="16"/>
      <c r="AE5159" s="16"/>
      <c r="AF5159" s="16"/>
      <c r="AG5159" s="16"/>
      <c r="AH5159" s="16"/>
      <c r="AI5159" s="16"/>
      <c r="AJ5159" s="16"/>
      <c r="AK5159" s="16"/>
      <c r="AL5159" s="16"/>
      <c r="AM5159" s="16"/>
      <c r="AN5159" s="16"/>
      <c r="AO5159" s="16"/>
      <c r="AP5159" s="16"/>
      <c r="AQ5159" s="16"/>
      <c r="AR5159" s="16"/>
      <c r="AS5159" s="16"/>
      <c r="AT5159" s="16"/>
      <c r="AU5159" s="16"/>
      <c r="AV5159" s="16"/>
      <c r="AW5159" s="16"/>
      <c r="AX5159" s="16"/>
      <c r="AY5159" s="16"/>
      <c r="AZ5159" s="16"/>
      <c r="BA5159" s="16"/>
      <c r="BB5159" s="16"/>
      <c r="BC5159" s="16"/>
      <c r="BD5159" s="16"/>
      <c r="BE5159" s="16"/>
      <c r="BF5159" s="16"/>
      <c r="BG5159" s="16"/>
      <c r="BH5159" s="16"/>
      <c r="BI5159" s="16"/>
      <c r="BJ5159" s="16"/>
      <c r="BK5159" s="16"/>
      <c r="BL5159" s="16"/>
      <c r="BM5159" s="16"/>
      <c r="BN5159" s="16"/>
      <c r="BO5159" s="16"/>
      <c r="BP5159" s="16"/>
      <c r="BQ5159" s="16"/>
      <c r="BR5159" s="16"/>
      <c r="BS5159" s="16"/>
      <c r="BT5159" s="16"/>
    </row>
    <row r="5160" spans="5:72" s="2" customFormat="1" x14ac:dyDescent="0.25">
      <c r="E5160" s="15" t="s">
        <v>863</v>
      </c>
      <c r="F5160" s="16"/>
      <c r="G5160" s="16"/>
      <c r="H5160" s="16"/>
      <c r="I5160" s="16"/>
      <c r="J5160" s="16"/>
      <c r="K5160" s="16"/>
      <c r="L5160" s="16"/>
      <c r="M5160" s="16"/>
      <c r="N5160" s="16"/>
      <c r="O5160" s="16"/>
      <c r="P5160" s="16"/>
      <c r="Q5160" s="16"/>
      <c r="R5160" s="16"/>
      <c r="S5160" s="16"/>
      <c r="T5160" s="16"/>
      <c r="U5160" s="16"/>
      <c r="V5160" s="16"/>
      <c r="W5160" s="16"/>
      <c r="X5160" s="16"/>
      <c r="Y5160" s="16"/>
      <c r="Z5160" s="16"/>
      <c r="AA5160" s="16"/>
      <c r="AB5160" s="16"/>
      <c r="AC5160" s="16"/>
      <c r="AD5160" s="16"/>
      <c r="AE5160" s="16"/>
      <c r="AF5160" s="16"/>
      <c r="AG5160" s="16"/>
      <c r="AH5160" s="16"/>
      <c r="AI5160" s="16"/>
      <c r="AJ5160" s="16"/>
      <c r="AK5160" s="16"/>
      <c r="AL5160" s="16"/>
      <c r="AM5160" s="16"/>
      <c r="AN5160" s="16"/>
      <c r="AO5160" s="16"/>
      <c r="AP5160" s="16"/>
      <c r="AQ5160" s="16"/>
      <c r="AR5160" s="16"/>
      <c r="AS5160" s="16"/>
      <c r="AT5160" s="16"/>
      <c r="AU5160" s="16"/>
      <c r="AV5160" s="16"/>
      <c r="AW5160" s="16"/>
      <c r="AX5160" s="16"/>
      <c r="AY5160" s="16"/>
      <c r="AZ5160" s="16"/>
      <c r="BA5160" s="16"/>
      <c r="BB5160" s="16"/>
      <c r="BC5160" s="16"/>
      <c r="BD5160" s="16"/>
      <c r="BE5160" s="16"/>
      <c r="BF5160" s="16"/>
      <c r="BG5160" s="16"/>
      <c r="BH5160" s="16"/>
      <c r="BI5160" s="16"/>
      <c r="BJ5160" s="16"/>
      <c r="BK5160" s="16"/>
      <c r="BL5160" s="16"/>
      <c r="BM5160" s="16"/>
      <c r="BN5160" s="16"/>
      <c r="BO5160" s="16"/>
      <c r="BP5160" s="16"/>
      <c r="BQ5160" s="16"/>
      <c r="BR5160" s="16"/>
      <c r="BS5160" s="16"/>
      <c r="BT5160" s="16"/>
    </row>
    <row r="5161" spans="5:72" s="2" customFormat="1" x14ac:dyDescent="0.25">
      <c r="E5161" s="15" t="s">
        <v>899</v>
      </c>
      <c r="F5161" s="16"/>
      <c r="G5161" s="16"/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6"/>
      <c r="W5161" s="16"/>
      <c r="X5161" s="16"/>
      <c r="Y5161" s="16"/>
      <c r="Z5161" s="16"/>
      <c r="AA5161" s="16"/>
      <c r="AB5161" s="16"/>
      <c r="AC5161" s="16"/>
      <c r="AD5161" s="16"/>
      <c r="AE5161" s="16"/>
      <c r="AF5161" s="16"/>
      <c r="AG5161" s="16"/>
      <c r="AH5161" s="16"/>
      <c r="AI5161" s="16"/>
      <c r="AJ5161" s="16"/>
      <c r="AK5161" s="16"/>
      <c r="AL5161" s="16"/>
      <c r="AM5161" s="16"/>
      <c r="AN5161" s="16"/>
      <c r="AO5161" s="16"/>
      <c r="AP5161" s="16"/>
      <c r="AQ5161" s="16"/>
      <c r="AR5161" s="16"/>
      <c r="AS5161" s="16"/>
      <c r="AT5161" s="16"/>
      <c r="AU5161" s="16"/>
      <c r="AV5161" s="16"/>
      <c r="AW5161" s="16"/>
      <c r="AX5161" s="16"/>
      <c r="AY5161" s="16"/>
      <c r="AZ5161" s="16"/>
      <c r="BA5161" s="16"/>
      <c r="BB5161" s="16"/>
      <c r="BC5161" s="16"/>
      <c r="BD5161" s="16"/>
      <c r="BE5161" s="16"/>
      <c r="BF5161" s="16"/>
      <c r="BG5161" s="16"/>
      <c r="BH5161" s="16"/>
      <c r="BI5161" s="16"/>
      <c r="BJ5161" s="16"/>
      <c r="BK5161" s="16"/>
      <c r="BL5161" s="16"/>
      <c r="BM5161" s="16"/>
      <c r="BN5161" s="16"/>
      <c r="BO5161" s="16"/>
      <c r="BP5161" s="16"/>
      <c r="BQ5161" s="16"/>
      <c r="BR5161" s="16"/>
      <c r="BS5161" s="16"/>
      <c r="BT5161" s="16"/>
    </row>
    <row r="5162" spans="5:72" s="2" customFormat="1" x14ac:dyDescent="0.25">
      <c r="E5162" s="15" t="s">
        <v>525</v>
      </c>
      <c r="F5162" s="16"/>
      <c r="G5162" s="16"/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6"/>
      <c r="W5162" s="16"/>
      <c r="X5162" s="16"/>
      <c r="Y5162" s="16"/>
      <c r="Z5162" s="16"/>
      <c r="AA5162" s="16"/>
      <c r="AB5162" s="16"/>
      <c r="AC5162" s="16"/>
      <c r="AD5162" s="16"/>
      <c r="AE5162" s="16"/>
      <c r="AF5162" s="16"/>
      <c r="AG5162" s="16"/>
      <c r="AH5162" s="16"/>
      <c r="AI5162" s="16"/>
      <c r="AJ5162" s="16"/>
      <c r="AK5162" s="16"/>
      <c r="AL5162" s="16"/>
      <c r="AM5162" s="16"/>
      <c r="AN5162" s="16"/>
      <c r="AO5162" s="16"/>
      <c r="AP5162" s="16"/>
      <c r="AQ5162" s="16"/>
      <c r="AR5162" s="16"/>
      <c r="AS5162" s="16"/>
      <c r="AT5162" s="16"/>
      <c r="AU5162" s="16"/>
      <c r="AV5162" s="16"/>
      <c r="AW5162" s="16"/>
      <c r="AX5162" s="16"/>
      <c r="AY5162" s="16"/>
      <c r="AZ5162" s="16"/>
      <c r="BA5162" s="16"/>
      <c r="BB5162" s="16"/>
      <c r="BC5162" s="16"/>
      <c r="BD5162" s="16"/>
      <c r="BE5162" s="16"/>
      <c r="BF5162" s="16"/>
      <c r="BG5162" s="16"/>
      <c r="BH5162" s="16"/>
      <c r="BI5162" s="16"/>
      <c r="BJ5162" s="16"/>
      <c r="BK5162" s="16"/>
      <c r="BL5162" s="16"/>
      <c r="BM5162" s="16"/>
      <c r="BN5162" s="16"/>
      <c r="BO5162" s="16"/>
      <c r="BP5162" s="16"/>
      <c r="BQ5162" s="16"/>
      <c r="BR5162" s="16"/>
      <c r="BS5162" s="16"/>
      <c r="BT5162" s="16"/>
    </row>
    <row r="5163" spans="5:72" s="2" customFormat="1" x14ac:dyDescent="0.25">
      <c r="E5163" s="15" t="s">
        <v>25</v>
      </c>
      <c r="F5163" s="16"/>
      <c r="G5163" s="16"/>
      <c r="H5163" s="16"/>
      <c r="I5163" s="16"/>
      <c r="J5163" s="16"/>
      <c r="K5163" s="16"/>
      <c r="L5163" s="16"/>
      <c r="M5163" s="16"/>
      <c r="N5163" s="16"/>
      <c r="O5163" s="16"/>
      <c r="P5163" s="16"/>
      <c r="Q5163" s="16"/>
      <c r="R5163" s="16"/>
      <c r="S5163" s="16"/>
      <c r="T5163" s="16"/>
      <c r="U5163" s="16"/>
      <c r="V5163" s="16"/>
      <c r="W5163" s="16"/>
      <c r="X5163" s="16"/>
      <c r="Y5163" s="16"/>
      <c r="Z5163" s="16"/>
      <c r="AA5163" s="16"/>
      <c r="AB5163" s="16"/>
      <c r="AC5163" s="16"/>
      <c r="AD5163" s="16"/>
      <c r="AE5163" s="16"/>
      <c r="AF5163" s="16"/>
      <c r="AG5163" s="16"/>
      <c r="AH5163" s="16"/>
      <c r="AI5163" s="16"/>
      <c r="AJ5163" s="16"/>
      <c r="AK5163" s="16"/>
      <c r="AL5163" s="16"/>
      <c r="AM5163" s="16"/>
      <c r="AN5163" s="16"/>
      <c r="AO5163" s="16"/>
      <c r="AP5163" s="16"/>
      <c r="AQ5163" s="16"/>
      <c r="AR5163" s="16"/>
      <c r="AS5163" s="16"/>
      <c r="AT5163" s="16"/>
      <c r="AU5163" s="16"/>
      <c r="AV5163" s="16"/>
      <c r="AW5163" s="16"/>
      <c r="AX5163" s="16"/>
      <c r="AY5163" s="16"/>
      <c r="AZ5163" s="16"/>
      <c r="BA5163" s="16"/>
      <c r="BB5163" s="16"/>
      <c r="BC5163" s="16"/>
      <c r="BD5163" s="16"/>
      <c r="BE5163" s="16"/>
      <c r="BF5163" s="16"/>
      <c r="BG5163" s="16"/>
      <c r="BH5163" s="16"/>
      <c r="BI5163" s="16"/>
      <c r="BJ5163" s="16"/>
      <c r="BK5163" s="16"/>
      <c r="BL5163" s="16"/>
      <c r="BM5163" s="16"/>
      <c r="BN5163" s="16"/>
      <c r="BO5163" s="16"/>
      <c r="BP5163" s="16"/>
      <c r="BQ5163" s="16"/>
      <c r="BR5163" s="16"/>
      <c r="BS5163" s="16"/>
      <c r="BT5163" s="16"/>
    </row>
    <row r="5164" spans="5:72" s="2" customFormat="1" x14ac:dyDescent="0.25">
      <c r="E5164" s="15" t="s">
        <v>900</v>
      </c>
      <c r="F5164" s="16"/>
      <c r="G5164" s="16"/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6"/>
      <c r="W5164" s="16"/>
      <c r="X5164" s="16"/>
      <c r="Y5164" s="16"/>
      <c r="Z5164" s="16"/>
      <c r="AA5164" s="16"/>
      <c r="AB5164" s="16"/>
      <c r="AC5164" s="16"/>
      <c r="AD5164" s="16"/>
      <c r="AE5164" s="16"/>
      <c r="AF5164" s="16"/>
      <c r="AG5164" s="16"/>
      <c r="AH5164" s="16"/>
      <c r="AI5164" s="16"/>
      <c r="AJ5164" s="16"/>
      <c r="AK5164" s="16"/>
      <c r="AL5164" s="16"/>
      <c r="AM5164" s="16"/>
      <c r="AN5164" s="16"/>
      <c r="AO5164" s="16"/>
      <c r="AP5164" s="16"/>
      <c r="AQ5164" s="16"/>
      <c r="AR5164" s="16"/>
      <c r="AS5164" s="16"/>
      <c r="AT5164" s="16"/>
      <c r="AU5164" s="16"/>
      <c r="AV5164" s="16"/>
      <c r="AW5164" s="16"/>
      <c r="AX5164" s="16"/>
      <c r="AY5164" s="16"/>
      <c r="AZ5164" s="16"/>
      <c r="BA5164" s="16"/>
      <c r="BB5164" s="16"/>
      <c r="BC5164" s="16"/>
      <c r="BD5164" s="16"/>
      <c r="BE5164" s="16"/>
      <c r="BF5164" s="16"/>
      <c r="BG5164" s="16"/>
      <c r="BH5164" s="16"/>
      <c r="BI5164" s="16"/>
      <c r="BJ5164" s="16"/>
      <c r="BK5164" s="16"/>
      <c r="BL5164" s="16"/>
      <c r="BM5164" s="16"/>
      <c r="BN5164" s="16"/>
      <c r="BO5164" s="16"/>
      <c r="BP5164" s="16"/>
      <c r="BQ5164" s="16"/>
      <c r="BR5164" s="16"/>
      <c r="BS5164" s="16"/>
      <c r="BT5164" s="16"/>
    </row>
    <row r="5165" spans="5:72" s="2" customFormat="1" x14ac:dyDescent="0.25">
      <c r="E5165" s="15" t="s">
        <v>863</v>
      </c>
      <c r="F5165" s="16"/>
      <c r="G5165" s="16"/>
      <c r="H5165" s="16"/>
      <c r="I5165" s="16"/>
      <c r="J5165" s="16"/>
      <c r="K5165" s="16"/>
      <c r="L5165" s="16"/>
      <c r="M5165" s="16"/>
      <c r="N5165" s="16"/>
      <c r="O5165" s="16"/>
      <c r="P5165" s="16"/>
      <c r="Q5165" s="16"/>
      <c r="R5165" s="16"/>
      <c r="S5165" s="16"/>
      <c r="T5165" s="16"/>
      <c r="U5165" s="16"/>
      <c r="V5165" s="16"/>
      <c r="W5165" s="16"/>
      <c r="X5165" s="16"/>
      <c r="Y5165" s="16"/>
      <c r="Z5165" s="16"/>
      <c r="AA5165" s="16"/>
      <c r="AB5165" s="16"/>
      <c r="AC5165" s="16"/>
      <c r="AD5165" s="16"/>
      <c r="AE5165" s="16"/>
      <c r="AF5165" s="16"/>
      <c r="AG5165" s="16"/>
      <c r="AH5165" s="16"/>
      <c r="AI5165" s="16"/>
      <c r="AJ5165" s="16"/>
      <c r="AK5165" s="16"/>
      <c r="AL5165" s="16"/>
      <c r="AM5165" s="16"/>
      <c r="AN5165" s="16"/>
      <c r="AO5165" s="16"/>
      <c r="AP5165" s="16"/>
      <c r="AQ5165" s="16"/>
      <c r="AR5165" s="16"/>
      <c r="AS5165" s="16"/>
      <c r="AT5165" s="16"/>
      <c r="AU5165" s="16"/>
      <c r="AV5165" s="16"/>
      <c r="AW5165" s="16"/>
      <c r="AX5165" s="16"/>
      <c r="AY5165" s="16"/>
      <c r="AZ5165" s="16"/>
      <c r="BA5165" s="16"/>
      <c r="BB5165" s="16"/>
      <c r="BC5165" s="16"/>
      <c r="BD5165" s="16"/>
      <c r="BE5165" s="16"/>
      <c r="BF5165" s="16"/>
      <c r="BG5165" s="16"/>
      <c r="BH5165" s="16"/>
      <c r="BI5165" s="16"/>
      <c r="BJ5165" s="16"/>
      <c r="BK5165" s="16"/>
      <c r="BL5165" s="16"/>
      <c r="BM5165" s="16"/>
      <c r="BN5165" s="16"/>
      <c r="BO5165" s="16"/>
      <c r="BP5165" s="16"/>
      <c r="BQ5165" s="16"/>
      <c r="BR5165" s="16"/>
      <c r="BS5165" s="16"/>
      <c r="BT5165" s="16"/>
    </row>
    <row r="5166" spans="5:72" s="2" customFormat="1" x14ac:dyDescent="0.25">
      <c r="E5166" s="15" t="s">
        <v>899</v>
      </c>
      <c r="F5166" s="16"/>
      <c r="G5166" s="16"/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6"/>
      <c r="W5166" s="16"/>
      <c r="X5166" s="16"/>
      <c r="Y5166" s="16"/>
      <c r="Z5166" s="16"/>
      <c r="AA5166" s="16"/>
      <c r="AB5166" s="16"/>
      <c r="AC5166" s="16"/>
      <c r="AD5166" s="16"/>
      <c r="AE5166" s="16"/>
      <c r="AF5166" s="16"/>
      <c r="AG5166" s="16"/>
      <c r="AH5166" s="16"/>
      <c r="AI5166" s="16"/>
      <c r="AJ5166" s="16"/>
      <c r="AK5166" s="16"/>
      <c r="AL5166" s="16"/>
      <c r="AM5166" s="16"/>
      <c r="AN5166" s="16"/>
      <c r="AO5166" s="16"/>
      <c r="AP5166" s="16"/>
      <c r="AQ5166" s="16"/>
      <c r="AR5166" s="16"/>
      <c r="AS5166" s="16"/>
      <c r="AT5166" s="16"/>
      <c r="AU5166" s="16"/>
      <c r="AV5166" s="16"/>
      <c r="AW5166" s="16"/>
      <c r="AX5166" s="16"/>
      <c r="AY5166" s="16"/>
      <c r="AZ5166" s="16"/>
      <c r="BA5166" s="16"/>
      <c r="BB5166" s="16"/>
      <c r="BC5166" s="16"/>
      <c r="BD5166" s="16"/>
      <c r="BE5166" s="16"/>
      <c r="BF5166" s="16"/>
      <c r="BG5166" s="16"/>
      <c r="BH5166" s="16"/>
      <c r="BI5166" s="16"/>
      <c r="BJ5166" s="16"/>
      <c r="BK5166" s="16"/>
      <c r="BL5166" s="16"/>
      <c r="BM5166" s="16"/>
      <c r="BN5166" s="16"/>
      <c r="BO5166" s="16"/>
      <c r="BP5166" s="16"/>
      <c r="BQ5166" s="16"/>
      <c r="BR5166" s="16"/>
      <c r="BS5166" s="16"/>
      <c r="BT5166" s="16"/>
    </row>
    <row r="5167" spans="5:72" s="2" customFormat="1" x14ac:dyDescent="0.25">
      <c r="E5167" s="15" t="s">
        <v>525</v>
      </c>
      <c r="F5167" s="16"/>
      <c r="G5167" s="16"/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6"/>
      <c r="W5167" s="16"/>
      <c r="X5167" s="16"/>
      <c r="Y5167" s="16"/>
      <c r="Z5167" s="16"/>
      <c r="AA5167" s="16"/>
      <c r="AB5167" s="16"/>
      <c r="AC5167" s="16"/>
      <c r="AD5167" s="16"/>
      <c r="AE5167" s="16"/>
      <c r="AF5167" s="16"/>
      <c r="AG5167" s="16"/>
      <c r="AH5167" s="16"/>
      <c r="AI5167" s="16"/>
      <c r="AJ5167" s="16"/>
      <c r="AK5167" s="16"/>
      <c r="AL5167" s="16"/>
      <c r="AM5167" s="16"/>
      <c r="AN5167" s="16"/>
      <c r="AO5167" s="16"/>
      <c r="AP5167" s="16"/>
      <c r="AQ5167" s="16"/>
      <c r="AR5167" s="16"/>
      <c r="AS5167" s="16"/>
      <c r="AT5167" s="16"/>
      <c r="AU5167" s="16"/>
      <c r="AV5167" s="16"/>
      <c r="AW5167" s="16"/>
      <c r="AX5167" s="16"/>
      <c r="AY5167" s="16"/>
      <c r="AZ5167" s="16"/>
      <c r="BA5167" s="16"/>
      <c r="BB5167" s="16"/>
      <c r="BC5167" s="16"/>
      <c r="BD5167" s="16"/>
      <c r="BE5167" s="16"/>
      <c r="BF5167" s="16"/>
      <c r="BG5167" s="16"/>
      <c r="BH5167" s="16"/>
      <c r="BI5167" s="16"/>
      <c r="BJ5167" s="16"/>
      <c r="BK5167" s="16"/>
      <c r="BL5167" s="16"/>
      <c r="BM5167" s="16"/>
      <c r="BN5167" s="16"/>
      <c r="BO5167" s="16"/>
      <c r="BP5167" s="16"/>
      <c r="BQ5167" s="16"/>
      <c r="BR5167" s="16"/>
      <c r="BS5167" s="16"/>
      <c r="BT5167" s="16"/>
    </row>
    <row r="5168" spans="5:72" s="2" customFormat="1" x14ac:dyDescent="0.25">
      <c r="E5168" s="15" t="s">
        <v>25</v>
      </c>
      <c r="F5168" s="16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6"/>
      <c r="Y5168" s="16"/>
      <c r="Z5168" s="16"/>
      <c r="AA5168" s="16"/>
      <c r="AB5168" s="16"/>
      <c r="AC5168" s="16"/>
      <c r="AD5168" s="16"/>
      <c r="AE5168" s="16"/>
      <c r="AF5168" s="16"/>
      <c r="AG5168" s="16"/>
      <c r="AH5168" s="16"/>
      <c r="AI5168" s="16"/>
      <c r="AJ5168" s="16"/>
      <c r="AK5168" s="16"/>
      <c r="AL5168" s="16"/>
      <c r="AM5168" s="16"/>
      <c r="AN5168" s="16"/>
      <c r="AO5168" s="16"/>
      <c r="AP5168" s="16"/>
      <c r="AQ5168" s="16"/>
      <c r="AR5168" s="16"/>
      <c r="AS5168" s="16"/>
      <c r="AT5168" s="16"/>
      <c r="AU5168" s="16"/>
      <c r="AV5168" s="16"/>
      <c r="AW5168" s="16"/>
      <c r="AX5168" s="16"/>
      <c r="AY5168" s="16"/>
      <c r="AZ5168" s="16"/>
      <c r="BA5168" s="16"/>
      <c r="BB5168" s="16"/>
      <c r="BC5168" s="16"/>
      <c r="BD5168" s="16"/>
      <c r="BE5168" s="16"/>
      <c r="BF5168" s="16"/>
      <c r="BG5168" s="16"/>
      <c r="BH5168" s="16"/>
      <c r="BI5168" s="16"/>
      <c r="BJ5168" s="16"/>
      <c r="BK5168" s="16"/>
      <c r="BL5168" s="16"/>
      <c r="BM5168" s="16"/>
      <c r="BN5168" s="16"/>
      <c r="BO5168" s="16"/>
      <c r="BP5168" s="16"/>
      <c r="BQ5168" s="16"/>
      <c r="BR5168" s="16"/>
      <c r="BS5168" s="16"/>
      <c r="BT5168" s="16"/>
    </row>
    <row r="5169" spans="2:72" s="2" customFormat="1" x14ac:dyDescent="0.25">
      <c r="E5169" s="15" t="s">
        <v>61</v>
      </c>
      <c r="F5169" s="16"/>
      <c r="G5169" s="16"/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6"/>
      <c r="W5169" s="16"/>
      <c r="X5169" s="16"/>
      <c r="Y5169" s="16"/>
      <c r="Z5169" s="16"/>
      <c r="AA5169" s="16"/>
      <c r="AB5169" s="16"/>
      <c r="AC5169" s="16"/>
      <c r="AD5169" s="16"/>
      <c r="AE5169" s="16"/>
      <c r="AF5169" s="16"/>
      <c r="AG5169" s="16"/>
      <c r="AH5169" s="16"/>
      <c r="AI5169" s="16"/>
      <c r="AJ5169" s="16"/>
      <c r="AK5169" s="16"/>
      <c r="AL5169" s="16"/>
      <c r="AM5169" s="16"/>
      <c r="AN5169" s="16"/>
      <c r="AO5169" s="16"/>
      <c r="AP5169" s="16"/>
      <c r="AQ5169" s="16"/>
      <c r="AR5169" s="16"/>
      <c r="AS5169" s="16"/>
      <c r="AT5169" s="16"/>
      <c r="AU5169" s="16"/>
      <c r="AV5169" s="16"/>
      <c r="AW5169" s="16"/>
      <c r="AX5169" s="16"/>
      <c r="AY5169" s="16"/>
      <c r="AZ5169" s="16"/>
      <c r="BA5169" s="16"/>
      <c r="BB5169" s="16"/>
      <c r="BC5169" s="16"/>
      <c r="BD5169" s="16"/>
      <c r="BE5169" s="16"/>
      <c r="BF5169" s="16"/>
      <c r="BG5169" s="16"/>
      <c r="BH5169" s="16"/>
      <c r="BI5169" s="16"/>
      <c r="BJ5169" s="16"/>
      <c r="BK5169" s="16"/>
      <c r="BL5169" s="16"/>
      <c r="BM5169" s="16"/>
      <c r="BN5169" s="16"/>
      <c r="BO5169" s="16"/>
      <c r="BP5169" s="16"/>
      <c r="BQ5169" s="16"/>
      <c r="BR5169" s="16"/>
      <c r="BS5169" s="16"/>
      <c r="BT5169" s="16"/>
    </row>
    <row r="5170" spans="2:72" s="2" customFormat="1" x14ac:dyDescent="0.25"/>
    <row r="5171" spans="2:72" s="2" customFormat="1" x14ac:dyDescent="0.25"/>
    <row r="5172" spans="2:72" s="2" customFormat="1" x14ac:dyDescent="0.25"/>
    <row r="5173" spans="2:72" s="2" customFormat="1" x14ac:dyDescent="0.25"/>
    <row r="5174" spans="2:72" s="2" customFormat="1" x14ac:dyDescent="0.25"/>
    <row r="5175" spans="2:72" s="2" customFormat="1" x14ac:dyDescent="0.25">
      <c r="B5175" s="1" t="s">
        <v>901</v>
      </c>
    </row>
    <row r="5176" spans="2:72" s="2" customFormat="1" x14ac:dyDescent="0.25"/>
    <row r="5177" spans="2:72" s="2" customFormat="1" x14ac:dyDescent="0.25">
      <c r="C5177" s="3">
        <v>0</v>
      </c>
      <c r="E5177" s="2" t="s">
        <v>902</v>
      </c>
    </row>
    <row r="5178" spans="2:72" s="2" customFormat="1" x14ac:dyDescent="0.25"/>
    <row r="5179" spans="2:72" s="2" customFormat="1" x14ac:dyDescent="0.25">
      <c r="Z5179" s="2" t="s">
        <v>903</v>
      </c>
    </row>
    <row r="5180" spans="2:72" s="2" customFormat="1" x14ac:dyDescent="0.25"/>
    <row r="5181" spans="2:72" s="2" customFormat="1" x14ac:dyDescent="0.25">
      <c r="Z5181" s="2" t="s">
        <v>91</v>
      </c>
      <c r="AH5181" s="2" t="s">
        <v>170</v>
      </c>
    </row>
    <row r="5182" spans="2:72" s="2" customFormat="1" x14ac:dyDescent="0.25">
      <c r="Z5182" s="1" t="s">
        <v>904</v>
      </c>
      <c r="AH5182" s="1" t="s">
        <v>905</v>
      </c>
      <c r="AQ5182" s="1" t="s">
        <v>482</v>
      </c>
    </row>
    <row r="5183" spans="2:72" s="2" customFormat="1" x14ac:dyDescent="0.25"/>
    <row r="5184" spans="2:72" s="2" customFormat="1" x14ac:dyDescent="0.25"/>
    <row r="5185" s="2" customFormat="1" x14ac:dyDescent="0.25"/>
    <row r="5186" s="2" customFormat="1" x14ac:dyDescent="0.25"/>
    <row r="5187" s="2" customFormat="1" x14ac:dyDescent="0.25"/>
    <row r="5188" s="2" customFormat="1" x14ac:dyDescent="0.25"/>
    <row r="5189" s="2" customFormat="1" x14ac:dyDescent="0.25"/>
    <row r="5190" s="2" customFormat="1" x14ac:dyDescent="0.25"/>
    <row r="5191" s="2" customFormat="1" x14ac:dyDescent="0.25"/>
    <row r="5192" s="2" customFormat="1" x14ac:dyDescent="0.25"/>
    <row r="5193" s="2" customFormat="1" x14ac:dyDescent="0.25"/>
    <row r="5194" s="2" customFormat="1" x14ac:dyDescent="0.25"/>
    <row r="5195" s="2" customFormat="1" x14ac:dyDescent="0.25"/>
    <row r="5196" s="2" customFormat="1" x14ac:dyDescent="0.25"/>
    <row r="5197" s="2" customFormat="1" x14ac:dyDescent="0.25"/>
    <row r="5198" s="2" customFormat="1" x14ac:dyDescent="0.25"/>
    <row r="5199" s="2" customFormat="1" x14ac:dyDescent="0.25"/>
    <row r="5214" spans="5:22" s="2" customFormat="1" x14ac:dyDescent="0.25">
      <c r="E5214" s="2" t="s">
        <v>91</v>
      </c>
      <c r="M5214" s="2" t="s">
        <v>170</v>
      </c>
      <c r="V5214" s="1" t="s">
        <v>482</v>
      </c>
    </row>
    <row r="5215" spans="5:22" s="2" customFormat="1" x14ac:dyDescent="0.25">
      <c r="E5215" s="1" t="s">
        <v>904</v>
      </c>
      <c r="M5215" s="1" t="s">
        <v>905</v>
      </c>
      <c r="V5215" s="2" t="str">
        <f>"select '" &amp; TRIM(E5215) &amp; "' AGREEMENT_NO, '" &amp; TRIM(M5215) &amp; "' INVOICE_NO union all"</f>
        <v>select '0000506/4/08/04/2021' AGREEMENT_NO, '03847/INV/2008/12/2023' INVOICE_NO union all</v>
      </c>
    </row>
    <row r="5216" spans="5:22" s="2" customFormat="1" x14ac:dyDescent="0.25"/>
    <row r="5217" spans="5:42" s="2" customFormat="1" x14ac:dyDescent="0.25">
      <c r="E5217" s="13" t="s">
        <v>492</v>
      </c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5"/>
    </row>
    <row r="5218" spans="5:42" s="2" customFormat="1" x14ac:dyDescent="0.25">
      <c r="E5218" s="13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5"/>
    </row>
    <row r="5219" spans="5:42" s="2" customFormat="1" x14ac:dyDescent="0.25">
      <c r="E5219" s="13" t="s">
        <v>65</v>
      </c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</row>
    <row r="5220" spans="5:42" s="2" customFormat="1" x14ac:dyDescent="0.25">
      <c r="E5220" s="13" t="s">
        <v>66</v>
      </c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5"/>
    </row>
    <row r="5221" spans="5:42" s="2" customFormat="1" x14ac:dyDescent="0.25">
      <c r="E5221" s="13" t="str">
        <f>V5215</f>
        <v>select '0000506/4/08/04/2021' AGREEMENT_NO, '03847/INV/2008/12/2023' INVOICE_NO union all</v>
      </c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5"/>
    </row>
    <row r="5222" spans="5:42" s="2" customFormat="1" x14ac:dyDescent="0.25">
      <c r="E5222" s="13" t="s">
        <v>83</v>
      </c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5"/>
    </row>
    <row r="5223" spans="5:42" s="2" customFormat="1" x14ac:dyDescent="0.25">
      <c r="E5223" s="13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5"/>
    </row>
    <row r="5224" spans="5:42" s="2" customFormat="1" x14ac:dyDescent="0.25">
      <c r="E5224" s="13" t="s">
        <v>503</v>
      </c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5"/>
    </row>
    <row r="5225" spans="5:42" s="2" customFormat="1" x14ac:dyDescent="0.25">
      <c r="E5225" s="13" t="s">
        <v>66</v>
      </c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5"/>
    </row>
    <row r="5226" spans="5:42" s="2" customFormat="1" x14ac:dyDescent="0.25">
      <c r="E5226" s="13" t="s">
        <v>47</v>
      </c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5"/>
    </row>
    <row r="5227" spans="5:42" s="2" customFormat="1" x14ac:dyDescent="0.25">
      <c r="E5227" s="13" t="s">
        <v>642</v>
      </c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</row>
    <row r="5228" spans="5:42" s="2" customFormat="1" x14ac:dyDescent="0.25">
      <c r="E5228" s="13" t="s">
        <v>515</v>
      </c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</row>
    <row r="5229" spans="5:42" s="2" customFormat="1" x14ac:dyDescent="0.25">
      <c r="E5229" s="13" t="s">
        <v>517</v>
      </c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5"/>
    </row>
    <row r="5230" spans="5:42" s="2" customFormat="1" x14ac:dyDescent="0.25">
      <c r="E5230" s="13" t="s">
        <v>746</v>
      </c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5"/>
    </row>
    <row r="5231" spans="5:42" s="2" customFormat="1" x14ac:dyDescent="0.25"/>
    <row r="5232" spans="5:42" s="2" customFormat="1" x14ac:dyDescent="0.25">
      <c r="E5232" s="19" t="s">
        <v>908</v>
      </c>
    </row>
    <row r="5233" spans="5:72" s="2" customFormat="1" x14ac:dyDescent="0.25"/>
    <row r="5234" spans="5:72" s="2" customFormat="1" x14ac:dyDescent="0.25">
      <c r="E5234" s="13" t="s">
        <v>96</v>
      </c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</row>
    <row r="5235" spans="5:72" s="2" customFormat="1" x14ac:dyDescent="0.25">
      <c r="E5235" s="13" t="s">
        <v>338</v>
      </c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</row>
    <row r="5236" spans="5:72" s="2" customFormat="1" x14ac:dyDescent="0.25">
      <c r="E5236" s="13" t="s">
        <v>712</v>
      </c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</row>
    <row r="5237" spans="5:72" s="2" customFormat="1" x14ac:dyDescent="0.25">
      <c r="E5237" s="13" t="s">
        <v>339</v>
      </c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</row>
    <row r="5238" spans="5:72" s="2" customFormat="1" x14ac:dyDescent="0.25">
      <c r="E5238" s="13" t="s">
        <v>340</v>
      </c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</row>
    <row r="5239" spans="5:72" s="2" customFormat="1" x14ac:dyDescent="0.25">
      <c r="E5239" s="13" t="s">
        <v>341</v>
      </c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</row>
    <row r="5240" spans="5:72" s="2" customFormat="1" x14ac:dyDescent="0.25">
      <c r="E5240" s="13" t="s">
        <v>342</v>
      </c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</row>
    <row r="5241" spans="5:72" s="2" customFormat="1" x14ac:dyDescent="0.25">
      <c r="E5241" s="13" t="s">
        <v>645</v>
      </c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</row>
    <row r="5242" spans="5:72" s="2" customFormat="1" x14ac:dyDescent="0.25">
      <c r="E5242" s="13" t="s">
        <v>713</v>
      </c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</row>
    <row r="5243" spans="5:72" s="2" customFormat="1" x14ac:dyDescent="0.25">
      <c r="E5243" s="13" t="str">
        <f>"replace('" &amp; TRIM(M5215) &amp; "', '/', '.'),"</f>
        <v>replace('03847/INV/2008/12/2023', '/', '.'),</v>
      </c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</row>
    <row r="5244" spans="5:72" s="2" customFormat="1" x14ac:dyDescent="0.25">
      <c r="E5244" s="13" t="s">
        <v>717</v>
      </c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</row>
    <row r="5245" spans="5:72" s="2" customFormat="1" x14ac:dyDescent="0.25"/>
    <row r="5246" spans="5:72" s="2" customFormat="1" x14ac:dyDescent="0.25">
      <c r="E5246" s="15" t="s">
        <v>51</v>
      </c>
      <c r="F5246" s="16"/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  <c r="AA5246" s="16"/>
      <c r="AB5246" s="16"/>
      <c r="AC5246" s="16"/>
      <c r="AD5246" s="16"/>
      <c r="AE5246" s="16"/>
      <c r="AF5246" s="16"/>
      <c r="AG5246" s="16"/>
      <c r="AH5246" s="16"/>
      <c r="AI5246" s="16"/>
      <c r="AJ5246" s="16"/>
      <c r="AK5246" s="16"/>
      <c r="AL5246" s="16"/>
      <c r="AM5246" s="16"/>
      <c r="AN5246" s="16"/>
      <c r="AO5246" s="16"/>
      <c r="AP5246" s="16"/>
      <c r="AQ5246" s="16"/>
      <c r="AR5246" s="16"/>
      <c r="AS5246" s="16"/>
      <c r="AT5246" s="16"/>
      <c r="AU5246" s="16"/>
      <c r="AV5246" s="16"/>
      <c r="AW5246" s="16"/>
      <c r="AX5246" s="16"/>
      <c r="AY5246" s="16"/>
      <c r="AZ5246" s="16"/>
      <c r="BA5246" s="16"/>
      <c r="BB5246" s="16"/>
      <c r="BC5246" s="16"/>
      <c r="BD5246" s="16"/>
      <c r="BE5246" s="16"/>
      <c r="BF5246" s="16"/>
      <c r="BG5246" s="16"/>
      <c r="BH5246" s="16"/>
      <c r="BI5246" s="16"/>
      <c r="BJ5246" s="16"/>
      <c r="BK5246" s="16"/>
      <c r="BL5246" s="16"/>
      <c r="BM5246" s="16"/>
      <c r="BN5246" s="16"/>
      <c r="BO5246" s="16"/>
      <c r="BP5246" s="16"/>
      <c r="BQ5246" s="16"/>
      <c r="BR5246" s="16"/>
      <c r="BS5246" s="16"/>
      <c r="BT5246" s="16"/>
    </row>
    <row r="5247" spans="5:72" s="2" customFormat="1" x14ac:dyDescent="0.25">
      <c r="E5247" s="15" t="s">
        <v>25</v>
      </c>
      <c r="F5247" s="16"/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  <c r="AA5247" s="16"/>
      <c r="AB5247" s="16"/>
      <c r="AC5247" s="16"/>
      <c r="AD5247" s="16"/>
      <c r="AE5247" s="16"/>
      <c r="AF5247" s="16"/>
      <c r="AG5247" s="16"/>
      <c r="AH5247" s="16"/>
      <c r="AI5247" s="16"/>
      <c r="AJ5247" s="16"/>
      <c r="AK5247" s="16"/>
      <c r="AL5247" s="16"/>
      <c r="AM5247" s="16"/>
      <c r="AN5247" s="16"/>
      <c r="AO5247" s="16"/>
      <c r="AP5247" s="16"/>
      <c r="AQ5247" s="16"/>
      <c r="AR5247" s="16"/>
      <c r="AS5247" s="16"/>
      <c r="AT5247" s="16"/>
      <c r="AU5247" s="16"/>
      <c r="AV5247" s="16"/>
      <c r="AW5247" s="16"/>
      <c r="AX5247" s="16"/>
      <c r="AY5247" s="16"/>
      <c r="AZ5247" s="16"/>
      <c r="BA5247" s="16"/>
      <c r="BB5247" s="16"/>
      <c r="BC5247" s="16"/>
      <c r="BD5247" s="16"/>
      <c r="BE5247" s="16"/>
      <c r="BF5247" s="16"/>
      <c r="BG5247" s="16"/>
      <c r="BH5247" s="16"/>
      <c r="BI5247" s="16"/>
      <c r="BJ5247" s="16"/>
      <c r="BK5247" s="16"/>
      <c r="BL5247" s="16"/>
      <c r="BM5247" s="16"/>
      <c r="BN5247" s="16"/>
      <c r="BO5247" s="16"/>
      <c r="BP5247" s="16"/>
      <c r="BQ5247" s="16"/>
      <c r="BR5247" s="16"/>
      <c r="BS5247" s="16"/>
      <c r="BT5247" s="16"/>
    </row>
    <row r="5248" spans="5:72" s="2" customFormat="1" x14ac:dyDescent="0.25">
      <c r="E5248" s="17" t="s">
        <v>27</v>
      </c>
      <c r="F5248" s="16"/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6"/>
      <c r="Y5248" s="16"/>
      <c r="Z5248" s="16"/>
      <c r="AA5248" s="16"/>
      <c r="AB5248" s="16"/>
      <c r="AC5248" s="16"/>
      <c r="AD5248" s="16"/>
      <c r="AE5248" s="16"/>
      <c r="AF5248" s="16"/>
      <c r="AG5248" s="16"/>
      <c r="AH5248" s="16"/>
      <c r="AI5248" s="16"/>
      <c r="AJ5248" s="16"/>
      <c r="AK5248" s="16"/>
      <c r="AL5248" s="16"/>
      <c r="AM5248" s="16"/>
      <c r="AN5248" s="16"/>
      <c r="AO5248" s="16"/>
      <c r="AP5248" s="16"/>
      <c r="AQ5248" s="16"/>
      <c r="AR5248" s="16"/>
      <c r="AS5248" s="16"/>
      <c r="AT5248" s="16"/>
      <c r="AU5248" s="16"/>
      <c r="AV5248" s="16"/>
      <c r="AW5248" s="16"/>
      <c r="AX5248" s="16"/>
      <c r="AY5248" s="16"/>
      <c r="AZ5248" s="16"/>
      <c r="BA5248" s="16"/>
      <c r="BB5248" s="16"/>
      <c r="BC5248" s="16"/>
      <c r="BD5248" s="16"/>
      <c r="BE5248" s="16"/>
      <c r="BF5248" s="16"/>
      <c r="BG5248" s="16"/>
      <c r="BH5248" s="16"/>
      <c r="BI5248" s="16"/>
      <c r="BJ5248" s="16"/>
      <c r="BK5248" s="16"/>
      <c r="BL5248" s="16"/>
      <c r="BM5248" s="16"/>
      <c r="BN5248" s="16"/>
      <c r="BO5248" s="16"/>
      <c r="BP5248" s="16"/>
      <c r="BQ5248" s="16"/>
      <c r="BR5248" s="16"/>
      <c r="BS5248" s="16"/>
      <c r="BT5248" s="16"/>
    </row>
    <row r="5249" spans="5:72" s="2" customFormat="1" x14ac:dyDescent="0.25">
      <c r="E5249" s="17" t="s">
        <v>52</v>
      </c>
      <c r="F5249" s="16"/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  <c r="AA5249" s="16"/>
      <c r="AB5249" s="16"/>
      <c r="AC5249" s="16"/>
      <c r="AD5249" s="16"/>
      <c r="AE5249" s="16"/>
      <c r="AF5249" s="16"/>
      <c r="AG5249" s="16"/>
      <c r="AH5249" s="16"/>
      <c r="AI5249" s="16"/>
      <c r="AJ5249" s="16"/>
      <c r="AK5249" s="16"/>
      <c r="AL5249" s="16"/>
      <c r="AM5249" s="16"/>
      <c r="AN5249" s="16"/>
      <c r="AO5249" s="16"/>
      <c r="AP5249" s="16"/>
      <c r="AQ5249" s="16"/>
      <c r="AR5249" s="16"/>
      <c r="AS5249" s="16"/>
      <c r="AT5249" s="16"/>
      <c r="AU5249" s="16"/>
      <c r="AV5249" s="16"/>
      <c r="AW5249" s="16"/>
      <c r="AX5249" s="16"/>
      <c r="AY5249" s="16"/>
      <c r="AZ5249" s="16"/>
      <c r="BA5249" s="16"/>
      <c r="BB5249" s="16"/>
      <c r="BC5249" s="16"/>
      <c r="BD5249" s="16"/>
      <c r="BE5249" s="16"/>
      <c r="BF5249" s="16"/>
      <c r="BG5249" s="16"/>
      <c r="BH5249" s="16"/>
      <c r="BI5249" s="16"/>
      <c r="BJ5249" s="16"/>
      <c r="BK5249" s="16"/>
      <c r="BL5249" s="16"/>
      <c r="BM5249" s="16"/>
      <c r="BN5249" s="16"/>
      <c r="BO5249" s="16"/>
      <c r="BP5249" s="16"/>
      <c r="BQ5249" s="16"/>
      <c r="BR5249" s="16"/>
      <c r="BS5249" s="16"/>
      <c r="BT5249" s="16"/>
    </row>
    <row r="5250" spans="5:72" s="2" customFormat="1" x14ac:dyDescent="0.25">
      <c r="E5250" s="17" t="s">
        <v>53</v>
      </c>
      <c r="F5250" s="16"/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/>
      <c r="AE5250" s="16"/>
      <c r="AF5250" s="16"/>
      <c r="AG5250" s="16"/>
      <c r="AH5250" s="16"/>
      <c r="AI5250" s="16"/>
      <c r="AJ5250" s="16"/>
      <c r="AK5250" s="16"/>
      <c r="AL5250" s="16"/>
      <c r="AM5250" s="16"/>
      <c r="AN5250" s="16"/>
      <c r="AO5250" s="16"/>
      <c r="AP5250" s="16"/>
      <c r="AQ5250" s="16"/>
      <c r="AR5250" s="16"/>
      <c r="AS5250" s="16"/>
      <c r="AT5250" s="16"/>
      <c r="AU5250" s="16"/>
      <c r="AV5250" s="16"/>
      <c r="AW5250" s="16"/>
      <c r="AX5250" s="16"/>
      <c r="AY5250" s="16"/>
      <c r="AZ5250" s="16"/>
      <c r="BA5250" s="16"/>
      <c r="BB5250" s="16"/>
      <c r="BC5250" s="16"/>
      <c r="BD5250" s="16"/>
      <c r="BE5250" s="16"/>
      <c r="BF5250" s="16"/>
      <c r="BG5250" s="16"/>
      <c r="BH5250" s="16"/>
      <c r="BI5250" s="16"/>
      <c r="BJ5250" s="16"/>
      <c r="BK5250" s="16"/>
      <c r="BL5250" s="16"/>
      <c r="BM5250" s="16"/>
      <c r="BN5250" s="16"/>
      <c r="BO5250" s="16"/>
      <c r="BP5250" s="16"/>
      <c r="BQ5250" s="16"/>
      <c r="BR5250" s="16"/>
      <c r="BS5250" s="16"/>
      <c r="BT5250" s="16"/>
    </row>
    <row r="5251" spans="5:72" s="2" customFormat="1" x14ac:dyDescent="0.25">
      <c r="E5251" s="15"/>
      <c r="F5251" s="16"/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  <c r="AA5251" s="16"/>
      <c r="AB5251" s="16"/>
      <c r="AC5251" s="16"/>
      <c r="AD5251" s="16"/>
      <c r="AE5251" s="16"/>
      <c r="AF5251" s="16"/>
      <c r="AG5251" s="16"/>
      <c r="AH5251" s="16"/>
      <c r="AI5251" s="16"/>
      <c r="AJ5251" s="16"/>
      <c r="AK5251" s="16"/>
      <c r="AL5251" s="16"/>
      <c r="AM5251" s="16"/>
      <c r="AN5251" s="16"/>
      <c r="AO5251" s="16"/>
      <c r="AP5251" s="16"/>
      <c r="AQ5251" s="16"/>
      <c r="AR5251" s="16"/>
      <c r="AS5251" s="16"/>
      <c r="AT5251" s="16"/>
      <c r="AU5251" s="16"/>
      <c r="AV5251" s="16"/>
      <c r="AW5251" s="16"/>
      <c r="AX5251" s="16"/>
      <c r="AY5251" s="16"/>
      <c r="AZ5251" s="16"/>
      <c r="BA5251" s="16"/>
      <c r="BB5251" s="16"/>
      <c r="BC5251" s="16"/>
      <c r="BD5251" s="16"/>
      <c r="BE5251" s="16"/>
      <c r="BF5251" s="16"/>
      <c r="BG5251" s="16"/>
      <c r="BH5251" s="16"/>
      <c r="BI5251" s="16"/>
      <c r="BJ5251" s="16"/>
      <c r="BK5251" s="16"/>
      <c r="BL5251" s="16"/>
      <c r="BM5251" s="16"/>
      <c r="BN5251" s="16"/>
      <c r="BO5251" s="16"/>
      <c r="BP5251" s="16"/>
      <c r="BQ5251" s="16"/>
      <c r="BR5251" s="16"/>
      <c r="BS5251" s="16"/>
      <c r="BT5251" s="16"/>
    </row>
    <row r="5252" spans="5:72" s="2" customFormat="1" x14ac:dyDescent="0.25">
      <c r="E5252" s="15" t="s">
        <v>54</v>
      </c>
      <c r="F5252" s="16"/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  <c r="AA5252" s="16"/>
      <c r="AB5252" s="16"/>
      <c r="AC5252" s="16"/>
      <c r="AD5252" s="16"/>
      <c r="AE5252" s="16"/>
      <c r="AF5252" s="16"/>
      <c r="AG5252" s="16"/>
      <c r="AH5252" s="16"/>
      <c r="AI5252" s="16"/>
      <c r="AJ5252" s="16"/>
      <c r="AK5252" s="16"/>
      <c r="AL5252" s="16"/>
      <c r="AM5252" s="16"/>
      <c r="AN5252" s="16"/>
      <c r="AO5252" s="16"/>
      <c r="AP5252" s="16"/>
      <c r="AQ5252" s="16"/>
      <c r="AR5252" s="16"/>
      <c r="AS5252" s="16"/>
      <c r="AT5252" s="16"/>
      <c r="AU5252" s="16"/>
      <c r="AV5252" s="16"/>
      <c r="AW5252" s="16"/>
      <c r="AX5252" s="16"/>
      <c r="AY5252" s="16"/>
      <c r="AZ5252" s="16"/>
      <c r="BA5252" s="16"/>
      <c r="BB5252" s="16"/>
      <c r="BC5252" s="16"/>
      <c r="BD5252" s="16"/>
      <c r="BE5252" s="16"/>
      <c r="BF5252" s="16"/>
      <c r="BG5252" s="16"/>
      <c r="BH5252" s="16"/>
      <c r="BI5252" s="16"/>
      <c r="BJ5252" s="16"/>
      <c r="BK5252" s="16"/>
      <c r="BL5252" s="16"/>
      <c r="BM5252" s="16"/>
      <c r="BN5252" s="16"/>
      <c r="BO5252" s="16"/>
      <c r="BP5252" s="16"/>
      <c r="BQ5252" s="16"/>
      <c r="BR5252" s="16"/>
      <c r="BS5252" s="16"/>
      <c r="BT5252" s="16"/>
    </row>
    <row r="5253" spans="5:72" s="2" customFormat="1" x14ac:dyDescent="0.25">
      <c r="E5253" s="15" t="s">
        <v>55</v>
      </c>
      <c r="F5253" s="16"/>
      <c r="G5253" s="16"/>
      <c r="H5253" s="16"/>
      <c r="I5253" s="16"/>
      <c r="J5253" s="16"/>
      <c r="K5253" s="16"/>
      <c r="L5253" s="16"/>
      <c r="M5253" s="16"/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  <c r="AA5253" s="16"/>
      <c r="AB5253" s="16"/>
      <c r="AC5253" s="16"/>
      <c r="AD5253" s="16"/>
      <c r="AE5253" s="16"/>
      <c r="AF5253" s="16"/>
      <c r="AG5253" s="16"/>
      <c r="AH5253" s="16"/>
      <c r="AI5253" s="16"/>
      <c r="AJ5253" s="16"/>
      <c r="AK5253" s="16"/>
      <c r="AL5253" s="16"/>
      <c r="AM5253" s="16"/>
      <c r="AN5253" s="16"/>
      <c r="AO5253" s="16"/>
      <c r="AP5253" s="16"/>
      <c r="AQ5253" s="16"/>
      <c r="AR5253" s="16"/>
      <c r="AS5253" s="16"/>
      <c r="AT5253" s="16"/>
      <c r="AU5253" s="16"/>
      <c r="AV5253" s="16"/>
      <c r="AW5253" s="16"/>
      <c r="AX5253" s="16"/>
      <c r="AY5253" s="16"/>
      <c r="AZ5253" s="16"/>
      <c r="BA5253" s="16"/>
      <c r="BB5253" s="16"/>
      <c r="BC5253" s="16"/>
      <c r="BD5253" s="16"/>
      <c r="BE5253" s="16"/>
      <c r="BF5253" s="16"/>
      <c r="BG5253" s="16"/>
      <c r="BH5253" s="16"/>
      <c r="BI5253" s="16"/>
      <c r="BJ5253" s="16"/>
      <c r="BK5253" s="16"/>
      <c r="BL5253" s="16"/>
      <c r="BM5253" s="16"/>
      <c r="BN5253" s="16"/>
      <c r="BO5253" s="16"/>
      <c r="BP5253" s="16"/>
      <c r="BQ5253" s="16"/>
      <c r="BR5253" s="16"/>
      <c r="BS5253" s="16"/>
      <c r="BT5253" s="16"/>
    </row>
    <row r="5254" spans="5:72" s="2" customFormat="1" x14ac:dyDescent="0.25">
      <c r="E5254" s="15"/>
      <c r="F5254" s="16"/>
      <c r="G5254" s="16"/>
      <c r="H5254" s="16"/>
      <c r="I5254" s="16"/>
      <c r="J5254" s="16"/>
      <c r="K5254" s="16"/>
      <c r="L5254" s="16"/>
      <c r="M5254" s="16"/>
      <c r="N5254" s="16"/>
      <c r="O5254" s="16"/>
      <c r="P5254" s="16"/>
      <c r="Q5254" s="16"/>
      <c r="R5254" s="16"/>
      <c r="S5254" s="16"/>
      <c r="T5254" s="16"/>
      <c r="U5254" s="16"/>
      <c r="V5254" s="16"/>
      <c r="W5254" s="16"/>
      <c r="X5254" s="16"/>
      <c r="Y5254" s="16"/>
      <c r="Z5254" s="16"/>
      <c r="AA5254" s="16"/>
      <c r="AB5254" s="16"/>
      <c r="AC5254" s="16"/>
      <c r="AD5254" s="16"/>
      <c r="AE5254" s="16"/>
      <c r="AF5254" s="16"/>
      <c r="AG5254" s="16"/>
      <c r="AH5254" s="16"/>
      <c r="AI5254" s="16"/>
      <c r="AJ5254" s="16"/>
      <c r="AK5254" s="16"/>
      <c r="AL5254" s="16"/>
      <c r="AM5254" s="16"/>
      <c r="AN5254" s="16"/>
      <c r="AO5254" s="16"/>
      <c r="AP5254" s="16"/>
      <c r="AQ5254" s="16"/>
      <c r="AR5254" s="16"/>
      <c r="AS5254" s="16"/>
      <c r="AT5254" s="16"/>
      <c r="AU5254" s="16"/>
      <c r="AV5254" s="16"/>
      <c r="AW5254" s="16"/>
      <c r="AX5254" s="16"/>
      <c r="AY5254" s="16"/>
      <c r="AZ5254" s="16"/>
      <c r="BA5254" s="16"/>
      <c r="BB5254" s="16"/>
      <c r="BC5254" s="16"/>
      <c r="BD5254" s="16"/>
      <c r="BE5254" s="16"/>
      <c r="BF5254" s="16"/>
      <c r="BG5254" s="16"/>
      <c r="BH5254" s="16"/>
      <c r="BI5254" s="16"/>
      <c r="BJ5254" s="16"/>
      <c r="BK5254" s="16"/>
      <c r="BL5254" s="16"/>
      <c r="BM5254" s="16"/>
      <c r="BN5254" s="16"/>
      <c r="BO5254" s="16"/>
      <c r="BP5254" s="16"/>
      <c r="BQ5254" s="16"/>
      <c r="BR5254" s="16"/>
      <c r="BS5254" s="16"/>
      <c r="BT5254" s="16"/>
    </row>
    <row r="5255" spans="5:72" s="2" customFormat="1" x14ac:dyDescent="0.25">
      <c r="E5255" s="15" t="s">
        <v>56</v>
      </c>
      <c r="F5255" s="16"/>
      <c r="G5255" s="16"/>
      <c r="H5255" s="16"/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6"/>
      <c r="T5255" s="16"/>
      <c r="U5255" s="16"/>
      <c r="V5255" s="16"/>
      <c r="W5255" s="16"/>
      <c r="X5255" s="16"/>
      <c r="Y5255" s="16"/>
      <c r="Z5255" s="16"/>
      <c r="AA5255" s="16"/>
      <c r="AB5255" s="16"/>
      <c r="AC5255" s="16"/>
      <c r="AD5255" s="16"/>
      <c r="AE5255" s="16"/>
      <c r="AF5255" s="16"/>
      <c r="AG5255" s="16"/>
      <c r="AH5255" s="16"/>
      <c r="AI5255" s="16"/>
      <c r="AJ5255" s="16"/>
      <c r="AK5255" s="16"/>
      <c r="AL5255" s="16"/>
      <c r="AM5255" s="16"/>
      <c r="AN5255" s="16"/>
      <c r="AO5255" s="16"/>
      <c r="AP5255" s="16"/>
      <c r="AQ5255" s="16"/>
      <c r="AR5255" s="16"/>
      <c r="AS5255" s="16"/>
      <c r="AT5255" s="16"/>
      <c r="AU5255" s="16"/>
      <c r="AV5255" s="16"/>
      <c r="AW5255" s="16"/>
      <c r="AX5255" s="16"/>
      <c r="AY5255" s="16"/>
      <c r="AZ5255" s="16"/>
      <c r="BA5255" s="16"/>
      <c r="BB5255" s="16"/>
      <c r="BC5255" s="16"/>
      <c r="BD5255" s="16"/>
      <c r="BE5255" s="16"/>
      <c r="BF5255" s="16"/>
      <c r="BG5255" s="16"/>
      <c r="BH5255" s="16"/>
      <c r="BI5255" s="16"/>
      <c r="BJ5255" s="16"/>
      <c r="BK5255" s="16"/>
      <c r="BL5255" s="16"/>
      <c r="BM5255" s="16"/>
      <c r="BN5255" s="16"/>
      <c r="BO5255" s="16"/>
      <c r="BP5255" s="16"/>
      <c r="BQ5255" s="16"/>
      <c r="BR5255" s="16"/>
      <c r="BS5255" s="16"/>
      <c r="BT5255" s="16"/>
    </row>
    <row r="5256" spans="5:72" s="2" customFormat="1" x14ac:dyDescent="0.25">
      <c r="E5256" s="15" t="s">
        <v>25</v>
      </c>
      <c r="F5256" s="16"/>
      <c r="G5256" s="16"/>
      <c r="H5256" s="16"/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6"/>
      <c r="W5256" s="16"/>
      <c r="X5256" s="16"/>
      <c r="Y5256" s="16"/>
      <c r="Z5256" s="16"/>
      <c r="AA5256" s="16"/>
      <c r="AB5256" s="16"/>
      <c r="AC5256" s="16"/>
      <c r="AD5256" s="16"/>
      <c r="AE5256" s="16"/>
      <c r="AF5256" s="16"/>
      <c r="AG5256" s="16"/>
      <c r="AH5256" s="16"/>
      <c r="AI5256" s="16"/>
      <c r="AJ5256" s="16"/>
      <c r="AK5256" s="16"/>
      <c r="AL5256" s="16"/>
      <c r="AM5256" s="16"/>
      <c r="AN5256" s="16"/>
      <c r="AO5256" s="16"/>
      <c r="AP5256" s="16"/>
      <c r="AQ5256" s="16"/>
      <c r="AR5256" s="16"/>
      <c r="AS5256" s="16"/>
      <c r="AT5256" s="16"/>
      <c r="AU5256" s="16"/>
      <c r="AV5256" s="16"/>
      <c r="AW5256" s="16"/>
      <c r="AX5256" s="16"/>
      <c r="AY5256" s="16"/>
      <c r="AZ5256" s="16"/>
      <c r="BA5256" s="16"/>
      <c r="BB5256" s="16"/>
      <c r="BC5256" s="16"/>
      <c r="BD5256" s="16"/>
      <c r="BE5256" s="16"/>
      <c r="BF5256" s="16"/>
      <c r="BG5256" s="16"/>
      <c r="BH5256" s="16"/>
      <c r="BI5256" s="16"/>
      <c r="BJ5256" s="16"/>
      <c r="BK5256" s="16"/>
      <c r="BL5256" s="16"/>
      <c r="BM5256" s="16"/>
      <c r="BN5256" s="16"/>
      <c r="BO5256" s="16"/>
      <c r="BP5256" s="16"/>
      <c r="BQ5256" s="16"/>
      <c r="BR5256" s="16"/>
      <c r="BS5256" s="16"/>
      <c r="BT5256" s="16"/>
    </row>
    <row r="5257" spans="5:72" s="2" customFormat="1" x14ac:dyDescent="0.25">
      <c r="E5257" s="15" t="s">
        <v>906</v>
      </c>
      <c r="F5257" s="16"/>
      <c r="G5257" s="16"/>
      <c r="H5257" s="16"/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6"/>
      <c r="W5257" s="16"/>
      <c r="X5257" s="16"/>
      <c r="Y5257" s="16"/>
      <c r="Z5257" s="16"/>
      <c r="AA5257" s="16"/>
      <c r="AB5257" s="16"/>
      <c r="AC5257" s="16"/>
      <c r="AD5257" s="16"/>
      <c r="AE5257" s="16"/>
      <c r="AF5257" s="16"/>
      <c r="AG5257" s="16"/>
      <c r="AH5257" s="16"/>
      <c r="AI5257" s="16"/>
      <c r="AJ5257" s="16"/>
      <c r="AK5257" s="16"/>
      <c r="AL5257" s="16"/>
      <c r="AM5257" s="16"/>
      <c r="AN5257" s="16"/>
      <c r="AO5257" s="16"/>
      <c r="AP5257" s="16"/>
      <c r="AQ5257" s="16"/>
      <c r="AR5257" s="16"/>
      <c r="AS5257" s="16"/>
      <c r="AT5257" s="16"/>
      <c r="AU5257" s="16"/>
      <c r="AV5257" s="16"/>
      <c r="AW5257" s="16"/>
      <c r="AX5257" s="16"/>
      <c r="AY5257" s="16"/>
      <c r="AZ5257" s="16"/>
      <c r="BA5257" s="16"/>
      <c r="BB5257" s="16"/>
      <c r="BC5257" s="16"/>
      <c r="BD5257" s="16"/>
      <c r="BE5257" s="16"/>
      <c r="BF5257" s="16"/>
      <c r="BG5257" s="16"/>
      <c r="BH5257" s="16"/>
      <c r="BI5257" s="16"/>
      <c r="BJ5257" s="16"/>
      <c r="BK5257" s="16"/>
      <c r="BL5257" s="16"/>
      <c r="BM5257" s="16"/>
      <c r="BN5257" s="16"/>
      <c r="BO5257" s="16"/>
      <c r="BP5257" s="16"/>
      <c r="BQ5257" s="16"/>
      <c r="BR5257" s="16"/>
      <c r="BS5257" s="16"/>
      <c r="BT5257" s="16"/>
    </row>
    <row r="5258" spans="5:72" s="2" customFormat="1" x14ac:dyDescent="0.25">
      <c r="E5258" s="15" t="s">
        <v>875</v>
      </c>
      <c r="F5258" s="16"/>
      <c r="G5258" s="16"/>
      <c r="H5258" s="16"/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6"/>
      <c r="W5258" s="16"/>
      <c r="X5258" s="16"/>
      <c r="Y5258" s="16"/>
      <c r="Z5258" s="16"/>
      <c r="AA5258" s="16"/>
      <c r="AB5258" s="16"/>
      <c r="AC5258" s="16"/>
      <c r="AD5258" s="16"/>
      <c r="AE5258" s="16"/>
      <c r="AF5258" s="16"/>
      <c r="AG5258" s="16"/>
      <c r="AH5258" s="16"/>
      <c r="AI5258" s="16"/>
      <c r="AJ5258" s="16"/>
      <c r="AK5258" s="16"/>
      <c r="AL5258" s="16"/>
      <c r="AM5258" s="16"/>
      <c r="AN5258" s="16"/>
      <c r="AO5258" s="16"/>
      <c r="AP5258" s="16"/>
      <c r="AQ5258" s="16"/>
      <c r="AR5258" s="16"/>
      <c r="AS5258" s="16"/>
      <c r="AT5258" s="16"/>
      <c r="AU5258" s="16"/>
      <c r="AV5258" s="16"/>
      <c r="AW5258" s="16"/>
      <c r="AX5258" s="16"/>
      <c r="AY5258" s="16"/>
      <c r="AZ5258" s="16"/>
      <c r="BA5258" s="16"/>
      <c r="BB5258" s="16"/>
      <c r="BC5258" s="16"/>
      <c r="BD5258" s="16"/>
      <c r="BE5258" s="16"/>
      <c r="BF5258" s="16"/>
      <c r="BG5258" s="16"/>
      <c r="BH5258" s="16"/>
      <c r="BI5258" s="16"/>
      <c r="BJ5258" s="16"/>
      <c r="BK5258" s="16"/>
      <c r="BL5258" s="16"/>
      <c r="BM5258" s="16"/>
      <c r="BN5258" s="16"/>
      <c r="BO5258" s="16"/>
      <c r="BP5258" s="16"/>
      <c r="BQ5258" s="16"/>
      <c r="BR5258" s="16"/>
      <c r="BS5258" s="16"/>
      <c r="BT5258" s="16"/>
    </row>
    <row r="5259" spans="5:72" s="2" customFormat="1" x14ac:dyDescent="0.25">
      <c r="E5259" s="15" t="s">
        <v>907</v>
      </c>
      <c r="F5259" s="16"/>
      <c r="G5259" s="16"/>
      <c r="H5259" s="16"/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6"/>
      <c r="W5259" s="16"/>
      <c r="X5259" s="16"/>
      <c r="Y5259" s="16"/>
      <c r="Z5259" s="16"/>
      <c r="AA5259" s="16"/>
      <c r="AB5259" s="16"/>
      <c r="AC5259" s="16"/>
      <c r="AD5259" s="16"/>
      <c r="AE5259" s="16"/>
      <c r="AF5259" s="16"/>
      <c r="AG5259" s="16"/>
      <c r="AH5259" s="16"/>
      <c r="AI5259" s="16"/>
      <c r="AJ5259" s="16"/>
      <c r="AK5259" s="16"/>
      <c r="AL5259" s="16"/>
      <c r="AM5259" s="16"/>
      <c r="AN5259" s="16"/>
      <c r="AO5259" s="16"/>
      <c r="AP5259" s="16"/>
      <c r="AQ5259" s="16"/>
      <c r="AR5259" s="16"/>
      <c r="AS5259" s="16"/>
      <c r="AT5259" s="16"/>
      <c r="AU5259" s="16"/>
      <c r="AV5259" s="16"/>
      <c r="AW5259" s="16"/>
      <c r="AX5259" s="16"/>
      <c r="AY5259" s="16"/>
      <c r="AZ5259" s="16"/>
      <c r="BA5259" s="16"/>
      <c r="BB5259" s="16"/>
      <c r="BC5259" s="16"/>
      <c r="BD5259" s="16"/>
      <c r="BE5259" s="16"/>
      <c r="BF5259" s="16"/>
      <c r="BG5259" s="16"/>
      <c r="BH5259" s="16"/>
      <c r="BI5259" s="16"/>
      <c r="BJ5259" s="16"/>
      <c r="BK5259" s="16"/>
      <c r="BL5259" s="16"/>
      <c r="BM5259" s="16"/>
      <c r="BN5259" s="16"/>
      <c r="BO5259" s="16"/>
      <c r="BP5259" s="16"/>
      <c r="BQ5259" s="16"/>
      <c r="BR5259" s="16"/>
      <c r="BS5259" s="16"/>
      <c r="BT5259" s="16"/>
    </row>
    <row r="5260" spans="5:72" s="2" customFormat="1" x14ac:dyDescent="0.25">
      <c r="E5260" s="15" t="s">
        <v>525</v>
      </c>
      <c r="F5260" s="16"/>
      <c r="G5260" s="16"/>
      <c r="H5260" s="16"/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6"/>
      <c r="W5260" s="16"/>
      <c r="X5260" s="16"/>
      <c r="Y5260" s="16"/>
      <c r="Z5260" s="16"/>
      <c r="AA5260" s="16"/>
      <c r="AB5260" s="16"/>
      <c r="AC5260" s="16"/>
      <c r="AD5260" s="16"/>
      <c r="AE5260" s="16"/>
      <c r="AF5260" s="16"/>
      <c r="AG5260" s="16"/>
      <c r="AH5260" s="16"/>
      <c r="AI5260" s="16"/>
      <c r="AJ5260" s="16"/>
      <c r="AK5260" s="16"/>
      <c r="AL5260" s="16"/>
      <c r="AM5260" s="16"/>
      <c r="AN5260" s="16"/>
      <c r="AO5260" s="16"/>
      <c r="AP5260" s="16"/>
      <c r="AQ5260" s="16"/>
      <c r="AR5260" s="16"/>
      <c r="AS5260" s="16"/>
      <c r="AT5260" s="16"/>
      <c r="AU5260" s="16"/>
      <c r="AV5260" s="16"/>
      <c r="AW5260" s="16"/>
      <c r="AX5260" s="16"/>
      <c r="AY5260" s="16"/>
      <c r="AZ5260" s="16"/>
      <c r="BA5260" s="16"/>
      <c r="BB5260" s="16"/>
      <c r="BC5260" s="16"/>
      <c r="BD5260" s="16"/>
      <c r="BE5260" s="16"/>
      <c r="BF5260" s="16"/>
      <c r="BG5260" s="16"/>
      <c r="BH5260" s="16"/>
      <c r="BI5260" s="16"/>
      <c r="BJ5260" s="16"/>
      <c r="BK5260" s="16"/>
      <c r="BL5260" s="16"/>
      <c r="BM5260" s="16"/>
      <c r="BN5260" s="16"/>
      <c r="BO5260" s="16"/>
      <c r="BP5260" s="16"/>
      <c r="BQ5260" s="16"/>
      <c r="BR5260" s="16"/>
      <c r="BS5260" s="16"/>
      <c r="BT5260" s="16"/>
    </row>
    <row r="5261" spans="5:72" s="2" customFormat="1" x14ac:dyDescent="0.25">
      <c r="E5261" s="15" t="s">
        <v>25</v>
      </c>
      <c r="F5261" s="16"/>
      <c r="G5261" s="16"/>
      <c r="H5261" s="16"/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6"/>
      <c r="W5261" s="16"/>
      <c r="X5261" s="16"/>
      <c r="Y5261" s="16"/>
      <c r="Z5261" s="16"/>
      <c r="AA5261" s="16"/>
      <c r="AB5261" s="16"/>
      <c r="AC5261" s="16"/>
      <c r="AD5261" s="16"/>
      <c r="AE5261" s="16"/>
      <c r="AF5261" s="16"/>
      <c r="AG5261" s="16"/>
      <c r="AH5261" s="16"/>
      <c r="AI5261" s="16"/>
      <c r="AJ5261" s="16"/>
      <c r="AK5261" s="16"/>
      <c r="AL5261" s="16"/>
      <c r="AM5261" s="16"/>
      <c r="AN5261" s="16"/>
      <c r="AO5261" s="16"/>
      <c r="AP5261" s="16"/>
      <c r="AQ5261" s="16"/>
      <c r="AR5261" s="16"/>
      <c r="AS5261" s="16"/>
      <c r="AT5261" s="16"/>
      <c r="AU5261" s="16"/>
      <c r="AV5261" s="16"/>
      <c r="AW5261" s="16"/>
      <c r="AX5261" s="16"/>
      <c r="AY5261" s="16"/>
      <c r="AZ5261" s="16"/>
      <c r="BA5261" s="16"/>
      <c r="BB5261" s="16"/>
      <c r="BC5261" s="16"/>
      <c r="BD5261" s="16"/>
      <c r="BE5261" s="16"/>
      <c r="BF5261" s="16"/>
      <c r="BG5261" s="16"/>
      <c r="BH5261" s="16"/>
      <c r="BI5261" s="16"/>
      <c r="BJ5261" s="16"/>
      <c r="BK5261" s="16"/>
      <c r="BL5261" s="16"/>
      <c r="BM5261" s="16"/>
      <c r="BN5261" s="16"/>
      <c r="BO5261" s="16"/>
      <c r="BP5261" s="16"/>
      <c r="BQ5261" s="16"/>
      <c r="BR5261" s="16"/>
      <c r="BS5261" s="16"/>
      <c r="BT5261" s="16"/>
    </row>
    <row r="5262" spans="5:72" s="2" customFormat="1" x14ac:dyDescent="0.25">
      <c r="E5262" s="15" t="s">
        <v>61</v>
      </c>
      <c r="F5262" s="16"/>
      <c r="G5262" s="16"/>
      <c r="H5262" s="16"/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6"/>
      <c r="W5262" s="16"/>
      <c r="X5262" s="16"/>
      <c r="Y5262" s="16"/>
      <c r="Z5262" s="16"/>
      <c r="AA5262" s="16"/>
      <c r="AB5262" s="16"/>
      <c r="AC5262" s="16"/>
      <c r="AD5262" s="16"/>
      <c r="AE5262" s="16"/>
      <c r="AF5262" s="16"/>
      <c r="AG5262" s="16"/>
      <c r="AH5262" s="16"/>
      <c r="AI5262" s="16"/>
      <c r="AJ5262" s="16"/>
      <c r="AK5262" s="16"/>
      <c r="AL5262" s="16"/>
      <c r="AM5262" s="16"/>
      <c r="AN5262" s="16"/>
      <c r="AO5262" s="16"/>
      <c r="AP5262" s="16"/>
      <c r="AQ5262" s="16"/>
      <c r="AR5262" s="16"/>
      <c r="AS5262" s="16"/>
      <c r="AT5262" s="16"/>
      <c r="AU5262" s="16"/>
      <c r="AV5262" s="16"/>
      <c r="AW5262" s="16"/>
      <c r="AX5262" s="16"/>
      <c r="AY5262" s="16"/>
      <c r="AZ5262" s="16"/>
      <c r="BA5262" s="16"/>
      <c r="BB5262" s="16"/>
      <c r="BC5262" s="16"/>
      <c r="BD5262" s="16"/>
      <c r="BE5262" s="16"/>
      <c r="BF5262" s="16"/>
      <c r="BG5262" s="16"/>
      <c r="BH5262" s="16"/>
      <c r="BI5262" s="16"/>
      <c r="BJ5262" s="16"/>
      <c r="BK5262" s="16"/>
      <c r="BL5262" s="16"/>
      <c r="BM5262" s="16"/>
      <c r="BN5262" s="16"/>
      <c r="BO5262" s="16"/>
      <c r="BP5262" s="16"/>
      <c r="BQ5262" s="16"/>
      <c r="BR5262" s="16"/>
      <c r="BS5262" s="16"/>
      <c r="BT5262" s="16"/>
    </row>
    <row r="5263" spans="5:72" s="2" customFormat="1" x14ac:dyDescent="0.25"/>
    <row r="5264" spans="5:72" s="2" customFormat="1" x14ac:dyDescent="0.25">
      <c r="E5264" s="2" t="s">
        <v>533</v>
      </c>
    </row>
    <row r="5265" spans="2:3" s="2" customFormat="1" x14ac:dyDescent="0.25"/>
    <row r="5276" spans="2:3" x14ac:dyDescent="0.25">
      <c r="B5276" s="1" t="s">
        <v>183</v>
      </c>
    </row>
    <row r="5278" spans="2:3" s="2" customFormat="1" x14ac:dyDescent="0.25">
      <c r="C5278" s="3">
        <v>0</v>
      </c>
    </row>
    <row r="5279" spans="2:3" s="2" customFormat="1" x14ac:dyDescent="0.25"/>
    <row r="5280" spans="2:3" s="2" customFormat="1" x14ac:dyDescent="0.25"/>
    <row r="5281" spans="3:5" s="2" customFormat="1" x14ac:dyDescent="0.25"/>
    <row r="5282" spans="3:5" s="2" customFormat="1" x14ac:dyDescent="0.25"/>
    <row r="5283" spans="3:5" s="2" customFormat="1" x14ac:dyDescent="0.25"/>
    <row r="5284" spans="3:5" s="2" customFormat="1" x14ac:dyDescent="0.25"/>
    <row r="5285" spans="3:5" s="2" customFormat="1" x14ac:dyDescent="0.25"/>
    <row r="5286" spans="3:5" s="2" customFormat="1" x14ac:dyDescent="0.25"/>
    <row r="5287" spans="3:5" s="2" customFormat="1" x14ac:dyDescent="0.25"/>
    <row r="5288" spans="3:5" s="2" customFormat="1" x14ac:dyDescent="0.25"/>
    <row r="5289" spans="3:5" s="2" customFormat="1" x14ac:dyDescent="0.25"/>
    <row r="5290" spans="3:5" s="2" customFormat="1" x14ac:dyDescent="0.25"/>
    <row r="5291" spans="3:5" s="2" customFormat="1" x14ac:dyDescent="0.25"/>
    <row r="5292" spans="3:5" s="2" customFormat="1" x14ac:dyDescent="0.25"/>
    <row r="5293" spans="3:5" s="2" customFormat="1" x14ac:dyDescent="0.25">
      <c r="C5293" s="3">
        <v>0</v>
      </c>
      <c r="E5293" s="2" t="s">
        <v>909</v>
      </c>
    </row>
    <row r="5294" spans="3:5" s="2" customFormat="1" x14ac:dyDescent="0.25"/>
    <row r="5295" spans="3:5" s="2" customFormat="1" x14ac:dyDescent="0.25"/>
    <row r="5296" spans="3:5" s="2" customFormat="1" x14ac:dyDescent="0.25"/>
    <row r="5297" s="2" customFormat="1" x14ac:dyDescent="0.25"/>
    <row r="5298" s="2" customFormat="1" x14ac:dyDescent="0.25"/>
    <row r="5299" s="2" customFormat="1" x14ac:dyDescent="0.25"/>
    <row r="5300" s="2" customFormat="1" x14ac:dyDescent="0.25"/>
    <row r="5301" s="2" customFormat="1" x14ac:dyDescent="0.25"/>
    <row r="5302" s="2" customFormat="1" x14ac:dyDescent="0.25"/>
    <row r="5303" s="2" customFormat="1" x14ac:dyDescent="0.25"/>
    <row r="5304" s="2" customFormat="1" x14ac:dyDescent="0.25"/>
    <row r="5305" s="2" customFormat="1" x14ac:dyDescent="0.25"/>
    <row r="5306" s="2" customFormat="1" x14ac:dyDescent="0.25"/>
    <row r="5307" s="2" customFormat="1" x14ac:dyDescent="0.25"/>
    <row r="5308" s="2" customFormat="1" x14ac:dyDescent="0.25"/>
    <row r="5309" s="2" customFormat="1" x14ac:dyDescent="0.25"/>
    <row r="5310" s="2" customFormat="1" x14ac:dyDescent="0.25"/>
    <row r="5311" s="2" customFormat="1" x14ac:dyDescent="0.25"/>
    <row r="5312" s="2" customFormat="1" x14ac:dyDescent="0.25"/>
    <row r="5313" spans="2:5" s="2" customFormat="1" x14ac:dyDescent="0.25"/>
    <row r="5314" spans="2:5" s="2" customFormat="1" x14ac:dyDescent="0.25"/>
    <row r="5315" spans="2:5" s="2" customFormat="1" x14ac:dyDescent="0.25"/>
    <row r="5316" spans="2:5" s="2" customFormat="1" x14ac:dyDescent="0.25"/>
    <row r="5317" spans="2:5" s="2" customFormat="1" x14ac:dyDescent="0.25"/>
    <row r="5318" spans="2:5" s="2" customFormat="1" x14ac:dyDescent="0.25"/>
    <row r="5319" spans="2:5" s="2" customFormat="1" x14ac:dyDescent="0.25"/>
    <row r="5320" spans="2:5" s="2" customFormat="1" x14ac:dyDescent="0.25"/>
    <row r="5321" spans="2:5" s="2" customFormat="1" x14ac:dyDescent="0.25">
      <c r="B5321" s="1" t="s">
        <v>910</v>
      </c>
    </row>
    <row r="5322" spans="2:5" s="2" customFormat="1" x14ac:dyDescent="0.25"/>
    <row r="5323" spans="2:5" s="2" customFormat="1" x14ac:dyDescent="0.25">
      <c r="C5323" s="3">
        <v>0</v>
      </c>
      <c r="E5323" s="2" t="s">
        <v>911</v>
      </c>
    </row>
    <row r="5324" spans="2:5" s="2" customFormat="1" x14ac:dyDescent="0.25"/>
    <row r="5325" spans="2:5" s="2" customFormat="1" x14ac:dyDescent="0.25"/>
    <row r="5326" spans="2:5" s="2" customFormat="1" x14ac:dyDescent="0.25"/>
    <row r="5327" spans="2:5" s="2" customFormat="1" x14ac:dyDescent="0.25"/>
    <row r="5328" spans="2:5" s="2" customFormat="1" x14ac:dyDescent="0.25"/>
    <row r="5329" s="2" customFormat="1" x14ac:dyDescent="0.25"/>
    <row r="5330" s="2" customFormat="1" x14ac:dyDescent="0.25"/>
    <row r="5331" s="2" customFormat="1" x14ac:dyDescent="0.25"/>
    <row r="5332" s="2" customFormat="1" x14ac:dyDescent="0.25"/>
    <row r="5333" s="2" customFormat="1" x14ac:dyDescent="0.25"/>
    <row r="5334" s="2" customFormat="1" x14ac:dyDescent="0.25"/>
    <row r="5335" s="2" customFormat="1" x14ac:dyDescent="0.25"/>
    <row r="5336" s="2" customFormat="1" x14ac:dyDescent="0.25"/>
    <row r="5337" s="2" customFormat="1" x14ac:dyDescent="0.25"/>
    <row r="5338" s="2" customFormat="1" x14ac:dyDescent="0.25"/>
    <row r="5339" s="2" customFormat="1" x14ac:dyDescent="0.25"/>
    <row r="5340" s="2" customFormat="1" x14ac:dyDescent="0.25"/>
    <row r="5341" s="2" customFormat="1" x14ac:dyDescent="0.25"/>
    <row r="5342" s="2" customFormat="1" x14ac:dyDescent="0.25"/>
    <row r="5343" s="2" customFormat="1" x14ac:dyDescent="0.25"/>
    <row r="5344" s="2" customFormat="1" x14ac:dyDescent="0.25"/>
    <row r="5345" spans="3:3" s="2" customFormat="1" x14ac:dyDescent="0.25"/>
    <row r="5346" spans="3:3" x14ac:dyDescent="0.25">
      <c r="C5346" s="3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8F74B-F90E-4042-9AAD-A1899E8C4738}">
  <dimension ref="B2"/>
  <sheetViews>
    <sheetView zoomScale="85" zoomScaleNormal="85" workbookViewId="0">
      <selection activeCell="AY23" sqref="AY23"/>
    </sheetView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0A205-A1A4-456B-85A6-69521BDFAFD0}">
  <dimension ref="D2:BG25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2"/>
  </cols>
  <sheetData>
    <row r="2" spans="4:59" x14ac:dyDescent="0.25">
      <c r="BG2" s="1" t="s">
        <v>1</v>
      </c>
    </row>
    <row r="4" spans="4:59" x14ac:dyDescent="0.25">
      <c r="D4" s="3">
        <v>1</v>
      </c>
    </row>
    <row r="15" spans="4:59" x14ac:dyDescent="0.25">
      <c r="AK15" s="4" t="s">
        <v>2</v>
      </c>
      <c r="AL15" s="4" t="s">
        <v>3</v>
      </c>
      <c r="AM15" s="4" t="s">
        <v>4</v>
      </c>
      <c r="AN15" s="4" t="s">
        <v>5</v>
      </c>
      <c r="AO15" s="4" t="s">
        <v>6</v>
      </c>
      <c r="AP15" s="4" t="s">
        <v>7</v>
      </c>
      <c r="AQ15" s="4" t="s">
        <v>8</v>
      </c>
      <c r="AR15" s="4" t="s">
        <v>9</v>
      </c>
      <c r="AS15" s="4" t="s">
        <v>10</v>
      </c>
      <c r="AT15" s="4" t="s">
        <v>11</v>
      </c>
    </row>
    <row r="16" spans="4:59" x14ac:dyDescent="0.25">
      <c r="AK16" s="4" t="s">
        <v>12</v>
      </c>
      <c r="AL16" s="4" t="s">
        <v>13</v>
      </c>
      <c r="AM16" s="4" t="s">
        <v>14</v>
      </c>
    </row>
    <row r="25" spans="35:35" x14ac:dyDescent="0.25">
      <c r="AI25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02DEB-7D47-4EED-B723-2E0171AB0FEF}">
  <dimension ref="B2:AR41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2"/>
  </cols>
  <sheetData>
    <row r="2" spans="2:44" x14ac:dyDescent="0.25">
      <c r="B2" s="6">
        <v>1</v>
      </c>
      <c r="W2" s="7">
        <v>2</v>
      </c>
      <c r="AR2" s="8">
        <v>3</v>
      </c>
    </row>
    <row r="21" spans="2:44" x14ac:dyDescent="0.25">
      <c r="B21" s="9">
        <v>4</v>
      </c>
      <c r="W21" s="10">
        <v>5</v>
      </c>
      <c r="AR21" s="11">
        <v>6</v>
      </c>
    </row>
    <row r="41" spans="2:2" x14ac:dyDescent="0.25">
      <c r="B41" s="12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001 (2)</vt:lpstr>
      <vt:lpstr>001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</dc:creator>
  <cp:lastModifiedBy>Aryo Budi</cp:lastModifiedBy>
  <dcterms:created xsi:type="dcterms:W3CDTF">2024-03-01T01:19:33Z</dcterms:created>
  <dcterms:modified xsi:type="dcterms:W3CDTF">2024-03-20T02:18:45Z</dcterms:modified>
</cp:coreProperties>
</file>