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1055" documentId="13_ncr:1_{BC415255-A8C0-43AB-AF13-32BCD6AC0A20}" xr6:coauthVersionLast="47" xr6:coauthVersionMax="47" xr10:uidLastSave="{1AEEB3E9-CBEA-4766-85CF-F6CC06C5FCC6}"/>
  <bookViews>
    <workbookView xWindow="-108" yWindow="-108" windowWidth="23256" windowHeight="12576" firstSheet="1" activeTab="1" xr2:uid="{489200D9-8038-4F3F-8D8A-35128F02D1FA}"/>
  </bookViews>
  <sheets>
    <sheet name="Sheet1" sheetId="1" state="hidden" r:id="rId1"/>
    <sheet name="Test Case&amp;Step" sheetId="7" r:id="rId2"/>
    <sheet name="EVD_ASM04-01.2_TC3" sheetId="11" r:id="rId3"/>
    <sheet name="EVD_ASM04-01.2_TC1" sheetId="9" r:id="rId4"/>
    <sheet name="EVD_ASM04-01.2_TC2" sheetId="10" r:id="rId5"/>
    <sheet name="EVD_ASM04-01.2_TC4" sheetId="12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I3" i="7"/>
  <c r="F3" i="7"/>
  <c r="C3" i="7"/>
</calcChain>
</file>

<file path=xl/sharedStrings.xml><?xml version="1.0" encoding="utf-8"?>
<sst xmlns="http://schemas.openxmlformats.org/spreadsheetml/2006/main" count="257" uniqueCount="162">
  <si>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</si>
  <si>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</si>
  <si>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</si>
  <si>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</si>
  <si>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</si>
  <si>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</si>
  <si>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</si>
  <si>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</si>
  <si>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</si>
  <si>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</si>
  <si>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</si>
  <si>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</si>
  <si>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</si>
  <si>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</si>
  <si>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</si>
  <si>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</si>
  <si>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</si>
  <si>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</si>
  <si>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</si>
  <si>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</si>
  <si>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</si>
  <si>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</si>
  <si>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</si>
  <si>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</si>
  <si>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</si>
  <si>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</si>
  <si>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</si>
  <si>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</si>
  <si>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</si>
  <si>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</si>
  <si>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</si>
  <si>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</si>
  <si>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</si>
  <si>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</si>
  <si>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</si>
  <si>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</si>
  <si>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</si>
  <si>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</si>
  <si>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</si>
  <si>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</si>
  <si>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</si>
  <si>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</si>
  <si>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</si>
  <si>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</si>
  <si>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</si>
  <si>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</si>
  <si>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</si>
  <si>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</si>
  <si>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</si>
  <si>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</si>
  <si>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</si>
  <si>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</si>
  <si>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</si>
  <si>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</si>
  <si>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</si>
  <si>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</si>
  <si>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</si>
  <si>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</si>
  <si>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</si>
  <si>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</si>
  <si>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</si>
  <si>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</si>
  <si>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</si>
  <si>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</si>
  <si>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</si>
  <si>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</si>
  <si>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</si>
  <si>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</si>
  <si>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</si>
  <si>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</si>
  <si>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</si>
  <si>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</si>
  <si>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</si>
  <si>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</si>
  <si>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</si>
  <si>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</si>
  <si>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</si>
  <si>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</si>
  <si>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</si>
  <si>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</si>
  <si>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</si>
  <si>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</si>
  <si>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</si>
  <si>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</si>
  <si>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</si>
  <si>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</si>
  <si>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</si>
  <si>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</si>
  <si>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</si>
  <si>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</si>
  <si>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</si>
  <si>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</si>
  <si>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</si>
  <si>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Fixed Asset Management</t>
  </si>
  <si>
    <t>Tested By</t>
  </si>
  <si>
    <t>Version</t>
  </si>
  <si>
    <t>2.0</t>
  </si>
  <si>
    <t>Test Data</t>
  </si>
  <si>
    <t>System Date</t>
  </si>
  <si>
    <t>Execution Date</t>
  </si>
  <si>
    <t>Test Case #</t>
  </si>
  <si>
    <t>Test Case</t>
  </si>
  <si>
    <t>Step #</t>
  </si>
  <si>
    <t>Step Description</t>
  </si>
  <si>
    <t>Expected Result</t>
  </si>
  <si>
    <t>Status</t>
  </si>
  <si>
    <t>Re-Test Date</t>
  </si>
  <si>
    <t>Notes</t>
  </si>
  <si>
    <t>Get Daily SPAF Asset Data</t>
  </si>
  <si>
    <t>Hit API dan isi p_date dengan tanggal hari ini</t>
  </si>
  <si>
    <t>NMS get SPAF Asset dengan golive date = tanggal hari ini</t>
  </si>
  <si>
    <t>Update SPAF Asset</t>
  </si>
  <si>
    <t>Hit API dengan update p_asset_code, p_validation_status, p_validation_remark, p_validation_date</t>
  </si>
  <si>
    <t>NMS mengirimkan update validasi agreement (per agreement asset ID) ke data SPAF Asset di iFinancing</t>
  </si>
  <si>
    <t>Di modul Fixed Asset Management iFinancing - Transaction - SPAF Asset, cek kolom Validation Status</t>
  </si>
  <si>
    <t>Data balikan dari NMS terupdate di SPAF Asset List (Validation date, status, remark)</t>
  </si>
  <si>
    <t>Claim Request SPAF Asset</t>
  </si>
  <si>
    <t>Di modul Fixed Asset Management iFinancing - Transaction - SPAF Asset List, lengkapi SPAF dan Subvention Receipt No. Jika tidak ada bisa diset "-"</t>
  </si>
  <si>
    <t>Nomor receipt untuk SPAF/Subvention dapat ditambahkan di SPAF Asset List</t>
  </si>
  <si>
    <t>Hit API dengan  p_spaf_receipt_no yang sudah diisi di iFinancing</t>
  </si>
  <si>
    <t>NMS get nomor receipt SPAF untuk satu chassis/engine</t>
  </si>
  <si>
    <t>Claim SPAF Asset</t>
  </si>
  <si>
    <t>Di NMS, klik Subvention - Agreement kemudian klik Create Claim</t>
  </si>
  <si>
    <t xml:space="preserve">Hit API ClaimSpafAsset untuk mengirimkan status Claim dari NMS ke iFinancing </t>
  </si>
  <si>
    <t>Pada SPAF Claim detail - klik Print Kwitansi</t>
  </si>
  <si>
    <t>User dapat mencetak kuitansi atas Claim yang sudah dilakukan</t>
  </si>
  <si>
    <t>Pada modul Finance - Voucher Request, di halaman Received Request cek Claim yang sudah completed - klik proceed</t>
  </si>
  <si>
    <t>Data Claim yang sudah berstatus Completed masuk ke Received Request List dan dapat diproses ke Received Confirm</t>
  </si>
  <si>
    <t>Pada modul Finance - Received Confirm, konfirmasi received request dan klik Paid</t>
  </si>
  <si>
    <t>Receive Status atas Claim yang sudah Completed dapat dikonfirmasi diupdate statusnya</t>
  </si>
  <si>
    <t>Status Claim di Fixed Asset Management - Transaction - SPAF Claim terupdate menjadi Complete</t>
  </si>
  <si>
    <t>Test Case ID</t>
  </si>
  <si>
    <t>Test Case Summary</t>
  </si>
  <si>
    <t>Get daily SPAF asset untuk tanggal hari ini</t>
  </si>
  <si>
    <t>Test Evidence</t>
  </si>
  <si>
    <t>Re-Test Evidence (if found Bug/Issue)</t>
  </si>
  <si>
    <t>- iFinancing mengirimkan data asset yang akan divalidasi
- NMS melakukan validasi agreement ke Dnet
- NMS mengpdate validation status (valid/not valid) beserta remarks ke iFinancing</t>
  </si>
  <si>
    <t>- Update receipt no. di iFinancing (SPAF/Subvention atau keduanya)
- NMS mendapatkan update nomor receipt (SPAF/Subvention, atau keduanya)</t>
  </si>
  <si>
    <t>- Proses Claim dari NMS ke Dnet (KTB)
- NMS mendapatkan update status dari Dnet
- NMS mengirimkan update Claim ke iFinancing</t>
  </si>
  <si>
    <t>Pada SPAF Claim detail - klik Post</t>
  </si>
  <si>
    <t>Mentrigger penerimaan uang masuk atas Claim (status SPAF Claim: In Process)</t>
  </si>
  <si>
    <t>Pada modul Accounting - General Ledger, menu Journal Transaction, cari jurnal penerimaan atas pembayaran Claim</t>
  </si>
  <si>
    <t>Jurnal penerimaan terbentuk</t>
  </si>
  <si>
    <t>UAT ASM04-01.2 Lakukan entry SPAF Claim KTB</t>
  </si>
  <si>
    <t>UAT ASM04-01.2_TC1</t>
  </si>
  <si>
    <t>UAT ASM04-01.2_TC2</t>
  </si>
  <si>
    <t>ASM04-01.2_TC3</t>
  </si>
  <si>
    <t>ASM04-01.2_TC4</t>
  </si>
  <si>
    <t>OK</t>
  </si>
  <si>
    <t>FUSO TRUCK E2 FN517ML2 SUPER LONG 
B9148GFU 
6D16L27525 
MHMFN517GFK000305</t>
  </si>
  <si>
    <t>JHO00131024</t>
  </si>
  <si>
    <t xml:space="preserve">DSF.SA.2310.00005 </t>
  </si>
  <si>
    <t>Claim OPL dapat dibuat di aplikasi NMS (status: s/d Completed)</t>
  </si>
  <si>
    <t>JHO00131024 , claim no.CL2310000374</t>
  </si>
  <si>
    <t>DSF.SC.2310.00005</t>
  </si>
  <si>
    <t>NMS Dev</t>
  </si>
  <si>
    <t>FBD</t>
  </si>
  <si>
    <t>Treasury</t>
  </si>
  <si>
    <t>Accounting</t>
  </si>
  <si>
    <t>Bayu Pratama
Riska Sucilowati
Compi Meylianto &amp; Benny Immanuel</t>
  </si>
  <si>
    <t>2016.RCM.2310.000001</t>
  </si>
  <si>
    <t>1000.JT.2310.002805
2016.JT.2310.000054
2016.JT.2310.000055
2016.JT.2310.000056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</si>
</sst>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 Light"/>
      <family val="2"/>
      <scheme val="major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5" fillId="5" borderId="1" xfId="0" applyFont="1" applyFill="1" applyBorder="1" applyAlignment="1">
      <alignment horizontal="left" vertical="top" wrapText="1"/>
    </xf>
    <xf numFmtId="0" fontId="6" fillId="0" borderId="2" xfId="1" quotePrefix="1" applyFont="1" applyBorder="1" applyAlignment="1">
      <alignment horizontal="center" vertical="center"/>
    </xf>
    <xf numFmtId="0" fontId="6" fillId="0" borderId="9" xfId="1" applyFont="1" applyBorder="1"/>
    <xf numFmtId="0" fontId="6" fillId="0" borderId="10" xfId="1" applyFont="1" applyBorder="1"/>
    <xf numFmtId="0" fontId="6" fillId="0" borderId="4" xfId="1" applyFont="1" applyBorder="1" applyAlignment="1">
      <alignment horizontal="center" vertical="center"/>
    </xf>
    <xf numFmtId="0" fontId="6" fillId="0" borderId="11" xfId="1" applyFont="1" applyBorder="1"/>
    <xf numFmtId="0" fontId="6" fillId="0" borderId="3" xfId="1" applyFont="1" applyBorder="1" applyAlignment="1">
      <alignment horizontal="center" vertical="center"/>
    </xf>
    <xf numFmtId="0" fontId="6" fillId="0" borderId="12" xfId="1" applyFont="1" applyBorder="1"/>
    <xf numFmtId="0" fontId="6" fillId="0" borderId="13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1" fillId="4" borderId="14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left" vertical="top" wrapText="1"/>
    </xf>
    <xf numFmtId="15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quotePrefix="1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/>
    <xf numFmtId="0" fontId="3" fillId="6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9" xfId="1" applyFont="1" applyBorder="1" applyAlignment="1">
      <alignment vertical="top"/>
    </xf>
    <xf numFmtId="0" fontId="6" fillId="0" borderId="0" xfId="1" applyFont="1" applyAlignment="1">
      <alignment vertical="top"/>
    </xf>
    <xf numFmtId="14" fontId="2" fillId="6" borderId="1" xfId="0" applyNumberFormat="1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8" fillId="0" borderId="0" xfId="1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6" fillId="0" borderId="1" xfId="1" quotePrefix="1" applyFont="1" applyBorder="1" applyAlignment="1">
      <alignment horizontal="left" wrapText="1"/>
    </xf>
    <xf numFmtId="0" fontId="5" fillId="5" borderId="6" xfId="1" applyFont="1" applyFill="1" applyBorder="1" applyAlignment="1">
      <alignment horizontal="left"/>
    </xf>
    <xf numFmtId="0" fontId="5" fillId="5" borderId="1" xfId="1" applyFont="1" applyFill="1" applyBorder="1" applyAlignment="1">
      <alignment horizontal="left"/>
    </xf>
    <xf numFmtId="0" fontId="6" fillId="0" borderId="1" xfId="1" quotePrefix="1" applyFont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47</xdr:col>
      <xdr:colOff>148699</xdr:colOff>
      <xdr:row>8</xdr:row>
      <xdr:rowOff>23091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29A58-624E-42D4-8AF9-359C20D6D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727" y="1385455"/>
          <a:ext cx="10816699" cy="53801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138546</xdr:colOff>
      <xdr:row>27</xdr:row>
      <xdr:rowOff>235527</xdr:rowOff>
    </xdr:from>
    <xdr:to>
      <xdr:col>47</xdr:col>
      <xdr:colOff>11546</xdr:colOff>
      <xdr:row>46</xdr:row>
      <xdr:rowOff>133080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5BE2C4EF-49A2-6BEA-590A-3727D516D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1" y="10460182"/>
          <a:ext cx="10972800" cy="405045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115455</xdr:colOff>
      <xdr:row>49</xdr:row>
      <xdr:rowOff>103595</xdr:rowOff>
    </xdr:from>
    <xdr:to>
      <xdr:col>29</xdr:col>
      <xdr:colOff>140420</xdr:colOff>
      <xdr:row>69</xdr:row>
      <xdr:rowOff>28350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F35040-E533-4D37-A782-E1E9A278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273" y="14731686"/>
          <a:ext cx="6813692" cy="3388391"/>
        </a:xfrm>
        <a:prstGeom prst="rect">
          <a:avLst/>
        </a:prstGeom>
      </xdr:spPr>
    </xdr:pic>
    <xdr:clientData/>
  </xdr:twoCellAnchor>
  <xdr:twoCellAnchor editAs="oneCell">
    <xdr:from>
      <xdr:col>2</xdr:col>
      <xdr:colOff>46180</xdr:colOff>
      <xdr:row>72</xdr:row>
      <xdr:rowOff>68843</xdr:rowOff>
    </xdr:from>
    <xdr:to>
      <xdr:col>32</xdr:col>
      <xdr:colOff>231471</xdr:colOff>
      <xdr:row>88</xdr:row>
      <xdr:rowOff>121011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FC2F59-6C10-4329-A4BE-AA311C5A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3" y="18680116"/>
          <a:ext cx="7458927" cy="2823077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184729</xdr:colOff>
      <xdr:row>93</xdr:row>
      <xdr:rowOff>94585</xdr:rowOff>
    </xdr:from>
    <xdr:to>
      <xdr:col>30</xdr:col>
      <xdr:colOff>34637</xdr:colOff>
      <xdr:row>114</xdr:row>
      <xdr:rowOff>1735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FABEB9-F58B-4F30-A5E3-352A6B39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1547" y="22342676"/>
          <a:ext cx="6881090" cy="3543968"/>
        </a:xfrm>
        <a:prstGeom prst="rect">
          <a:avLst/>
        </a:prstGeom>
      </xdr:spPr>
    </xdr:pic>
    <xdr:clientData/>
  </xdr:twoCellAnchor>
  <xdr:twoCellAnchor editAs="oneCell">
    <xdr:from>
      <xdr:col>2</xdr:col>
      <xdr:colOff>34635</xdr:colOff>
      <xdr:row>116</xdr:row>
      <xdr:rowOff>46181</xdr:rowOff>
    </xdr:from>
    <xdr:to>
      <xdr:col>33</xdr:col>
      <xdr:colOff>85577</xdr:colOff>
      <xdr:row>135</xdr:row>
      <xdr:rowOff>114185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EB5D6DB-8E82-4937-82D9-45C207C9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3908" y="26277454"/>
          <a:ext cx="7567033" cy="3358458"/>
        </a:xfrm>
        <a:prstGeom prst="rect">
          <a:avLst/>
        </a:prstGeom>
      </xdr:spPr>
    </xdr:pic>
    <xdr:clientData/>
  </xdr:twoCellAnchor>
  <xdr:twoCellAnchor editAs="oneCell">
    <xdr:from>
      <xdr:col>2</xdr:col>
      <xdr:colOff>150091</xdr:colOff>
      <xdr:row>138</xdr:row>
      <xdr:rowOff>38168</xdr:rowOff>
    </xdr:from>
    <xdr:to>
      <xdr:col>27</xdr:col>
      <xdr:colOff>67683</xdr:colOff>
      <xdr:row>156</xdr:row>
      <xdr:rowOff>57728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8608AB-6A4A-4697-AD6D-75AF4D4BE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9364" y="30079441"/>
          <a:ext cx="5978955" cy="3136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110836</xdr:colOff>
      <xdr:row>6</xdr:row>
      <xdr:rowOff>133004</xdr:rowOff>
    </xdr:from>
    <xdr:to>
      <xdr:col>46</xdr:col>
      <xdr:colOff>169718</xdr:colOff>
      <xdr:row>20</xdr:row>
      <xdr:rowOff>98396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B28CF40E-090A-5345-4772-5381B0788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491" y="1379913"/>
          <a:ext cx="10917382" cy="24609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55419</xdr:colOff>
      <xdr:row>5</xdr:row>
      <xdr:rowOff>96983</xdr:rowOff>
    </xdr:from>
    <xdr:to>
      <xdr:col>46</xdr:col>
      <xdr:colOff>169719</xdr:colOff>
      <xdr:row>19</xdr:row>
      <xdr:rowOff>149663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D043BB0B-15FD-9434-125F-93140215A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074" y="1343892"/>
          <a:ext cx="10972800" cy="2541880"/>
        </a:xfrm>
        <a:prstGeom prst="rect">
          <a:avLst/>
        </a:prstGeom>
      </xdr:spPr>
    </xdr:pic>
    <xdr:clientData/>
  </xdr:twoCellAnchor>
  <xdr:twoCellAnchor editAs="oneCell">
    <xdr:from>
      <xdr:col>1</xdr:col>
      <xdr:colOff>83128</xdr:colOff>
      <xdr:row>27</xdr:row>
      <xdr:rowOff>124691</xdr:rowOff>
    </xdr:from>
    <xdr:to>
      <xdr:col>46</xdr:col>
      <xdr:colOff>924</xdr:colOff>
      <xdr:row>47</xdr:row>
      <xdr:rowOff>147782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7340017D-239F-1955-661A-684BB4229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783" y="5334000"/>
          <a:ext cx="10776296" cy="40870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5</xdr:row>
      <xdr:rowOff>152400</xdr:rowOff>
    </xdr:from>
    <xdr:to>
      <xdr:col>45</xdr:col>
      <xdr:colOff>175490</xdr:colOff>
      <xdr:row>5</xdr:row>
      <xdr:rowOff>865182</xdr:rowOff>
    </xdr:to>
    <xdr:pic>
      <xdr:nvPicPr>
        <xdr:cNvPr id="9" name="Picture 14">
          <a:extLst>
            <a:ext uri="{FF2B5EF4-FFF2-40B4-BE49-F238E27FC236}">
              <a16:creationId xmlns:a16="http://schemas.microsoft.com/office/drawing/2014/main" id="{40B44F1E-2BCC-76F3-B998-ECB57F9D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054" y="1399309"/>
          <a:ext cx="10640291" cy="712782"/>
        </a:xfrm>
        <a:prstGeom prst="rect">
          <a:avLst/>
        </a:prstGeom>
      </xdr:spPr>
    </xdr:pic>
    <xdr:clientData/>
  </xdr:twoCellAnchor>
  <xdr:twoCellAnchor editAs="oneCell">
    <xdr:from>
      <xdr:col>1</xdr:col>
      <xdr:colOff>69273</xdr:colOff>
      <xdr:row>5</xdr:row>
      <xdr:rowOff>872838</xdr:rowOff>
    </xdr:from>
    <xdr:to>
      <xdr:col>46</xdr:col>
      <xdr:colOff>72737</xdr:colOff>
      <xdr:row>6</xdr:row>
      <xdr:rowOff>1318729</xdr:rowOff>
    </xdr:to>
    <xdr:pic>
      <xdr:nvPicPr>
        <xdr:cNvPr id="10" name="Picture 16">
          <a:extLst>
            <a:ext uri="{FF2B5EF4-FFF2-40B4-BE49-F238E27FC236}">
              <a16:creationId xmlns:a16="http://schemas.microsoft.com/office/drawing/2014/main" id="{C6FE3AF3-472A-C8D2-D2FA-422B3B728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28" y="2119747"/>
          <a:ext cx="10861964" cy="5666168"/>
        </a:xfrm>
        <a:prstGeom prst="rect">
          <a:avLst/>
        </a:prstGeom>
      </xdr:spPr>
    </xdr:pic>
    <xdr:clientData/>
  </xdr:twoCellAnchor>
  <xdr:twoCellAnchor editAs="oneCell">
    <xdr:from>
      <xdr:col>1</xdr:col>
      <xdr:colOff>96981</xdr:colOff>
      <xdr:row>6</xdr:row>
      <xdr:rowOff>1510146</xdr:rowOff>
    </xdr:from>
    <xdr:to>
      <xdr:col>45</xdr:col>
      <xdr:colOff>203200</xdr:colOff>
      <xdr:row>7</xdr:row>
      <xdr:rowOff>1938542</xdr:rowOff>
    </xdr:to>
    <xdr:pic>
      <xdr:nvPicPr>
        <xdr:cNvPr id="12" name="Picture 17">
          <a:extLst>
            <a:ext uri="{FF2B5EF4-FFF2-40B4-BE49-F238E27FC236}">
              <a16:creationId xmlns:a16="http://schemas.microsoft.com/office/drawing/2014/main" id="{5DCBBE5A-A6F3-8314-5B65-06D95BAD0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636" y="7952510"/>
          <a:ext cx="10723419" cy="5616346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7</xdr:row>
      <xdr:rowOff>2147455</xdr:rowOff>
    </xdr:from>
    <xdr:to>
      <xdr:col>46</xdr:col>
      <xdr:colOff>2168</xdr:colOff>
      <xdr:row>8</xdr:row>
      <xdr:rowOff>1663701</xdr:rowOff>
    </xdr:to>
    <xdr:pic>
      <xdr:nvPicPr>
        <xdr:cNvPr id="14" name="Picture 18">
          <a:extLst>
            <a:ext uri="{FF2B5EF4-FFF2-40B4-BE49-F238E27FC236}">
              <a16:creationId xmlns:a16="http://schemas.microsoft.com/office/drawing/2014/main" id="{5F8B479F-0E6D-50C0-99B8-0DFFAB586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347" y="13785273"/>
          <a:ext cx="10735976" cy="4752109"/>
        </a:xfrm>
        <a:prstGeom prst="rect">
          <a:avLst/>
        </a:prstGeom>
      </xdr:spPr>
    </xdr:pic>
    <xdr:clientData/>
  </xdr:twoCellAnchor>
  <xdr:twoCellAnchor editAs="oneCell">
    <xdr:from>
      <xdr:col>1</xdr:col>
      <xdr:colOff>207818</xdr:colOff>
      <xdr:row>8</xdr:row>
      <xdr:rowOff>2078182</xdr:rowOff>
    </xdr:from>
    <xdr:to>
      <xdr:col>46</xdr:col>
      <xdr:colOff>349</xdr:colOff>
      <xdr:row>18</xdr:row>
      <xdr:rowOff>577</xdr:rowOff>
    </xdr:to>
    <xdr:pic>
      <xdr:nvPicPr>
        <xdr:cNvPr id="21" name="Picture 19">
          <a:extLst>
            <a:ext uri="{FF2B5EF4-FFF2-40B4-BE49-F238E27FC236}">
              <a16:creationId xmlns:a16="http://schemas.microsoft.com/office/drawing/2014/main" id="{962F3CF3-4BD6-3BD3-3523-371F18817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8473" y="18911455"/>
          <a:ext cx="10645258" cy="4710545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27</xdr:row>
      <xdr:rowOff>152400</xdr:rowOff>
    </xdr:from>
    <xdr:to>
      <xdr:col>45</xdr:col>
      <xdr:colOff>189346</xdr:colOff>
      <xdr:row>43</xdr:row>
      <xdr:rowOff>90941</xdr:rowOff>
    </xdr:to>
    <xdr:pic>
      <xdr:nvPicPr>
        <xdr:cNvPr id="24" name="Picture 20">
          <a:extLst>
            <a:ext uri="{FF2B5EF4-FFF2-40B4-BE49-F238E27FC236}">
              <a16:creationId xmlns:a16="http://schemas.microsoft.com/office/drawing/2014/main" id="{CB551412-0EB1-F03B-ACE3-B8BAB62E3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219" y="25423091"/>
          <a:ext cx="10764982" cy="2783341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124691</xdr:colOff>
      <xdr:row>71</xdr:row>
      <xdr:rowOff>55419</xdr:rowOff>
    </xdr:from>
    <xdr:to>
      <xdr:col>47</xdr:col>
      <xdr:colOff>0</xdr:colOff>
      <xdr:row>92</xdr:row>
      <xdr:rowOff>88368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FEF1-95B2-9104-6BAC-4E0405250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5346" y="33250910"/>
          <a:ext cx="10709563" cy="49866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332509</xdr:rowOff>
    </xdr:from>
    <xdr:to>
      <xdr:col>43</xdr:col>
      <xdr:colOff>162430</xdr:colOff>
      <xdr:row>68</xdr:row>
      <xdr:rowOff>126573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44B0AD-5E15-F026-E160-6FBD4C94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6182" y="29565600"/>
          <a:ext cx="9819048" cy="5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13856</xdr:colOff>
      <xdr:row>93</xdr:row>
      <xdr:rowOff>83129</xdr:rowOff>
    </xdr:from>
    <xdr:to>
      <xdr:col>47</xdr:col>
      <xdr:colOff>134842</xdr:colOff>
      <xdr:row>112</xdr:row>
      <xdr:rowOff>13856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C7C23-2987-38A9-A673-F634BC6D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4511" y="40912474"/>
          <a:ext cx="10955240" cy="33528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115</xdr:row>
      <xdr:rowOff>166255</xdr:rowOff>
    </xdr:from>
    <xdr:to>
      <xdr:col>47</xdr:col>
      <xdr:colOff>13856</xdr:colOff>
      <xdr:row>132</xdr:row>
      <xdr:rowOff>104303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B4652E-D604-7511-71CB-0283B49B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219" y="44958000"/>
          <a:ext cx="10806546" cy="2999903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137</xdr:row>
      <xdr:rowOff>83128</xdr:rowOff>
    </xdr:from>
    <xdr:to>
      <xdr:col>47</xdr:col>
      <xdr:colOff>166255</xdr:colOff>
      <xdr:row>156</xdr:row>
      <xdr:rowOff>117513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9F985E-7C3E-2AF1-B48A-0F720F7D8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054" y="48837273"/>
          <a:ext cx="10848110" cy="5202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33203125" bestFit="1" customWidth="1"/>
    <col min="6" max="6" width="6.5546875" bestFit="1" customWidth="1"/>
  </cols>
  <sheetData>
    <row r="1" spans="1:12">
      <c r="A1" s="71" t="s">
        <v>0</v>
      </c>
      <c r="B1" s="1" t="s">
        <v>1</v>
      </c>
      <c r="C1" s="71" t="s">
        <v>2</v>
      </c>
      <c r="D1" s="1" t="s">
        <v>3</v>
      </c>
      <c r="E1" s="73" t="s">
        <v>4</v>
      </c>
      <c r="F1" s="75" t="s">
        <v>5</v>
      </c>
      <c r="G1" s="76"/>
      <c r="H1" s="70"/>
      <c r="I1" s="70"/>
      <c r="J1" s="70"/>
      <c r="K1" s="70"/>
      <c r="L1" s="70"/>
    </row>
    <row r="2" spans="1:12">
      <c r="A2" s="72"/>
      <c r="B2" s="2" t="s">
        <v>6</v>
      </c>
      <c r="C2" s="72"/>
      <c r="D2" s="2" t="s">
        <v>7</v>
      </c>
      <c r="E2" s="74"/>
      <c r="F2" s="74"/>
      <c r="G2" s="76"/>
      <c r="H2" s="70"/>
      <c r="I2" s="70"/>
      <c r="J2" s="70"/>
      <c r="K2" s="70"/>
      <c r="L2" s="7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Q36"/>
  <sheetViews>
    <sheetView tabSelected="1" zoomScale="70" zoomScaleNormal="70" workbookViewId="0">
      <pane ySplit="4" topLeftCell="A8" activePane="bottomLeft" state="frozen"/>
      <selection pane="bottomLeft" activeCell="C22" sqref="C22"/>
    </sheetView>
  </sheetViews>
  <sheetFormatPr defaultRowHeight="14.4"/>
  <cols>
    <col min="1" max="3" width="19.5546875" customWidth="1"/>
    <col min="4" max="4" width="13.6640625" customWidth="1"/>
    <col min="5" max="5" width="19.5546875" customWidth="1"/>
    <col min="6" max="6" width="13.6640625" style="40" customWidth="1"/>
    <col min="7" max="7" width="58.33203125" bestFit="1" customWidth="1"/>
    <col min="8" max="8" width="72.109375" customWidth="1"/>
    <col min="9" max="15" width="19.5546875" customWidth="1"/>
  </cols>
  <sheetData>
    <row r="1" spans="1:17" ht="14.7" customHeight="1">
      <c r="A1" s="42" t="s">
        <v>89</v>
      </c>
      <c r="B1" s="77" t="s">
        <v>90</v>
      </c>
      <c r="C1" s="77"/>
      <c r="D1" s="77"/>
      <c r="E1" s="77"/>
      <c r="F1" s="77"/>
      <c r="G1" s="77"/>
      <c r="H1" s="77"/>
      <c r="I1" s="77"/>
      <c r="J1" s="77"/>
      <c r="K1" s="77"/>
      <c r="L1" s="43"/>
      <c r="M1" s="43"/>
      <c r="N1" s="43"/>
      <c r="O1" s="43"/>
      <c r="P1" s="44"/>
      <c r="Q1" s="44"/>
    </row>
    <row r="2" spans="1:17" ht="57.6">
      <c r="A2" s="42" t="s">
        <v>91</v>
      </c>
      <c r="B2" s="78" t="s">
        <v>143</v>
      </c>
      <c r="C2" s="79"/>
      <c r="D2" s="79"/>
      <c r="E2" s="80"/>
      <c r="F2" s="45" t="s">
        <v>92</v>
      </c>
      <c r="G2" s="46" t="s">
        <v>93</v>
      </c>
      <c r="H2" s="45" t="s">
        <v>94</v>
      </c>
      <c r="I2" s="46" t="s">
        <v>159</v>
      </c>
      <c r="J2" s="47" t="s">
        <v>95</v>
      </c>
      <c r="K2" s="46" t="s">
        <v>96</v>
      </c>
      <c r="P2" s="44"/>
      <c r="Q2" s="44"/>
    </row>
    <row r="3" spans="1:17">
      <c r="A3" s="44"/>
      <c r="B3" s="44"/>
      <c r="C3" s="44">
        <f>MAX(C5:C87)</f>
        <v>45219</v>
      </c>
      <c r="D3" s="44"/>
      <c r="E3" s="44"/>
      <c r="F3" s="44">
        <f>COUNTA(F5:F87)</f>
        <v>12</v>
      </c>
      <c r="G3" s="44"/>
      <c r="H3" s="44"/>
      <c r="I3" s="44">
        <f>COUNTIF($I$5:$I$87,"OK")</f>
        <v>11</v>
      </c>
      <c r="J3" s="44">
        <f>COUNTIF($I$5:$I$87,"FAIL")</f>
        <v>0</v>
      </c>
      <c r="K3" s="44"/>
      <c r="L3" s="44"/>
      <c r="M3" s="44"/>
      <c r="N3" s="44"/>
      <c r="O3" s="44"/>
      <c r="P3" s="44"/>
      <c r="Q3" s="44"/>
    </row>
    <row r="4" spans="1:17" ht="14.7" customHeight="1">
      <c r="A4" s="48" t="s">
        <v>97</v>
      </c>
      <c r="B4" s="48" t="s">
        <v>98</v>
      </c>
      <c r="C4" s="49" t="s">
        <v>99</v>
      </c>
      <c r="D4" s="55" t="s">
        <v>100</v>
      </c>
      <c r="E4" s="55" t="s">
        <v>101</v>
      </c>
      <c r="F4" s="50" t="s">
        <v>102</v>
      </c>
      <c r="G4" s="48" t="s">
        <v>103</v>
      </c>
      <c r="H4" s="48" t="s">
        <v>104</v>
      </c>
      <c r="I4" s="48" t="s">
        <v>105</v>
      </c>
      <c r="J4" s="48" t="s">
        <v>106</v>
      </c>
      <c r="K4" s="51" t="s">
        <v>107</v>
      </c>
      <c r="L4" s="25"/>
      <c r="M4" s="25"/>
    </row>
    <row r="5" spans="1:17" ht="100.8">
      <c r="A5" s="41" t="s">
        <v>149</v>
      </c>
      <c r="B5" s="52">
        <v>45205</v>
      </c>
      <c r="C5" s="63">
        <v>45215</v>
      </c>
      <c r="D5" s="41">
        <v>1</v>
      </c>
      <c r="E5" s="41" t="s">
        <v>108</v>
      </c>
      <c r="F5" s="41">
        <v>1</v>
      </c>
      <c r="G5" s="41" t="s">
        <v>109</v>
      </c>
      <c r="H5" s="41" t="s">
        <v>110</v>
      </c>
      <c r="I5" s="41" t="s">
        <v>148</v>
      </c>
      <c r="J5" s="53"/>
      <c r="K5" s="41" t="s">
        <v>155</v>
      </c>
      <c r="L5" s="25"/>
      <c r="M5" s="25"/>
    </row>
    <row r="6" spans="1:17" ht="100.8">
      <c r="A6" s="41" t="s">
        <v>149</v>
      </c>
      <c r="B6" s="52">
        <v>45205</v>
      </c>
      <c r="C6" s="63">
        <v>45215</v>
      </c>
      <c r="D6" s="41">
        <v>2</v>
      </c>
      <c r="E6" s="41" t="s">
        <v>111</v>
      </c>
      <c r="F6" s="41">
        <v>1</v>
      </c>
      <c r="G6" s="54" t="s">
        <v>112</v>
      </c>
      <c r="H6" s="41" t="s">
        <v>113</v>
      </c>
      <c r="I6" s="41" t="s">
        <v>148</v>
      </c>
      <c r="J6" s="53"/>
      <c r="K6" s="41" t="s">
        <v>155</v>
      </c>
      <c r="L6" s="25"/>
      <c r="M6" s="25"/>
    </row>
    <row r="7" spans="1:17" ht="71.7" customHeight="1">
      <c r="A7" s="41" t="s">
        <v>149</v>
      </c>
      <c r="B7" s="52">
        <v>45205</v>
      </c>
      <c r="C7" s="63">
        <v>45215</v>
      </c>
      <c r="D7" s="41"/>
      <c r="E7" s="41"/>
      <c r="F7" s="41">
        <v>2</v>
      </c>
      <c r="G7" s="54" t="s">
        <v>114</v>
      </c>
      <c r="H7" s="41" t="s">
        <v>115</v>
      </c>
      <c r="I7" s="41" t="s">
        <v>148</v>
      </c>
      <c r="J7" s="53"/>
      <c r="K7" s="41" t="s">
        <v>156</v>
      </c>
      <c r="L7" s="25"/>
      <c r="M7" s="25"/>
    </row>
    <row r="8" spans="1:17" s="61" customFormat="1" ht="71.7" customHeight="1">
      <c r="A8" s="56" t="s">
        <v>151</v>
      </c>
      <c r="B8" s="57">
        <v>45205</v>
      </c>
      <c r="C8" s="66">
        <v>45215</v>
      </c>
      <c r="D8" s="56">
        <v>3</v>
      </c>
      <c r="E8" s="56" t="s">
        <v>116</v>
      </c>
      <c r="F8" s="56">
        <v>1</v>
      </c>
      <c r="G8" s="59" t="s">
        <v>117</v>
      </c>
      <c r="H8" s="56" t="s">
        <v>118</v>
      </c>
      <c r="I8" s="56" t="s">
        <v>148</v>
      </c>
      <c r="J8" s="58"/>
      <c r="K8" s="56" t="s">
        <v>156</v>
      </c>
      <c r="L8" s="60"/>
      <c r="M8" s="60"/>
    </row>
    <row r="9" spans="1:17" ht="71.7" customHeight="1">
      <c r="A9" s="41" t="s">
        <v>150</v>
      </c>
      <c r="B9" s="52">
        <v>45205</v>
      </c>
      <c r="C9" s="63">
        <v>45215</v>
      </c>
      <c r="D9" s="41"/>
      <c r="E9" s="41"/>
      <c r="F9" s="41">
        <v>2</v>
      </c>
      <c r="G9" s="41" t="s">
        <v>119</v>
      </c>
      <c r="H9" s="41" t="s">
        <v>120</v>
      </c>
      <c r="I9" s="41" t="s">
        <v>148</v>
      </c>
      <c r="J9" s="53"/>
      <c r="K9" s="41" t="s">
        <v>155</v>
      </c>
      <c r="L9" s="25"/>
      <c r="M9" s="25"/>
    </row>
    <row r="10" spans="1:17" ht="54.6" customHeight="1">
      <c r="A10" s="41" t="s">
        <v>153</v>
      </c>
      <c r="B10" s="52">
        <v>45205</v>
      </c>
      <c r="C10" s="63">
        <v>45215</v>
      </c>
      <c r="D10" s="41">
        <v>4</v>
      </c>
      <c r="E10" s="41" t="s">
        <v>121</v>
      </c>
      <c r="F10" s="41">
        <v>1</v>
      </c>
      <c r="G10" s="54" t="s">
        <v>122</v>
      </c>
      <c r="H10" s="41" t="s">
        <v>152</v>
      </c>
      <c r="I10" s="41" t="s">
        <v>148</v>
      </c>
      <c r="J10" s="53"/>
      <c r="K10" s="41" t="s">
        <v>156</v>
      </c>
      <c r="L10" s="25"/>
      <c r="M10" s="25"/>
      <c r="N10" s="25"/>
      <c r="O10" s="25"/>
      <c r="P10" s="25"/>
      <c r="Q10" s="25"/>
    </row>
    <row r="11" spans="1:17" ht="28.8">
      <c r="A11" s="67" t="s">
        <v>153</v>
      </c>
      <c r="B11" s="57">
        <v>45205</v>
      </c>
      <c r="C11" s="66">
        <v>45215</v>
      </c>
      <c r="D11" s="62"/>
      <c r="E11" s="62"/>
      <c r="F11" s="56">
        <v>2</v>
      </c>
      <c r="G11" s="56" t="s">
        <v>123</v>
      </c>
      <c r="H11" s="56" t="s">
        <v>130</v>
      </c>
      <c r="I11" s="56" t="s">
        <v>148</v>
      </c>
      <c r="J11" s="58"/>
      <c r="K11" s="62" t="s">
        <v>155</v>
      </c>
      <c r="L11" s="25"/>
      <c r="M11" s="25"/>
      <c r="N11" s="25"/>
      <c r="O11" s="25"/>
      <c r="P11" s="25"/>
      <c r="Q11" s="25"/>
    </row>
    <row r="12" spans="1:17">
      <c r="A12" s="67" t="s">
        <v>154</v>
      </c>
      <c r="B12" s="57">
        <v>45205</v>
      </c>
      <c r="C12" s="66">
        <v>45215</v>
      </c>
      <c r="D12" s="62"/>
      <c r="E12" s="62"/>
      <c r="F12" s="56">
        <v>3</v>
      </c>
      <c r="G12" s="56" t="s">
        <v>124</v>
      </c>
      <c r="H12" s="56" t="s">
        <v>125</v>
      </c>
      <c r="I12" s="56" t="s">
        <v>148</v>
      </c>
      <c r="J12" s="58"/>
      <c r="K12" s="62" t="s">
        <v>156</v>
      </c>
      <c r="L12" s="25"/>
      <c r="M12" s="25"/>
      <c r="N12" s="25"/>
      <c r="O12" s="25"/>
      <c r="P12" s="25"/>
      <c r="Q12" s="25"/>
    </row>
    <row r="13" spans="1:17">
      <c r="A13" s="67" t="s">
        <v>154</v>
      </c>
      <c r="B13" s="57">
        <v>45205</v>
      </c>
      <c r="C13" s="66">
        <v>45215</v>
      </c>
      <c r="D13" s="62"/>
      <c r="E13" s="62"/>
      <c r="F13" s="56">
        <v>4</v>
      </c>
      <c r="G13" s="56" t="s">
        <v>139</v>
      </c>
      <c r="H13" s="56" t="s">
        <v>140</v>
      </c>
      <c r="I13" s="56" t="s">
        <v>148</v>
      </c>
      <c r="J13" s="58"/>
      <c r="K13" s="62" t="s">
        <v>156</v>
      </c>
      <c r="L13" s="25"/>
      <c r="M13" s="25"/>
      <c r="N13" s="25"/>
      <c r="O13" s="25"/>
      <c r="P13" s="25"/>
      <c r="Q13" s="25"/>
    </row>
    <row r="14" spans="1:17" ht="28.8">
      <c r="A14" s="68" t="s">
        <v>160</v>
      </c>
      <c r="B14" s="57">
        <v>45205</v>
      </c>
      <c r="C14" s="66">
        <v>45219</v>
      </c>
      <c r="D14" s="62"/>
      <c r="E14" s="62"/>
      <c r="F14" s="56">
        <v>5</v>
      </c>
      <c r="G14" s="56" t="s">
        <v>126</v>
      </c>
      <c r="H14" s="56" t="s">
        <v>127</v>
      </c>
      <c r="I14" s="56" t="s">
        <v>148</v>
      </c>
      <c r="J14" s="58"/>
      <c r="K14" s="62" t="s">
        <v>157</v>
      </c>
      <c r="L14" s="25"/>
      <c r="M14" s="25"/>
      <c r="N14" s="25"/>
      <c r="O14" s="25"/>
      <c r="P14" s="25"/>
      <c r="Q14" s="25"/>
    </row>
    <row r="15" spans="1:17" ht="28.8">
      <c r="A15" s="68" t="s">
        <v>160</v>
      </c>
      <c r="B15" s="57">
        <v>45205</v>
      </c>
      <c r="C15" s="66">
        <v>45219</v>
      </c>
      <c r="D15" s="62"/>
      <c r="E15" s="62"/>
      <c r="F15" s="56">
        <v>6</v>
      </c>
      <c r="G15" s="56" t="s">
        <v>128</v>
      </c>
      <c r="H15" s="56" t="s">
        <v>129</v>
      </c>
      <c r="I15" s="56" t="s">
        <v>148</v>
      </c>
      <c r="J15" s="58"/>
      <c r="K15" s="62" t="s">
        <v>157</v>
      </c>
      <c r="L15" s="25"/>
      <c r="M15" s="25"/>
      <c r="N15" s="25"/>
      <c r="O15" s="25"/>
      <c r="P15" s="25"/>
      <c r="Q15" s="25"/>
    </row>
    <row r="16" spans="1:17" ht="57.6">
      <c r="A16" s="68" t="s">
        <v>161</v>
      </c>
      <c r="B16" s="57">
        <v>45205</v>
      </c>
      <c r="C16" s="66"/>
      <c r="D16" s="62"/>
      <c r="E16" s="62"/>
      <c r="F16" s="56">
        <v>7</v>
      </c>
      <c r="G16" s="56" t="s">
        <v>141</v>
      </c>
      <c r="H16" s="56" t="s">
        <v>142</v>
      </c>
      <c r="I16" s="56"/>
      <c r="J16" s="58"/>
      <c r="K16" s="62" t="s">
        <v>158</v>
      </c>
      <c r="L16" s="25"/>
      <c r="M16" s="25"/>
      <c r="N16" s="25"/>
      <c r="O16" s="25"/>
      <c r="P16" s="25"/>
      <c r="Q16" s="25"/>
    </row>
    <row r="17" spans="1:17">
      <c r="A17" s="25"/>
      <c r="B17" s="25"/>
      <c r="C17" s="25"/>
      <c r="D17" s="25"/>
      <c r="E17" s="25"/>
      <c r="F17" s="3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>
      <c r="A18" s="25"/>
      <c r="B18" s="25"/>
      <c r="C18" s="25"/>
      <c r="D18" s="25"/>
      <c r="E18" s="25"/>
      <c r="F18" s="3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>
      <c r="A19" s="25"/>
      <c r="B19" s="25"/>
      <c r="C19" s="25"/>
      <c r="D19" s="25"/>
      <c r="E19" s="25"/>
      <c r="F19" s="3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>
      <c r="A20" s="25"/>
      <c r="B20" s="25"/>
      <c r="C20" s="25"/>
      <c r="D20" s="25"/>
      <c r="E20" s="25"/>
      <c r="F20" s="3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>
      <c r="A21" s="25"/>
      <c r="B21" s="25"/>
      <c r="C21" s="25"/>
      <c r="D21" s="25"/>
      <c r="E21" s="25"/>
      <c r="F21" s="3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>
      <c r="A22" s="25"/>
      <c r="B22" s="25"/>
      <c r="C22" s="25"/>
      <c r="D22" s="25"/>
      <c r="E22" s="25"/>
      <c r="F22" s="39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>
      <c r="A23" s="25"/>
      <c r="B23" s="25"/>
      <c r="C23" s="25"/>
      <c r="D23" s="25"/>
      <c r="E23" s="25"/>
      <c r="F23" s="3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25"/>
      <c r="B24" s="25"/>
      <c r="C24" s="25"/>
      <c r="D24" s="25"/>
      <c r="E24" s="25"/>
      <c r="F24" s="39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>
      <c r="A25" s="25"/>
      <c r="B25" s="25"/>
      <c r="C25" s="25"/>
      <c r="D25" s="25"/>
      <c r="E25" s="25"/>
      <c r="F25" s="39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>
      <c r="A26" s="25"/>
      <c r="B26" s="25"/>
      <c r="C26" s="25"/>
      <c r="D26" s="25"/>
      <c r="E26" s="25"/>
      <c r="F26" s="39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>
      <c r="A27" s="25"/>
      <c r="B27" s="25"/>
      <c r="C27" s="25"/>
      <c r="D27" s="25"/>
      <c r="E27" s="25"/>
      <c r="F27" s="39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>
      <c r="A28" s="25"/>
      <c r="B28" s="25"/>
      <c r="C28" s="25"/>
      <c r="D28" s="25"/>
      <c r="E28" s="25"/>
      <c r="F28" s="3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>
      <c r="A29" s="25"/>
      <c r="B29" s="25"/>
      <c r="C29" s="25"/>
      <c r="D29" s="25"/>
      <c r="E29" s="25"/>
      <c r="F29" s="39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>
      <c r="A30" s="25"/>
      <c r="B30" s="25"/>
      <c r="C30" s="25"/>
      <c r="D30" s="25"/>
      <c r="E30" s="25"/>
      <c r="F30" s="3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>
      <c r="A31" s="25"/>
      <c r="B31" s="25"/>
      <c r="C31" s="25"/>
      <c r="D31" s="25"/>
      <c r="E31" s="25"/>
      <c r="F31" s="3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>
      <c r="A32" s="25"/>
      <c r="B32" s="25"/>
      <c r="C32" s="25"/>
      <c r="D32" s="25"/>
      <c r="E32" s="25"/>
      <c r="F32" s="39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>
      <c r="A33" s="25"/>
      <c r="B33" s="25"/>
      <c r="C33" s="25"/>
      <c r="D33" s="25"/>
      <c r="E33" s="25"/>
      <c r="F33" s="39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>
      <c r="A34" s="25"/>
      <c r="B34" s="25"/>
      <c r="C34" s="25"/>
      <c r="D34" s="25"/>
      <c r="E34" s="25"/>
      <c r="F34" s="39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>
      <c r="A35" s="25"/>
      <c r="B35" s="25"/>
      <c r="C35" s="25"/>
      <c r="D35" s="25"/>
      <c r="E35" s="25"/>
      <c r="F35" s="3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>
      <c r="A36" s="25"/>
      <c r="B36" s="25"/>
      <c r="C36" s="25"/>
      <c r="D36" s="25"/>
      <c r="E36" s="25"/>
      <c r="F36" s="39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</sheetData>
  <mergeCells count="2">
    <mergeCell ref="B1:K1"/>
    <mergeCell ref="B2:E2"/>
  </mergeCells>
  <dataValidations count="1">
    <dataValidation type="list" allowBlank="1" showInputMessage="1" showErrorMessage="1" sqref="I5:I16" xr:uid="{7B7CE0B1-56FA-49AD-AB4A-6D7AE985740D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AEEF-300E-44E7-AD4B-4FE03DF038E4}">
  <sheetPr>
    <tabColor rgb="FFFFFF00"/>
  </sheetPr>
  <dimension ref="A1:CQ1048"/>
  <sheetViews>
    <sheetView showGridLines="0" topLeftCell="A133" zoomScale="55" zoomScaleNormal="55" workbookViewId="0">
      <selection activeCell="AF149" sqref="AF149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131</v>
      </c>
      <c r="B2" s="81" t="s">
        <v>146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41.4" customHeight="1">
      <c r="A3" s="28" t="s">
        <v>132</v>
      </c>
      <c r="B3" s="82" t="s">
        <v>137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5" spans="1:95">
      <c r="A5" s="28" t="s">
        <v>102</v>
      </c>
      <c r="B5" s="83" t="s">
        <v>134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135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 ht="408.6" customHeight="1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 ht="75" customHeight="1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BE24" sqref="BE24:BE25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131</v>
      </c>
      <c r="B2" s="81" t="s">
        <v>144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27.6">
      <c r="A3" s="28" t="s">
        <v>132</v>
      </c>
      <c r="B3" s="85" t="s">
        <v>133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5" spans="1:95">
      <c r="A5" s="28" t="s">
        <v>102</v>
      </c>
      <c r="B5" s="83" t="s">
        <v>134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135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29">
        <v>1</v>
      </c>
      <c r="B6" s="6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B8" s="65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 ht="14.4">
      <c r="A11" s="32"/>
      <c r="AV11" s="33"/>
      <c r="BO11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620F-F884-4FD9-AFD4-951DFDFFD148}">
  <sheetPr>
    <tabColor rgb="FFFFFF00"/>
  </sheetPr>
  <dimension ref="A1:CQ1048"/>
  <sheetViews>
    <sheetView showGridLines="0" topLeftCell="A28" zoomScale="55" zoomScaleNormal="55" workbookViewId="0">
      <selection activeCell="B3" sqref="B3:AV3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131</v>
      </c>
      <c r="B2" s="81" t="s">
        <v>145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41.4" customHeight="1">
      <c r="A3" s="28" t="s">
        <v>132</v>
      </c>
      <c r="B3" s="82" t="s">
        <v>136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5" spans="1:95">
      <c r="A5" s="28" t="s">
        <v>102</v>
      </c>
      <c r="B5" s="83" t="s">
        <v>134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135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 ht="60.6" customHeight="1">
      <c r="A28" s="29">
        <v>2</v>
      </c>
      <c r="B28" s="6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8C96-1BE4-4F1E-9F60-721B3BBF8BFF}">
  <sheetPr>
    <tabColor rgb="FFFFFF00"/>
  </sheetPr>
  <dimension ref="A1:CQ1048"/>
  <sheetViews>
    <sheetView showGridLines="0" topLeftCell="A122" zoomScale="55" zoomScaleNormal="55" workbookViewId="0">
      <selection activeCell="BF147" sqref="BF147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131</v>
      </c>
      <c r="B2" s="81" t="s">
        <v>147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41.4" customHeight="1">
      <c r="A3" s="28" t="s">
        <v>132</v>
      </c>
      <c r="B3" s="82" t="s">
        <v>138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</row>
    <row r="5" spans="1:95">
      <c r="A5" s="28" t="s">
        <v>102</v>
      </c>
      <c r="B5" s="83" t="s">
        <v>134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135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 ht="408.6" customHeight="1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 ht="408.6" customHeight="1">
      <c r="A7" s="32"/>
      <c r="AV7" s="33"/>
      <c r="CQ7" s="33"/>
    </row>
    <row r="8" spans="1:95" ht="409.2" customHeight="1">
      <c r="A8" s="32"/>
      <c r="AV8" s="33"/>
      <c r="CQ8" s="33"/>
    </row>
    <row r="9" spans="1:95" ht="408.6" customHeight="1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 ht="14.4">
      <c r="A19" s="32"/>
      <c r="X19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N39" s="69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 ht="211.2" customHeight="1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 ht="106.2" customHeight="1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/>
      <c r="BJ72" s="30"/>
      <c r="BK72" s="30"/>
      <c r="BL72" s="30"/>
      <c r="BM72" s="30"/>
      <c r="BN72" s="30"/>
      <c r="BO72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 ht="151.19999999999999" customHeight="1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 ht="14.4">
      <c r="A141" s="32"/>
      <c r="K141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a73fd218-8bca-4422-add3-bf5da46cbfd8"/>
    <ds:schemaRef ds:uri="http://purl.org/dc/terms/"/>
    <ds:schemaRef ds:uri="082b249c-3e96-4a7c-9ff2-21fd1dcff023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942B3F-B760-4085-8F92-919D3FB3B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Case&amp;Step</vt:lpstr>
      <vt:lpstr>EVD_ASM04-01.2_TC3</vt:lpstr>
      <vt:lpstr>EVD_ASM04-01.2_TC1</vt:lpstr>
      <vt:lpstr>EVD_ASM04-01.2_TC2</vt:lpstr>
      <vt:lpstr>EVD_ASM04-01.2_TC4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2023-10-20T08:38:33Z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