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
    </mc:Choice>
  </mc:AlternateContent>
  <xr:revisionPtr revIDLastSave="22" documentId="13_ncr:1_{8A93A3E1-E26B-4829-AEBF-A3C54CE973A8}" xr6:coauthVersionLast="47" xr6:coauthVersionMax="47" xr10:uidLastSave="{C89F32AA-BA37-48B5-9299-F338C9C3B9AB}"/>
  <bookViews>
    <workbookView xWindow="-120" yWindow="-120" windowWidth="20730" windowHeight="11160" firstSheet="15" activeTab="19" xr2:uid="{FADB4452-2C12-49C6-8EA1-1B53FACC3180}"/>
  </bookViews>
  <sheets>
    <sheet name="993" sheetId="18" r:id="rId1"/>
    <sheet name="1008" sheetId="20" r:id="rId2"/>
    <sheet name="1028" sheetId="19" r:id="rId3"/>
    <sheet name="1122" sheetId="26" r:id="rId4"/>
    <sheet name="1124" sheetId="27" r:id="rId5"/>
    <sheet name="1169" sheetId="32" r:id="rId6"/>
    <sheet name="1170" sheetId="33" r:id="rId7"/>
    <sheet name="1177" sheetId="34" r:id="rId8"/>
    <sheet name="1197" sheetId="38" r:id="rId9"/>
    <sheet name="1240" sheetId="52" r:id="rId10"/>
    <sheet name="0000" sheetId="50" r:id="rId11"/>
    <sheet name="20231206WED" sheetId="58" r:id="rId12"/>
    <sheet name="20231201FRI" sheetId="57" r:id="rId13"/>
    <sheet name="20231130THU" sheetId="56" r:id="rId14"/>
    <sheet name="20231129WED" sheetId="55" r:id="rId15"/>
    <sheet name="20231128TUE" sheetId="51" r:id="rId16"/>
    <sheet name="20231127MON" sheetId="44" r:id="rId17"/>
    <sheet name="20231124FRI" sheetId="41" r:id="rId18"/>
    <sheet name="20231123THU" sheetId="22" r:id="rId19"/>
    <sheet name="000" sheetId="1" r:id="rId20"/>
    <sheet name="000a" sheetId="54" r:id="rId21"/>
    <sheet name="001" sheetId="48" r:id="rId22"/>
    <sheet name="002" sheetId="2" r:id="rId23"/>
    <sheet name="003" sheetId="3" r:id="rId24"/>
    <sheet name="004" sheetId="4" r:id="rId25"/>
    <sheet name="005" sheetId="5" r:id="rId26"/>
    <sheet name="006" sheetId="6" r:id="rId27"/>
    <sheet name="007" sheetId="7" r:id="rId28"/>
    <sheet name="TEMPLATES" sheetId="45" r:id="rId29"/>
    <sheet name="Transparant Background Color" sheetId="46" r:id="rId3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4" i="54" l="1"/>
  <c r="AN6" i="54"/>
  <c r="AW6" i="54" s="1"/>
  <c r="AE6" i="54"/>
  <c r="AE54" i="54" s="1"/>
  <c r="Y6" i="54"/>
  <c r="Y54" i="54" s="1"/>
  <c r="AN54" i="54" s="1"/>
  <c r="Q6" i="54"/>
  <c r="AW54" i="54" l="1"/>
  <c r="AN60" i="54"/>
  <c r="AN66" i="54" s="1"/>
  <c r="AN72" i="54" s="1"/>
  <c r="AN78" i="54" s="1"/>
  <c r="AN84" i="54" s="1"/>
  <c r="AN90" i="54" s="1"/>
  <c r="AN96" i="54" s="1"/>
  <c r="BF6" i="54"/>
  <c r="BF7" i="54" s="1"/>
  <c r="AW12" i="54"/>
  <c r="BO6" i="54"/>
  <c r="AN12" i="54"/>
  <c r="AN18" i="54" s="1"/>
  <c r="AN24" i="54" s="1"/>
  <c r="AN30" i="54" s="1"/>
  <c r="AN36" i="54" s="1"/>
  <c r="AN42" i="54" s="1"/>
  <c r="AN48" i="54" s="1"/>
  <c r="AW18" i="54" l="1"/>
  <c r="BO12" i="54"/>
  <c r="BF8" i="54"/>
  <c r="BO7" i="54"/>
  <c r="BO54" i="54"/>
  <c r="AW60" i="54"/>
  <c r="BF54" i="54"/>
  <c r="BF55" i="54" s="1"/>
  <c r="BO55" i="54" l="1"/>
  <c r="BF56" i="54"/>
  <c r="BF9" i="54"/>
  <c r="BO8" i="54"/>
  <c r="BO60" i="54"/>
  <c r="BF60" i="54"/>
  <c r="BF61" i="54" s="1"/>
  <c r="AW66" i="54"/>
  <c r="BF18" i="54"/>
  <c r="BF19" i="54" s="1"/>
  <c r="AW24" i="54"/>
  <c r="BO18" i="54"/>
  <c r="BF10" i="54" l="1"/>
  <c r="BO9" i="54"/>
  <c r="BF20" i="54"/>
  <c r="BO19" i="54"/>
  <c r="BF62" i="54"/>
  <c r="BO61" i="54"/>
  <c r="BO56" i="54"/>
  <c r="BF57" i="54"/>
  <c r="BO66" i="54"/>
  <c r="AW72" i="54"/>
  <c r="BF66" i="54"/>
  <c r="BF67" i="54" s="1"/>
  <c r="BF24" i="54"/>
  <c r="BF25" i="54" s="1"/>
  <c r="AW30" i="54"/>
  <c r="BO24" i="54"/>
  <c r="BO67" i="54" l="1"/>
  <c r="BF68" i="54"/>
  <c r="BF21" i="54"/>
  <c r="BO20" i="54"/>
  <c r="BO72" i="54"/>
  <c r="AW78" i="54"/>
  <c r="BF72" i="54"/>
  <c r="BF73" i="54" s="1"/>
  <c r="BF26" i="54"/>
  <c r="BO25" i="54"/>
  <c r="BF58" i="54"/>
  <c r="BO58" i="54" s="1"/>
  <c r="BO57" i="54"/>
  <c r="BF30" i="54"/>
  <c r="BF31" i="54" s="1"/>
  <c r="AW36" i="54"/>
  <c r="BO30" i="54"/>
  <c r="BO62" i="54"/>
  <c r="BF63" i="54"/>
  <c r="BF12" i="54"/>
  <c r="BF13" i="54" s="1"/>
  <c r="BO10" i="54"/>
  <c r="BF32" i="54" l="1"/>
  <c r="BO31" i="54"/>
  <c r="BF74" i="54"/>
  <c r="BO73" i="54"/>
  <c r="BF22" i="54"/>
  <c r="BO22" i="54" s="1"/>
  <c r="BO21" i="54"/>
  <c r="BO78" i="54"/>
  <c r="BF78" i="54"/>
  <c r="BF79" i="54" s="1"/>
  <c r="AW84" i="54"/>
  <c r="BO68" i="54"/>
  <c r="BF69" i="54"/>
  <c r="BO63" i="54"/>
  <c r="BF64" i="54"/>
  <c r="BO64" i="54" s="1"/>
  <c r="BF27" i="54"/>
  <c r="BO26" i="54"/>
  <c r="BF14" i="54"/>
  <c r="BO13" i="54"/>
  <c r="BF36" i="54"/>
  <c r="BF37" i="54" s="1"/>
  <c r="AW42" i="54"/>
  <c r="BO36" i="54"/>
  <c r="BF42" i="54" l="1"/>
  <c r="BF43" i="54" s="1"/>
  <c r="AW48" i="54"/>
  <c r="BO42" i="54"/>
  <c r="BF70" i="54"/>
  <c r="BO70" i="54" s="1"/>
  <c r="BO69" i="54"/>
  <c r="BO74" i="54"/>
  <c r="BF75" i="54"/>
  <c r="BF80" i="54"/>
  <c r="BO79" i="54"/>
  <c r="BF38" i="54"/>
  <c r="BO37" i="54"/>
  <c r="BF28" i="54"/>
  <c r="BO28" i="54" s="1"/>
  <c r="BO27" i="54"/>
  <c r="BF15" i="54"/>
  <c r="BO14" i="54"/>
  <c r="BO84" i="54"/>
  <c r="AW90" i="54"/>
  <c r="BF84" i="54"/>
  <c r="BF85" i="54" s="1"/>
  <c r="BF33" i="54"/>
  <c r="BO32" i="54"/>
  <c r="BO75" i="54" l="1"/>
  <c r="BF76" i="54"/>
  <c r="BO76" i="54" s="1"/>
  <c r="BO80" i="54"/>
  <c r="BF81" i="54"/>
  <c r="BF34" i="54"/>
  <c r="BO34" i="54" s="1"/>
  <c r="BO33" i="54"/>
  <c r="BO85" i="54"/>
  <c r="BF86" i="54"/>
  <c r="BF16" i="54"/>
  <c r="BO16" i="54" s="1"/>
  <c r="BO15" i="54"/>
  <c r="BF39" i="54"/>
  <c r="BO38" i="54"/>
  <c r="BF48" i="54"/>
  <c r="BF49" i="54" s="1"/>
  <c r="BO48" i="54"/>
  <c r="BO90" i="54"/>
  <c r="BF90" i="54"/>
  <c r="BF91" i="54" s="1"/>
  <c r="AW96" i="54"/>
  <c r="BF44" i="54"/>
  <c r="BO43" i="54"/>
  <c r="BF92" i="54" l="1"/>
  <c r="BO91" i="54"/>
  <c r="BO86" i="54"/>
  <c r="BF87" i="54"/>
  <c r="BF40" i="54"/>
  <c r="BO40" i="54" s="1"/>
  <c r="BO39" i="54"/>
  <c r="BO96" i="54"/>
  <c r="BF96" i="54"/>
  <c r="BF97" i="54" s="1"/>
  <c r="BO81" i="54"/>
  <c r="BF82" i="54"/>
  <c r="BO82" i="54" s="1"/>
  <c r="BF45" i="54"/>
  <c r="BO44" i="54"/>
  <c r="BF50" i="54"/>
  <c r="BO49" i="54"/>
  <c r="BF46" i="54" l="1"/>
  <c r="BO46" i="54" s="1"/>
  <c r="BO45" i="54"/>
  <c r="BF88" i="54"/>
  <c r="BO88" i="54" s="1"/>
  <c r="BO87" i="54"/>
  <c r="BF98" i="54"/>
  <c r="BO97" i="54"/>
  <c r="BF51" i="54"/>
  <c r="BO50" i="54"/>
  <c r="BO92" i="54"/>
  <c r="BF93" i="54"/>
  <c r="BF52" i="54" l="1"/>
  <c r="BO52" i="54" s="1"/>
  <c r="BO51" i="54"/>
  <c r="BO93" i="54"/>
  <c r="BF94" i="54"/>
  <c r="BO94" i="54" s="1"/>
  <c r="BO98" i="54"/>
  <c r="BF99" i="54"/>
  <c r="BO99" i="54" l="1"/>
  <c r="BF100" i="54"/>
  <c r="BO100" i="54" s="1"/>
</calcChain>
</file>

<file path=xl/sharedStrings.xml><?xml version="1.0" encoding="utf-8"?>
<sst xmlns="http://schemas.openxmlformats.org/spreadsheetml/2006/main" count="3178" uniqueCount="846">
  <si>
    <r>
      <rPr>
        <b/>
        <sz val="11"/>
        <color rgb="FFFF0000"/>
        <rFont val="Calibri"/>
        <family val="2"/>
        <scheme val="minor"/>
      </rPr>
      <t>20231110</t>
    </r>
    <r>
      <rPr>
        <b/>
        <sz val="11"/>
        <color rgb="FF0000FF"/>
        <rFont val="Calibri"/>
        <family val="2"/>
        <scheme val="minor"/>
      </rPr>
      <t>FRI</t>
    </r>
  </si>
  <si>
    <t>Tim Collection:</t>
  </si>
  <si>
    <t>Della</t>
  </si>
  <si>
    <t>Olivia</t>
  </si>
  <si>
    <t>Hanny</t>
  </si>
  <si>
    <t>Gina</t>
  </si>
  <si>
    <t>Febby</t>
  </si>
  <si>
    <t>Adhira</t>
  </si>
  <si>
    <r>
      <rPr>
        <b/>
        <sz val="11"/>
        <color rgb="FFFF0000"/>
        <rFont val="Calibri"/>
        <family val="2"/>
        <scheme val="minor"/>
      </rPr>
      <t>20231108</t>
    </r>
    <r>
      <rPr>
        <b/>
        <sz val="11"/>
        <color rgb="FF0000FF"/>
        <rFont val="Calibri"/>
        <family val="2"/>
        <scheme val="minor"/>
      </rPr>
      <t>WED</t>
    </r>
  </si>
  <si>
    <t>https://ifinancing.dipostar.com/ifinancing/ifinsys/main</t>
  </si>
  <si>
    <t>Link List Issue yang Diregistrasi:</t>
  </si>
  <si>
    <t>https://365dipostar.sharepoint.com/sites/PJ_NewOPLSystemImplementation/Lists/OPL%20Implementation%20Issue%20Tracker/AllItems.aspx?env=WebViewList&amp;xsdata=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amp;sdata=anZNanEwcnZVaGZKMm8xcHhXOHREcnJGYVNMUEhGNkYyRXF0Vjh1Q0gzYz0%3D&amp;ovuser=51a437ff%2D7198%2D4214%2Da56e%2Dfae39f143da0%2Csabilla%2Elarrasati%40bsi%2Eco%2Eid&amp;OR=Teams%2DHL&amp;CT=1690260192775&amp;clickparams=eyJBcHBOYW1lIjoiVGVhbXMtRGVza3RvcCIsIkFwcFZlcnNpb24iOiIyNy8yMzA2MDQwMTE3NyIsIkhhc0ZlZGVyYXRlZFVzZXIiOmZhbHNlfQ%3D%3D&amp;isAscending=false&amp;sortField=ID&amp;FilterField1=Phase&amp;FilterValue1=Post%20Go%2DLive&amp;FilterType1=Choice&amp;FilterFields2=Status&amp;FilterValues2=Done%3B%23Hold%3B%23In%20progress%3B%23New&amp;FilterTypes2=Choice</t>
  </si>
  <si>
    <t>Sophos (VPN)</t>
  </si>
  <si>
    <t>MAC Address</t>
  </si>
  <si>
    <t>getmac /v</t>
  </si>
  <si>
    <t>Connection Name</t>
  </si>
  <si>
    <t>Ethernet</t>
  </si>
  <si>
    <t>Wi-Fi</t>
  </si>
  <si>
    <t>Bluetooth Netwo</t>
  </si>
  <si>
    <t>Ethernet 2</t>
  </si>
  <si>
    <t>Ethernet 3</t>
  </si>
  <si>
    <t>Network Adapter</t>
  </si>
  <si>
    <t>Realtek PCIe Gb</t>
  </si>
  <si>
    <t>Intel(R) Dual B</t>
  </si>
  <si>
    <t>Bluetooth Devic</t>
  </si>
  <si>
    <t>PANGP Virtual E</t>
  </si>
  <si>
    <t>Sophos SSL VPN</t>
  </si>
  <si>
    <t>Physical Address</t>
  </si>
  <si>
    <t>EC-8E-B5-5B-2E-51</t>
  </si>
  <si>
    <t>E4-A4-71-AB-78-C2</t>
  </si>
  <si>
    <t>E4-A4-71-AB-78-C6</t>
  </si>
  <si>
    <t>02-50-41-00-00-01</t>
  </si>
  <si>
    <t>00-FF-E5-08-C6-3E</t>
  </si>
  <si>
    <t>Transport Name</t>
  </si>
  <si>
    <t>Media disconnected</t>
  </si>
  <si>
    <t>\Device\Tcpip_{AD51F7BD-E374-4F03-94FA-4FD3CA49D31A}</t>
  </si>
  <si>
    <t>\Device\Tcpip_{B30DCB8A-EC04-444D-96D8-A85D307F8875}</t>
  </si>
  <si>
    <t>Aryo.Prasetyo</t>
  </si>
  <si>
    <t>Password</t>
  </si>
  <si>
    <t>Dsfjho.4</t>
  </si>
  <si>
    <t>Connected:</t>
  </si>
  <si>
    <r>
      <rPr>
        <b/>
        <sz val="11"/>
        <color rgb="FFFF0000"/>
        <rFont val="Calibri"/>
        <family val="2"/>
        <scheme val="minor"/>
      </rPr>
      <t>20231113</t>
    </r>
    <r>
      <rPr>
        <b/>
        <sz val="11"/>
        <color rgb="FF0000FF"/>
        <rFont val="Calibri"/>
        <family val="2"/>
        <scheme val="minor"/>
      </rPr>
      <t>MON</t>
    </r>
  </si>
  <si>
    <t>Link iFin Production:</t>
  </si>
  <si>
    <t>Link iFin QA:</t>
  </si>
  <si>
    <t>https://qaifinancing.dipostar.org/ifinancing/mainmenu/main</t>
  </si>
  <si>
    <t>User ID</t>
  </si>
  <si>
    <t>admin</t>
  </si>
  <si>
    <t>a</t>
  </si>
  <si>
    <t>Request aktivasi AD untuk tim iFinancing</t>
  </si>
  <si>
    <t>Khairina Dwi Saktia shared "Issue List - iFinancing Implementation" with you</t>
  </si>
  <si>
    <t>https://365dipostar.sharepoint.com/sites/PJ_NewOPLSystemImplementation/Lists/OPL%20Implementation%20Issue%20Tracker/AllItems.aspx?fromShare=true</t>
  </si>
  <si>
    <r>
      <rPr>
        <b/>
        <sz val="11"/>
        <color rgb="FFFF0000"/>
        <rFont val="Calibri"/>
        <family val="2"/>
        <scheme val="minor"/>
      </rPr>
      <t>20231100</t>
    </r>
    <r>
      <rPr>
        <b/>
        <sz val="11"/>
        <color rgb="FF0000FF"/>
        <rFont val="Calibri"/>
        <family val="2"/>
        <scheme val="minor"/>
      </rPr>
      <t>XXX</t>
    </r>
  </si>
  <si>
    <t>Knowledge Base - New Operating Lease</t>
  </si>
  <si>
    <t>https://365bsi.sharepoint.com/sites/ISM/Knowledge%20Base/Forms/AllItems.aspx?ct=1699349515200&amp;or=Teams%2DHL&amp;ga=1&amp;id=%2Fsites%2FISM%2FKnowledge%20Base%2FNew%20Operating%20Lease&amp;viewid=6b4ec3fe%2D5197%2D41ee%2D921a%2D14f99ae2e4b3</t>
  </si>
  <si>
    <t>C:\Cloud Storages\OneDrive - PT. Berlian Sistem Informasi\iFin-Notes\User Guide</t>
  </si>
  <si>
    <t>Issue List - iFinancing Implementation</t>
  </si>
  <si>
    <t>Aryo.BudiDwiPrasetyo@bsi.co.id</t>
  </si>
  <si>
    <t>BSI90736@bsi.co.id</t>
  </si>
  <si>
    <t>Email &amp; Account</t>
  </si>
  <si>
    <t>Perhitungan OPL</t>
  </si>
  <si>
    <r>
      <t>C:\Cloud Storages\OneDrive - PT. Berlian Sistem Informasi\iFin-Notes\</t>
    </r>
    <r>
      <rPr>
        <b/>
        <sz val="11"/>
        <color rgb="FF0000FF"/>
        <rFont val="Calibri"/>
        <family val="2"/>
        <scheme val="minor"/>
      </rPr>
      <t>Perhitungan OPL</t>
    </r>
    <r>
      <rPr>
        <sz val="11"/>
        <color rgb="FF0000FF"/>
        <rFont val="Calibri"/>
        <family val="2"/>
        <scheme val="minor"/>
      </rPr>
      <t>.xlsx</t>
    </r>
  </si>
  <si>
    <t>Perhitungan OPL - Update</t>
  </si>
  <si>
    <r>
      <rPr>
        <b/>
        <sz val="11"/>
        <color rgb="FFFF0000"/>
        <rFont val="Calibri"/>
        <family val="2"/>
        <scheme val="minor"/>
      </rPr>
      <t>20231109</t>
    </r>
    <r>
      <rPr>
        <b/>
        <sz val="11"/>
        <color rgb="FF0000FF"/>
        <rFont val="Calibri"/>
        <family val="2"/>
        <scheme val="minor"/>
      </rPr>
      <t>THU</t>
    </r>
  </si>
  <si>
    <r>
      <t>C:\Cloud Storages\OneDrive - PT. Berlian Sistem Informasi\iFin-Notes\</t>
    </r>
    <r>
      <rPr>
        <b/>
        <sz val="11"/>
        <color rgb="FF0000FF"/>
        <rFont val="Calibri"/>
        <family val="2"/>
        <scheme val="minor"/>
      </rPr>
      <t>Perhitungan OPL - Update</t>
    </r>
    <r>
      <rPr>
        <sz val="11"/>
        <color rgb="FF0000FF"/>
        <rFont val="Calibri"/>
        <family val="2"/>
        <scheme val="minor"/>
      </rPr>
      <t>.xlsx</t>
    </r>
  </si>
  <si>
    <r>
      <rPr>
        <b/>
        <sz val="11"/>
        <color rgb="FFFF0000"/>
        <rFont val="Calibri"/>
        <family val="2"/>
        <scheme val="minor"/>
      </rPr>
      <t>20231114</t>
    </r>
    <r>
      <rPr>
        <b/>
        <sz val="11"/>
        <color rgb="FF0000FF"/>
        <rFont val="Calibri"/>
        <family val="2"/>
        <scheme val="minor"/>
      </rPr>
      <t>TUE</t>
    </r>
  </si>
  <si>
    <t>User Guide</t>
  </si>
  <si>
    <t>Link Production</t>
  </si>
  <si>
    <r>
      <rPr>
        <b/>
        <sz val="11"/>
        <color rgb="FFFF0000"/>
        <rFont val="Calibri"/>
        <family val="2"/>
        <scheme val="minor"/>
      </rPr>
      <t>20231031</t>
    </r>
    <r>
      <rPr>
        <b/>
        <sz val="11"/>
        <color rgb="FF0000FF"/>
        <rFont val="Calibri"/>
        <family val="2"/>
        <scheme val="minor"/>
      </rPr>
      <t>TUE</t>
    </r>
  </si>
  <si>
    <t>MFAPPL Non-Aktif</t>
  </si>
  <si>
    <t>Calculation</t>
  </si>
  <si>
    <r>
      <rPr>
        <b/>
        <sz val="11"/>
        <color rgb="FFFF0000"/>
        <rFont val="Calibri"/>
        <family val="2"/>
        <scheme val="minor"/>
      </rPr>
      <t>20231101</t>
    </r>
    <r>
      <rPr>
        <b/>
        <sz val="11"/>
        <color rgb="FF0000FF"/>
        <rFont val="Calibri"/>
        <family val="2"/>
        <scheme val="minor"/>
      </rPr>
      <t>WED</t>
    </r>
  </si>
  <si>
    <t>iFinance QA</t>
  </si>
  <si>
    <r>
      <rPr>
        <b/>
        <sz val="11"/>
        <color rgb="FFFF0000"/>
        <rFont val="Calibri"/>
        <family val="2"/>
        <scheme val="minor"/>
      </rPr>
      <t>20231103</t>
    </r>
    <r>
      <rPr>
        <b/>
        <sz val="11"/>
        <color rgb="FF0000FF"/>
        <rFont val="Calibri"/>
        <family val="2"/>
        <scheme val="minor"/>
      </rPr>
      <t>FRI</t>
    </r>
  </si>
  <si>
    <t>*dsfddcpass321</t>
  </si>
  <si>
    <r>
      <rPr>
        <b/>
        <sz val="11"/>
        <color rgb="FFFF0000"/>
        <rFont val="Calibri"/>
        <family val="2"/>
        <scheme val="minor"/>
      </rPr>
      <t>20231106</t>
    </r>
    <r>
      <rPr>
        <b/>
        <sz val="11"/>
        <color rgb="FF0000FF"/>
        <rFont val="Calibri"/>
        <family val="2"/>
        <scheme val="minor"/>
      </rPr>
      <t>MON</t>
    </r>
  </si>
  <si>
    <t>iFinance - Go-Live</t>
  </si>
  <si>
    <r>
      <rPr>
        <b/>
        <sz val="11"/>
        <color rgb="FFFF0000"/>
        <rFont val="Calibri"/>
        <family val="2"/>
        <scheme val="minor"/>
      </rPr>
      <t>20231107</t>
    </r>
    <r>
      <rPr>
        <b/>
        <sz val="11"/>
        <color rgb="FF0000FF"/>
        <rFont val="Calibri"/>
        <family val="2"/>
        <scheme val="minor"/>
      </rPr>
      <t>TUE</t>
    </r>
  </si>
  <si>
    <t>Input Aplikasi</t>
  </si>
  <si>
    <t>TEAM SA/ADMIN MARKETING</t>
  </si>
  <si>
    <t>Herni Hembang</t>
  </si>
  <si>
    <t>Mirza Ardeana Dwita</t>
  </si>
  <si>
    <t>Chintya Kristi Manurung</t>
  </si>
  <si>
    <t>Ayu Shabilla Ghazani</t>
  </si>
  <si>
    <t>Lucy Germima Wilson</t>
  </si>
  <si>
    <t>Nurul Farah Dianti</t>
  </si>
  <si>
    <t>Ignatius Agung Dwi Nugroho</t>
  </si>
  <si>
    <t>Niketas Herjuna Arili</t>
  </si>
  <si>
    <t>Haris Fadilah</t>
  </si>
  <si>
    <t>Marcelina Natalia Djohan</t>
  </si>
  <si>
    <t>Jeffira Meidita</t>
  </si>
  <si>
    <t>Tabita Hasian</t>
  </si>
  <si>
    <t>Ching Mei Fang</t>
  </si>
  <si>
    <t>SKD</t>
  </si>
  <si>
    <t>https://ifinancing.dipostar.com/ifinancing/ifinopl/main</t>
  </si>
  <si>
    <t>PKP GSD BSI</t>
  </si>
  <si>
    <t>CABANG/BRANCH &amp; TEAM SA/ADMIN MARKETING</t>
  </si>
  <si>
    <r>
      <t>C:\Cloud Storages\OneDrive - PT. Berlian Sistem Informasi\iFin-Notes\</t>
    </r>
    <r>
      <rPr>
        <b/>
        <sz val="11"/>
        <color rgb="FF0000FF"/>
        <rFont val="Calibri"/>
        <family val="2"/>
        <scheme val="minor"/>
      </rPr>
      <t>List Cabang</t>
    </r>
    <r>
      <rPr>
        <sz val="11"/>
        <color rgb="FF0000FF"/>
        <rFont val="Calibri"/>
        <family val="2"/>
        <scheme val="minor"/>
      </rPr>
      <t>.xlsx</t>
    </r>
  </si>
  <si>
    <t>CABANG DSF</t>
  </si>
  <si>
    <t>JEMBER</t>
  </si>
  <si>
    <t>KARAWANG</t>
  </si>
  <si>
    <t>BANDUNG</t>
  </si>
  <si>
    <t>TANGERANG</t>
  </si>
  <si>
    <t>JAMBI</t>
  </si>
  <si>
    <t>CILEGON</t>
  </si>
  <si>
    <t>PEKANBARU</t>
  </si>
  <si>
    <t>MEDAN III</t>
  </si>
  <si>
    <t>SEMARANG</t>
  </si>
  <si>
    <t>SOLO</t>
  </si>
  <si>
    <t>SURABAYA</t>
  </si>
  <si>
    <t>JAKARTA SOUTH</t>
  </si>
  <si>
    <t>JAKARTA NORTH</t>
  </si>
  <si>
    <t>JAKARTA CENTRAL</t>
  </si>
  <si>
    <t>Section Head</t>
  </si>
  <si>
    <t>https://365dipostar.sharepoint.com/:x:/r/sites/PJ_NewOPLSystemImplementation/_layouts/15/Doc2.aspx?action=edit&amp;sourcedoc=%7BAB2B9524-C284-4553-A220-9B9AC085389D%7D&amp;wdOrigin=TEAMS-ELECTRON.null_ns.bim&amp;wdExp=TEAMS-CONTROL&amp;wdhostclicktime=1699427975022&amp;web=1&amp;clickparams=eyJBcHBOYW1lIjoiVGVhbXMtRGVza3RvcCIsIkFwcFZlcnNpb24iOiIxNDE1LzIzMDkyOTExMjA4IiwiSGFzRmVkZXJhdGVkVXNlciI6ZmFsc2V9</t>
  </si>
  <si>
    <t>https://365dipostar.sharepoint.com/:x:/r/sites/PJ_NewOPLSystemImplementation/_layouts/15/Doc2.aspx?action=edit&amp;sourcedoc=%7BAB2B9524-C284-4553-A220-9B9AC085389D%7D&amp;wdOrigin=TEAMS-ELECTRON.null_ns.bim&amp;wdExp=TEAMS-CONTROL&amp;wdhostclicktime=1699427975022&amp;web=1</t>
  </si>
  <si>
    <t>ATAU:</t>
  </si>
  <si>
    <t>Link iFinance PRODUCTION</t>
  </si>
  <si>
    <r>
      <rPr>
        <b/>
        <sz val="11"/>
        <color rgb="FFFF0000"/>
        <rFont val="Calibri"/>
        <family val="2"/>
        <scheme val="minor"/>
      </rPr>
      <t>20231115</t>
    </r>
    <r>
      <rPr>
        <b/>
        <sz val="11"/>
        <color rgb="FF0000FF"/>
        <rFont val="Calibri"/>
        <family val="2"/>
        <scheme val="minor"/>
      </rPr>
      <t>WED</t>
    </r>
  </si>
  <si>
    <t>Master Approval &amp; Role per user</t>
  </si>
  <si>
    <r>
      <t>C:\Cloud Storages\OneDrive - PT. Berlian Sistem Informasi\iFin-Notes\Master Approval &amp; Role per User\</t>
    </r>
    <r>
      <rPr>
        <b/>
        <sz val="11"/>
        <color rgb="FF0000FF"/>
        <rFont val="Calibri"/>
        <family val="2"/>
        <scheme val="minor"/>
      </rPr>
      <t>MASTER APPROVAL</t>
    </r>
    <r>
      <rPr>
        <sz val="11"/>
        <color rgb="FF0000FF"/>
        <rFont val="Calibri"/>
        <family val="2"/>
        <scheme val="minor"/>
      </rPr>
      <t>.xlsx</t>
    </r>
  </si>
  <si>
    <r>
      <t>C:\Cloud Storages\OneDrive - PT. Berlian Sistem Informasi\iFin-Notes\Master Approval &amp; Role per User\</t>
    </r>
    <r>
      <rPr>
        <b/>
        <sz val="11"/>
        <color rgb="FF0000FF"/>
        <rFont val="Calibri"/>
        <family val="2"/>
        <scheme val="minor"/>
      </rPr>
      <t>WH OPL Employees &amp; Roles</t>
    </r>
    <r>
      <rPr>
        <sz val="11"/>
        <color rgb="FF0000FF"/>
        <rFont val="Calibri"/>
        <family val="2"/>
        <scheme val="minor"/>
      </rPr>
      <t>.xlsx</t>
    </r>
  </si>
  <si>
    <t>FIXED ASSET DISPOSAL</t>
  </si>
  <si>
    <t>ACHMAD SYARIF</t>
  </si>
  <si>
    <r>
      <rPr>
        <b/>
        <sz val="11"/>
        <color rgb="FFFF0000"/>
        <rFont val="Calibri"/>
        <family val="2"/>
        <scheme val="minor"/>
      </rPr>
      <t>20231117</t>
    </r>
    <r>
      <rPr>
        <b/>
        <sz val="11"/>
        <color rgb="FF0000FF"/>
        <rFont val="Calibri"/>
        <family val="2"/>
        <scheme val="minor"/>
      </rPr>
      <t>MON</t>
    </r>
  </si>
  <si>
    <t>Account Mbak Sabilla</t>
  </si>
  <si>
    <t>https://ifinancing.dipostar.com/ifinancing/ifinapv/main</t>
  </si>
  <si>
    <t>sabilla larrasati</t>
  </si>
  <si>
    <t>Dsfjho.234</t>
  </si>
  <si>
    <t>select</t>
  </si>
  <si>
    <t>b.PoliceNumber,</t>
  </si>
  <si>
    <t>e.AgreementNumber, f.StatusDescription [AgreementStatus],</t>
  </si>
  <si>
    <t>b.ChassisNumber, b.EngineNumber, g.ModelName,</t>
  </si>
  <si>
    <t>c.StatusDescription [AllocationDesc], d.StatusDescription [StatusDesc]</t>
  </si>
  <si>
    <t>from TB_MGT_DailyRecordCar a</t>
  </si>
  <si>
    <t>join Tb_OPL_Unit b</t>
  </si>
  <si>
    <t>on a.IdTb_OPL_Unit = b.IdTb_OPL_Unit</t>
  </si>
  <si>
    <t>join Tb_OPL_Status c</t>
  </si>
  <si>
    <t>on a.Allocation = c.IdTb_OPL_Status</t>
  </si>
  <si>
    <t>join Tb_OPL_Status d</t>
  </si>
  <si>
    <t>on a.[Status] = d.IdTb_OPL_Status</t>
  </si>
  <si>
    <t>join OPLAgreement e</t>
  </si>
  <si>
    <t>on a.IdOPLAgreement = e.IdOPLAgreement</t>
  </si>
  <si>
    <t>join Tb_OPL_Status f</t>
  </si>
  <si>
    <t>on e.IdTb_OPL_Status = f.IdTb_OPL_Status</t>
  </si>
  <si>
    <t>join Product g</t>
  </si>
  <si>
    <t>on b.IdProduct = g.IdProduct</t>
  </si>
  <si>
    <t>where b.PoliceNumber in (</t>
  </si>
  <si>
    <t>'DD8449XV',</t>
  </si>
  <si>
    <t>'DD8454XV',</t>
  </si>
  <si>
    <t>'DD8458XV',</t>
  </si>
  <si>
    <t>'DD8818XA',</t>
  </si>
  <si>
    <t>'DD8859XA',</t>
  </si>
  <si>
    <t>'DD8874XA',</t>
  </si>
  <si>
    <t>'DD8875XA',</t>
  </si>
  <si>
    <t>'DD8904XA',</t>
  </si>
  <si>
    <t>'DD8941XA',</t>
  </si>
  <si>
    <t>'DD8942XA',</t>
  </si>
  <si>
    <t>'DD8944XA',</t>
  </si>
  <si>
    <t>'DD8946XA',</t>
  </si>
  <si>
    <t>'DD8947XA'</t>
  </si>
  <si>
    <t>)</t>
  </si>
  <si>
    <t>order by b.PoliceNumber</t>
  </si>
  <si>
    <t>FW: Draft Surat OPL</t>
  </si>
  <si>
    <t>Mud Terrain tires</t>
  </si>
  <si>
    <t>Inner rollbar</t>
  </si>
  <si>
    <t>Switch battery</t>
  </si>
  <si>
    <t>Tool box</t>
  </si>
  <si>
    <t>Ban Pacul</t>
  </si>
  <si>
    <t>Base Asset</t>
  </si>
  <si>
    <r>
      <t xml:space="preserve">Modul </t>
    </r>
    <r>
      <rPr>
        <b/>
        <sz val="11"/>
        <color theme="1"/>
        <rFont val="Calibri"/>
        <family val="2"/>
        <scheme val="minor"/>
      </rPr>
      <t>Base Asset</t>
    </r>
  </si>
  <si>
    <r>
      <t xml:space="preserve">Menu </t>
    </r>
    <r>
      <rPr>
        <b/>
        <sz val="11"/>
        <color theme="1"/>
        <rFont val="Calibri"/>
        <family val="2"/>
        <scheme val="minor"/>
      </rPr>
      <t>System Setting</t>
    </r>
  </si>
  <si>
    <r>
      <t xml:space="preserve">Item tidak bisa di-input karena perlu data-data lain seperti:  </t>
    </r>
    <r>
      <rPr>
        <b/>
        <sz val="11"/>
        <color theme="1"/>
        <rFont val="Calibri"/>
        <family val="2"/>
        <scheme val="minor"/>
      </rPr>
      <t>Merk</t>
    </r>
    <r>
      <rPr>
        <sz val="11"/>
        <color theme="1"/>
        <rFont val="Calibri"/>
        <family val="2"/>
        <scheme val="minor"/>
      </rPr>
      <t xml:space="preserve">, </t>
    </r>
    <r>
      <rPr>
        <b/>
        <sz val="11"/>
        <color theme="1"/>
        <rFont val="Calibri"/>
        <family val="2"/>
        <scheme val="minor"/>
      </rPr>
      <t>Model</t>
    </r>
    <r>
      <rPr>
        <sz val="11"/>
        <color theme="1"/>
        <rFont val="Calibri"/>
        <family val="2"/>
        <scheme val="minor"/>
      </rPr>
      <t xml:space="preserve">, dan </t>
    </r>
    <r>
      <rPr>
        <b/>
        <sz val="11"/>
        <color theme="1"/>
        <rFont val="Calibri"/>
        <family val="2"/>
        <scheme val="minor"/>
      </rPr>
      <t>Type</t>
    </r>
    <r>
      <rPr>
        <sz val="11"/>
        <color theme="1"/>
        <rFont val="Calibri"/>
        <family val="2"/>
        <scheme val="minor"/>
      </rPr>
      <t xml:space="preserve">, untuk membentuk </t>
    </r>
    <r>
      <rPr>
        <b/>
        <sz val="11"/>
        <color theme="1"/>
        <rFont val="Calibri"/>
        <family val="2"/>
        <scheme val="minor"/>
      </rPr>
      <t>Description</t>
    </r>
    <r>
      <rPr>
        <sz val="11"/>
        <color theme="1"/>
        <rFont val="Calibri"/>
        <family val="2"/>
        <scheme val="minor"/>
      </rPr>
      <t>-nya.</t>
    </r>
  </si>
  <si>
    <r>
      <rPr>
        <b/>
        <sz val="11"/>
        <color rgb="FFFF0000"/>
        <rFont val="Calibri"/>
        <family val="2"/>
        <scheme val="minor"/>
      </rPr>
      <t>20231120</t>
    </r>
    <r>
      <rPr>
        <b/>
        <sz val="11"/>
        <color rgb="FF0000FF"/>
        <rFont val="Calibri"/>
        <family val="2"/>
        <scheme val="minor"/>
      </rPr>
      <t>MON</t>
    </r>
  </si>
  <si>
    <t>Issue List No.:</t>
  </si>
  <si>
    <t>1071</t>
  </si>
  <si>
    <r>
      <t xml:space="preserve">Sub-Menu </t>
    </r>
    <r>
      <rPr>
        <b/>
        <sz val="11"/>
        <color rgb="FFFF0000"/>
        <rFont val="Calibri"/>
        <family val="2"/>
        <scheme val="minor"/>
      </rPr>
      <t>Item</t>
    </r>
  </si>
  <si>
    <t>SOLUTION:</t>
  </si>
  <si>
    <r>
      <t xml:space="preserve">Sub-Menu </t>
    </r>
    <r>
      <rPr>
        <b/>
        <sz val="11"/>
        <color rgb="FFFF0000"/>
        <rFont val="Calibri"/>
        <family val="2"/>
        <scheme val="minor"/>
      </rPr>
      <t>Type</t>
    </r>
  </si>
  <si>
    <t>1084</t>
  </si>
  <si>
    <t>Sementara input di menu berikut:</t>
  </si>
  <si>
    <r>
      <t xml:space="preserve">Nanti ada CR untuk menu </t>
    </r>
    <r>
      <rPr>
        <b/>
        <sz val="11"/>
        <color rgb="FFFF0000"/>
        <rFont val="Calibri"/>
        <family val="2"/>
        <scheme val="minor"/>
      </rPr>
      <t>Item</t>
    </r>
    <r>
      <rPr>
        <sz val="11"/>
        <color theme="1"/>
        <rFont val="Calibri"/>
        <family val="2"/>
        <scheme val="minor"/>
      </rPr>
      <t xml:space="preserve"> yang akan hanya ambil </t>
    </r>
    <r>
      <rPr>
        <b/>
        <sz val="11"/>
        <color rgb="FF0000FF"/>
        <rFont val="Calibri"/>
        <family val="2"/>
        <scheme val="minor"/>
      </rPr>
      <t>Type</t>
    </r>
    <r>
      <rPr>
        <sz val="11"/>
        <color theme="1"/>
        <rFont val="Calibri"/>
        <family val="2"/>
        <scheme val="minor"/>
      </rPr>
      <t xml:space="preserve"> untuk </t>
    </r>
    <r>
      <rPr>
        <b/>
        <sz val="11"/>
        <color rgb="FF0000FF"/>
        <rFont val="Calibri"/>
        <family val="2"/>
        <scheme val="minor"/>
      </rPr>
      <t>Description</t>
    </r>
    <r>
      <rPr>
        <sz val="11"/>
        <color theme="1"/>
        <rFont val="Calibri"/>
        <family val="2"/>
        <scheme val="minor"/>
      </rPr>
      <t>-nya.</t>
    </r>
  </si>
  <si>
    <t>Add All Branch</t>
  </si>
  <si>
    <t>PATHUL WADI</t>
  </si>
  <si>
    <r>
      <t xml:space="preserve">Modul </t>
    </r>
    <r>
      <rPr>
        <b/>
        <sz val="11"/>
        <color rgb="FF0000FF"/>
        <rFont val="Calibri"/>
        <family val="2"/>
        <scheme val="minor"/>
      </rPr>
      <t>Config</t>
    </r>
  </si>
  <si>
    <r>
      <t xml:space="preserve">Menu </t>
    </r>
    <r>
      <rPr>
        <b/>
        <sz val="11"/>
        <color rgb="FF0000FF"/>
        <rFont val="Calibri"/>
        <family val="2"/>
        <scheme val="minor"/>
      </rPr>
      <t>Company Information</t>
    </r>
  </si>
  <si>
    <r>
      <t xml:space="preserve">Sub-Menu </t>
    </r>
    <r>
      <rPr>
        <b/>
        <sz val="11"/>
        <color rgb="FF0000FF"/>
        <rFont val="Calibri"/>
        <family val="2"/>
        <scheme val="minor"/>
      </rPr>
      <t>Employee</t>
    </r>
  </si>
  <si>
    <t>Kecuali:</t>
  </si>
  <si>
    <t>UAT24</t>
  </si>
  <si>
    <t>BRANCH UAT - SLEMAN</t>
  </si>
  <si>
    <t>MUD TERRAIN TIRES</t>
  </si>
  <si>
    <t>INNER ROLLBAR</t>
  </si>
  <si>
    <t>SWITCH BATTERY</t>
  </si>
  <si>
    <t>TOOL BOX</t>
  </si>
  <si>
    <t>BAN PACUL</t>
  </si>
  <si>
    <t>CR sudah di-apply…!!!</t>
  </si>
  <si>
    <t>Stiker Kuning di samping kiri kanan mobil</t>
  </si>
  <si>
    <t>Stiker Merah di bagian bagian belakang</t>
  </si>
  <si>
    <t>Camera 360 bagian luar depan dan belakang</t>
  </si>
  <si>
    <t>Camera pada spion kiri dan kanan</t>
  </si>
  <si>
    <t>Camera CCTV di bagian dalam mengunakan Memori Card</t>
  </si>
  <si>
    <t>STIKER KUNING DI SAMPING KIRI KANAN MOBIL</t>
  </si>
  <si>
    <t>STIKER MERAH DI BAGIAN BAGIAN BELAKANG</t>
  </si>
  <si>
    <t>CAMERA 360 BAGIAN LUAR DEPAN DAN BELAKANG</t>
  </si>
  <si>
    <t>CAMERA PADA SPION KIRI DAN KANAN</t>
  </si>
  <si>
    <t>CAMERA CCTV DI BAGIAN DALAM MENGUNAKAN MEMORI CARD</t>
  </si>
  <si>
    <t>STIKER-KUNING-KIRI-KANAN-MOBIL</t>
  </si>
  <si>
    <t>STIKER-MERAH-BELAKANG</t>
  </si>
  <si>
    <t>CAMERA-360-LUAR-DEPAN-BELAKANG</t>
  </si>
  <si>
    <t>CAMERA-SPION-KIRI-KANAN</t>
  </si>
  <si>
    <t>CAMERA-CCTV-DALAM-MEMORI-CARD</t>
  </si>
  <si>
    <t>Issue</t>
  </si>
  <si>
    <t>Proceed Transaction | Approval</t>
  </si>
  <si>
    <r>
      <t xml:space="preserve">Modul </t>
    </r>
    <r>
      <rPr>
        <b/>
        <sz val="11"/>
        <color rgb="FF0000FF"/>
        <rFont val="Calibri"/>
        <family val="2"/>
        <scheme val="minor"/>
      </rPr>
      <t>Approval</t>
    </r>
  </si>
  <si>
    <r>
      <t xml:space="preserve">Sub-Menu </t>
    </r>
    <r>
      <rPr>
        <b/>
        <sz val="11"/>
        <color rgb="FF0000FF"/>
        <rFont val="Calibri"/>
        <family val="2"/>
        <scheme val="minor"/>
      </rPr>
      <t>Approval Request</t>
    </r>
  </si>
  <si>
    <t>1000.AMSIAR.2311.000391</t>
  </si>
  <si>
    <t>1000.AMSIAR.2311.000396</t>
  </si>
  <si>
    <t>1000.AMSIAR.2311.000397</t>
  </si>
  <si>
    <t>1000.AMSIAR.2311.000398</t>
  </si>
  <si>
    <t>1000.AMSIAR.2311.000399</t>
  </si>
  <si>
    <t>1000.AMSIAR.2311.000400</t>
  </si>
  <si>
    <t>1000.AMSIAR.2311.000401</t>
  </si>
  <si>
    <t>There is no approval person at level 1. Branch : Jakarta Head Office. Position : SUPERVISOR (OPL - OPERATION - ASSET MANAGEMENT - DOCUMENT). Approval Name : PAYMENT APPROVAL ASSET MANAGEMENT OTHERS</t>
  </si>
  <si>
    <t>1000.AMSIAR.2311.000402</t>
  </si>
  <si>
    <t>1000.AMSIAR.2311.000403</t>
  </si>
  <si>
    <t>1000.AMSIAR.2311.000404</t>
  </si>
  <si>
    <t>1000.AMSIAR.2311.000405</t>
  </si>
  <si>
    <t>1000.AMSIAR.2311.000394</t>
  </si>
  <si>
    <t>2001.AMSIAR.2311.000031</t>
  </si>
  <si>
    <t>2001.AMSIAR.2311.000030</t>
  </si>
  <si>
    <t>2001.AMSIAR.2311.000029</t>
  </si>
  <si>
    <t>2001.AMSIAR.2311.000028</t>
  </si>
  <si>
    <t>2001.AMSIAR.2311.000027</t>
  </si>
  <si>
    <t>2001.AMSIAR.2311.000026</t>
  </si>
  <si>
    <t>2001.AMSIAR.2311.000025</t>
  </si>
  <si>
    <t>2001.AMSIAR.2311.000024</t>
  </si>
  <si>
    <t>2001.AMSIAR.2311.000023</t>
  </si>
  <si>
    <t>2001.AMSIAR.2311.000021</t>
  </si>
  <si>
    <t>2001.AMSIAR.2311.000020</t>
  </si>
  <si>
    <t>2001.AMSIAR.2311.000019</t>
  </si>
  <si>
    <t>2001.AMSIAR.2311.000018</t>
  </si>
  <si>
    <t>2001.AMSIAR.2311.000017</t>
  </si>
  <si>
    <t>2001.AMSIAR.2311.000016</t>
  </si>
  <si>
    <t>2001.AMSIAR.2311.000015</t>
  </si>
  <si>
    <t>2001.AMSIAR.2311.000014</t>
  </si>
  <si>
    <t>2001.AMSIAR.2311.000013</t>
  </si>
  <si>
    <t>2001.AMSIAR.2311.000012</t>
  </si>
  <si>
    <t>2008.AMSIAR.2311.000001</t>
  </si>
  <si>
    <t>2010.AMSIAR.2311.000004</t>
  </si>
  <si>
    <t>2010.AMSIAR.2311.000003</t>
  </si>
  <si>
    <t>2010.AMSIAR.2311.000002</t>
  </si>
  <si>
    <t>2010.AMSIAR.2311.000001</t>
  </si>
  <si>
    <r>
      <t>Menu "</t>
    </r>
    <r>
      <rPr>
        <b/>
        <sz val="11"/>
        <color theme="1"/>
        <rFont val="Calibri"/>
        <family val="2"/>
        <scheme val="minor"/>
      </rPr>
      <t>Settings</t>
    </r>
    <r>
      <rPr>
        <sz val="11"/>
        <color theme="1"/>
        <rFont val="Calibri"/>
        <family val="2"/>
        <scheme val="minor"/>
      </rPr>
      <t>"</t>
    </r>
  </si>
  <si>
    <r>
      <t>Menu "</t>
    </r>
    <r>
      <rPr>
        <b/>
        <sz val="11"/>
        <color theme="1"/>
        <rFont val="Calibri"/>
        <family val="2"/>
        <scheme val="minor"/>
      </rPr>
      <t>Privacy, search, and services</t>
    </r>
    <r>
      <rPr>
        <sz val="11"/>
        <color theme="1"/>
        <rFont val="Calibri"/>
        <family val="2"/>
        <scheme val="minor"/>
      </rPr>
      <t>"</t>
    </r>
  </si>
  <si>
    <r>
      <t xml:space="preserve">Centang </t>
    </r>
    <r>
      <rPr>
        <b/>
        <sz val="11"/>
        <color theme="1"/>
        <rFont val="Calibri"/>
        <family val="2"/>
        <scheme val="minor"/>
      </rPr>
      <t>semua</t>
    </r>
    <r>
      <rPr>
        <sz val="11"/>
        <color theme="1"/>
        <rFont val="Calibri"/>
        <family val="2"/>
        <scheme val="minor"/>
      </rPr>
      <t xml:space="preserve"> &amp; klik tombol "</t>
    </r>
    <r>
      <rPr>
        <b/>
        <sz val="11"/>
        <color theme="1"/>
        <rFont val="Calibri"/>
        <family val="2"/>
        <scheme val="minor"/>
      </rPr>
      <t>Clear now</t>
    </r>
    <r>
      <rPr>
        <sz val="11"/>
        <color theme="1"/>
        <rFont val="Calibri"/>
        <family val="2"/>
        <scheme val="minor"/>
      </rPr>
      <t>"</t>
    </r>
  </si>
  <si>
    <t>Edge - Clear Cache</t>
  </si>
  <si>
    <t>Gagal Proceed</t>
  </si>
  <si>
    <t>Berhasil Proceed</t>
  </si>
  <si>
    <r>
      <t xml:space="preserve">Menu </t>
    </r>
    <r>
      <rPr>
        <b/>
        <sz val="11"/>
        <color rgb="FF0000FF"/>
        <rFont val="Calibri"/>
        <family val="2"/>
        <scheme val="minor"/>
      </rPr>
      <t>Transaction</t>
    </r>
  </si>
  <si>
    <r>
      <rPr>
        <b/>
        <sz val="11"/>
        <color rgb="FFFF0000"/>
        <rFont val="Calibri"/>
        <family val="2"/>
        <scheme val="minor"/>
      </rPr>
      <t>20231122</t>
    </r>
    <r>
      <rPr>
        <b/>
        <sz val="11"/>
        <color rgb="FF0000FF"/>
        <rFont val="Calibri"/>
        <family val="2"/>
        <scheme val="minor"/>
      </rPr>
      <t>WED</t>
    </r>
  </si>
  <si>
    <t>Item - Karoseri</t>
  </si>
  <si>
    <t>Item - Aksesori</t>
  </si>
  <si>
    <t>Code</t>
  </si>
  <si>
    <t>DSFMIT231100031</t>
  </si>
  <si>
    <t>Description</t>
  </si>
  <si>
    <t>TRUCK LOGGING</t>
  </si>
  <si>
    <t>User Erni Yesie - Check "Approval Task" ada di Role/Group mana saja</t>
  </si>
  <si>
    <t>Group</t>
  </si>
  <si>
    <t>AM-CTR-SC</t>
  </si>
  <si>
    <t>AM-DOC-INS</t>
  </si>
  <si>
    <t>OPR-VNM-PIC</t>
  </si>
  <si>
    <t>Erni Yesie</t>
  </si>
  <si>
    <r>
      <t xml:space="preserve">Module </t>
    </r>
    <r>
      <rPr>
        <b/>
        <sz val="11"/>
        <color rgb="FF0000FF"/>
        <rFont val="Calibri"/>
        <family val="2"/>
        <scheme val="minor"/>
      </rPr>
      <t>Approval</t>
    </r>
  </si>
  <si>
    <r>
      <t xml:space="preserve">Sub-Menu </t>
    </r>
    <r>
      <rPr>
        <b/>
        <sz val="11"/>
        <color rgb="FF0000FF"/>
        <rFont val="Calibri"/>
        <family val="2"/>
        <scheme val="minor"/>
      </rPr>
      <t>Approval Task</t>
    </r>
  </si>
  <si>
    <t>BEFORE</t>
  </si>
  <si>
    <t>AFTER</t>
  </si>
  <si>
    <r>
      <t>DIHAPUS DARI GROUP DI ATAS…!!!</t>
    </r>
    <r>
      <rPr>
        <sz val="11"/>
        <rFont val="Calibri"/>
        <family val="2"/>
        <scheme val="minor"/>
      </rPr>
      <t xml:space="preserve">  (</t>
    </r>
    <r>
      <rPr>
        <b/>
        <sz val="11"/>
        <rFont val="Calibri"/>
        <family val="2"/>
        <scheme val="minor"/>
      </rPr>
      <t>AM-CTR-SC</t>
    </r>
    <r>
      <rPr>
        <sz val="11"/>
        <rFont val="Calibri"/>
        <family val="2"/>
        <scheme val="minor"/>
      </rPr>
      <t>)</t>
    </r>
  </si>
  <si>
    <t>GetListCustByUpdatedDate</t>
  </si>
  <si>
    <t>http://172.31.224.17:8888/swagger/index.html</t>
  </si>
  <si>
    <t>PANDU SIWI SENTOSA</t>
  </si>
  <si>
    <t>ORICA MINING SERVICES</t>
  </si>
  <si>
    <t>Customer No:</t>
  </si>
  <si>
    <t>0313590</t>
  </si>
  <si>
    <t>Customer Id:</t>
  </si>
  <si>
    <t>679721</t>
  </si>
  <si>
    <t>Customer ID</t>
  </si>
  <si>
    <t>769142</t>
  </si>
  <si>
    <t>Customer No</t>
  </si>
  <si>
    <t>1000CUST20220200066</t>
  </si>
  <si>
    <t>769517</t>
  </si>
  <si>
    <t>1000CUST20220200067</t>
  </si>
  <si>
    <t>select 'x' + a.CustomerCode, a.CustomerName,</t>
  </si>
  <si>
    <t>b.AgreementNumber, c.StatusDescription [AgreementStatus]</t>
  </si>
  <si>
    <t>from Customer a</t>
  </si>
  <si>
    <t>join OPLAgreement b</t>
  </si>
  <si>
    <t>on a.CustomerCode = b.CustomerCode</t>
  </si>
  <si>
    <t>on b.IdTb_OPL_Status = c.IdTb_OPL_Status</t>
  </si>
  <si>
    <t>where a.IdCustomer in (</t>
  </si>
  <si>
    <t>129121,</t>
  </si>
  <si>
    <t>144130,</t>
  </si>
  <si>
    <t>269785,</t>
  </si>
  <si>
    <t>order by a.CustomerName, a.CustomerCode;</t>
  </si>
  <si>
    <t>Agreement No</t>
  </si>
  <si>
    <t>1124</t>
  </si>
  <si>
    <r>
      <t xml:space="preserve">Kelengkapan data tergantung dari </t>
    </r>
    <r>
      <rPr>
        <b/>
        <sz val="11"/>
        <color theme="1"/>
        <rFont val="Calibri"/>
        <family val="2"/>
        <scheme val="minor"/>
      </rPr>
      <t>transaksi</t>
    </r>
    <r>
      <rPr>
        <sz val="11"/>
        <color theme="1"/>
        <rFont val="Calibri"/>
        <family val="2"/>
        <scheme val="minor"/>
      </rPr>
      <t xml:space="preserve"> yang ada </t>
    </r>
    <r>
      <rPr>
        <b/>
        <sz val="11"/>
        <color theme="1"/>
        <rFont val="Calibri"/>
        <family val="2"/>
        <scheme val="minor"/>
      </rPr>
      <t>PPh</t>
    </r>
    <r>
      <rPr>
        <sz val="11"/>
        <color theme="1"/>
        <rFont val="Calibri"/>
        <family val="2"/>
        <scheme val="minor"/>
      </rPr>
      <t xml:space="preserve"> &amp; </t>
    </r>
    <r>
      <rPr>
        <b/>
        <sz val="11"/>
        <color theme="1"/>
        <rFont val="Calibri"/>
        <family val="2"/>
        <scheme val="minor"/>
      </rPr>
      <t>PPn</t>
    </r>
    <r>
      <rPr>
        <sz val="11"/>
        <color theme="1"/>
        <rFont val="Calibri"/>
        <family val="2"/>
        <scheme val="minor"/>
      </rPr>
      <t xml:space="preserve"> misal:  </t>
    </r>
    <r>
      <rPr>
        <b/>
        <sz val="11"/>
        <color theme="1"/>
        <rFont val="Calibri"/>
        <family val="2"/>
        <scheme val="minor"/>
      </rPr>
      <t>WO</t>
    </r>
    <r>
      <rPr>
        <sz val="11"/>
        <color theme="1"/>
        <rFont val="Calibri"/>
        <family val="2"/>
        <scheme val="minor"/>
      </rPr>
      <t xml:space="preserve">, </t>
    </r>
    <r>
      <rPr>
        <b/>
        <sz val="11"/>
        <color theme="1"/>
        <rFont val="Calibri"/>
        <family val="2"/>
        <scheme val="minor"/>
      </rPr>
      <t>Biro Jasa</t>
    </r>
    <r>
      <rPr>
        <sz val="11"/>
        <color theme="1"/>
        <rFont val="Calibri"/>
        <family val="2"/>
        <scheme val="minor"/>
      </rPr>
      <t>.</t>
    </r>
  </si>
  <si>
    <r>
      <t xml:space="preserve">Data diambil dari </t>
    </r>
    <r>
      <rPr>
        <b/>
        <sz val="11"/>
        <color theme="1"/>
        <rFont val="Calibri"/>
        <family val="2"/>
        <scheme val="minor"/>
      </rPr>
      <t>Sub-Ledget</t>
    </r>
    <r>
      <rPr>
        <sz val="11"/>
        <color theme="1"/>
        <rFont val="Calibri"/>
        <family val="2"/>
        <scheme val="minor"/>
      </rPr>
      <t xml:space="preserve"> text.</t>
    </r>
  </si>
  <si>
    <t>1122</t>
  </si>
  <si>
    <t>1028</t>
  </si>
  <si>
    <t>Request Check Customer in OLSS &amp; LOS - by Bu Herni &amp; Bu Ching Mei Fang</t>
  </si>
  <si>
    <r>
      <rPr>
        <b/>
        <sz val="11"/>
        <color rgb="FFFF0000"/>
        <rFont val="Calibri"/>
        <family val="2"/>
        <scheme val="minor"/>
      </rPr>
      <t>20231123</t>
    </r>
    <r>
      <rPr>
        <b/>
        <sz val="11"/>
        <color rgb="FF0000FF"/>
        <rFont val="Calibri"/>
        <family val="2"/>
        <scheme val="minor"/>
      </rPr>
      <t>THU</t>
    </r>
  </si>
  <si>
    <t>Locker Info</t>
  </si>
  <si>
    <t>Name</t>
  </si>
  <si>
    <t>Drawer Info</t>
  </si>
  <si>
    <t>Row Info</t>
  </si>
  <si>
    <t>Branch</t>
  </si>
  <si>
    <t>Office Code</t>
  </si>
  <si>
    <t>2011</t>
  </si>
  <si>
    <t>Office Name</t>
  </si>
  <si>
    <t>993</t>
  </si>
  <si>
    <t>2010.31.2311.000030</t>
  </si>
  <si>
    <t>Check OLSS</t>
  </si>
  <si>
    <t>'B9744PCS'</t>
  </si>
  <si>
    <t>Sub-Menu</t>
  </si>
  <si>
    <t>Module</t>
  </si>
  <si>
    <t>Operating Lease</t>
  </si>
  <si>
    <t>Menu</t>
  </si>
  <si>
    <t>Inquiry</t>
  </si>
  <si>
    <t>Agreement</t>
  </si>
  <si>
    <t>Taxation</t>
  </si>
  <si>
    <t>Faktur No. Allocation</t>
  </si>
  <si>
    <t>System Setting</t>
  </si>
  <si>
    <t>Vendor</t>
  </si>
  <si>
    <t>Contoh Cek Data Vendor</t>
  </si>
  <si>
    <t>A00037</t>
  </si>
  <si>
    <t>AID0016</t>
  </si>
  <si>
    <t>Puja Novica Simbolon</t>
  </si>
  <si>
    <t>Akan ditanyakan ke Pak Hari IMS oleh Pak Ayub.</t>
  </si>
  <si>
    <t>Fixed Asset</t>
  </si>
  <si>
    <t>Transaction</t>
  </si>
  <si>
    <t>Maintenance</t>
  </si>
  <si>
    <t>User Name</t>
  </si>
  <si>
    <t>Assigned To</t>
  </si>
  <si>
    <t>Louis Handry</t>
  </si>
  <si>
    <t xml:space="preserve">Nur Ichsan Budianto </t>
  </si>
  <si>
    <t>Sepria</t>
  </si>
  <si>
    <t>Document</t>
  </si>
  <si>
    <t>Setting</t>
  </si>
  <si>
    <t>Locker</t>
  </si>
  <si>
    <t>Antonius Fedrik Yohanes Yahya</t>
  </si>
  <si>
    <t>Meidy</t>
  </si>
  <si>
    <t>...</t>
  </si>
  <si>
    <t>T.Christyaningsih</t>
  </si>
  <si>
    <t>Issue 1086</t>
  </si>
  <si>
    <t>Wawan Hermawan</t>
  </si>
  <si>
    <t>Karina Anindita</t>
  </si>
  <si>
    <t>ID</t>
  </si>
  <si>
    <t>Date reported</t>
  </si>
  <si>
    <t>Phase</t>
  </si>
  <si>
    <t>Category</t>
  </si>
  <si>
    <t>Team</t>
  </si>
  <si>
    <t>Menu Path (iFin)</t>
  </si>
  <si>
    <t>Issue Title</t>
  </si>
  <si>
    <t>Level 1</t>
  </si>
  <si>
    <t>Issue Description</t>
  </si>
  <si>
    <t>Status</t>
  </si>
  <si>
    <t>Priority</t>
  </si>
  <si>
    <t>Priority No.</t>
  </si>
  <si>
    <t>Root Caused</t>
  </si>
  <si>
    <t>Temporary Solution</t>
  </si>
  <si>
    <t>Permanent Solution</t>
  </si>
  <si>
    <t>Process</t>
  </si>
  <si>
    <t>Created By</t>
  </si>
  <si>
    <t>Modified</t>
  </si>
  <si>
    <t>IMS PIC (IMS Use Only)</t>
  </si>
  <si>
    <t>IMS Date (IMS Use Only)</t>
  </si>
  <si>
    <t>Sign-off status</t>
  </si>
  <si>
    <t>11/15/2023</t>
  </si>
  <si>
    <t>Post Go-Live</t>
  </si>
  <si>
    <t>New Changes</t>
  </si>
  <si>
    <t>Compi Meylianto Triwidodo</t>
  </si>
  <si>
    <t>Accounting</t>
  </si>
  <si>
    <t xml:space="preserve">Accounting &gt; General Ledger &gt; Journal Transaction </t>
  </si>
  <si>
    <t>[Accounting] Penambahan fitur untuk jurnal koreksi (tombol reversal atau menu tambahan untuk koreksi jurnal)</t>
  </si>
  <si>
    <t>["Aryo Budi"]</t>
  </si>
  <si>
    <t>mohon bantuannya untuk menambahkan fitur untuk jurnal koreksi (tombol reversal atau menu tambahan untuk koreksi jurnal) agar menghindari adanya kesalahan alokasi COA Expense di iFin</t>
  </si>
  <si>
    <t>Hold</t>
  </si>
  <si>
    <t>Low</t>
  </si>
  <si>
    <t>NEW REQUEST</t>
  </si>
  <si>
    <t>Marcel Wijaya</t>
  </si>
  <si>
    <t>ayub.m</t>
  </si>
  <si>
    <t>11/20/2023 8:04 PM</t>
  </si>
  <si>
    <t>1008</t>
  </si>
  <si>
    <t>11/22/2023 11:41 PM</t>
  </si>
  <si>
    <t>High</t>
  </si>
  <si>
    <t>New</t>
  </si>
  <si>
    <t>mohon bantuannya, untuk nopol DD8859XA dan DD8430MS BVnya belum sesuai dgn yg di MF.</t>
  </si>
  <si>
    <t xml:space="preserve">[Asset Doc] nominal BV belum sesuai dengan yang ada di MF </t>
  </si>
  <si>
    <t>Asset-Document</t>
  </si>
  <si>
    <t>Data Maintenance</t>
  </si>
  <si>
    <t>11/23/2023</t>
  </si>
  <si>
    <t>11/22/2023 7:50 PM</t>
  </si>
  <si>
    <t>Harry Hardiansyah;hari</t>
  </si>
  <si>
    <t>Natalia</t>
  </si>
  <si>
    <t>Dari pak Aldo:
Setelah isu s/d 17 Nov tsb sudah diperbaiki, maka baru data tanggal selanjutnya dapat dibuka kembali untuk dikirim ke staging tax.</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</si>
  <si>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t>
  </si>
  <si>
    <t>[Tax] Issue data PPh &amp; PPN setelah stop pengiriman ke staging</t>
  </si>
  <si>
    <t>n/a karena surrounding</t>
  </si>
  <si>
    <t>Tax</t>
  </si>
  <si>
    <t>Reinaldo Palma Sianturi</t>
  </si>
  <si>
    <t>Bugs</t>
  </si>
  <si>
    <t>11/22/2023</t>
  </si>
  <si>
    <t>11/22/2023 6:19 PM</t>
  </si>
  <si>
    <t>Harry Hardiansyah</t>
  </si>
  <si>
    <t xml:space="preserve">Isi dari kolom text dan description text terbalik, Kolom yang seharusnya terisi itu untuk Kolom Item Text. Jadi keterangan yang saat ini ada di kolom desription tax seharusnya masuk ke kolom Item Text. Kolom description tax itu diisi hanya untuk VAT OUT karena butuh keterangan yang ditampilkan di Faktur Pajak. </t>
  </si>
  <si>
    <t xml:space="preserve">[Accounting] Isi kolom text dan description text SAP terbalik </t>
  </si>
  <si>
    <t>11/22/2023 11:54 PM</t>
  </si>
  <si>
    <t>suci.alawiyah</t>
  </si>
  <si>
    <t>mohon dibantu cek, 2 transaksi ini dengan vendor yang sama SETA JASA TRANS - SIDOARJO - GRIYA WISATA akan tetapi tidak menjadi 1 payment setelah di cek norek sama, nama bank sama, akan tetapi nama account banknya berbeda padahal 1 vendor.
no payment 1000.PTR.2311.000406 nama aacount bank nya SETA JASA TRANS PT
no payment 1000.PTR.2311.000458 nama account bank nya PT. SETA JASA TRANS
tolong dibantu untuk disamakan nama account bank nya agar menjadi 1 payment
seharusnya SETA JASA TRANS PT
Begitupun juga 2 transaksi ini dengan vendor yang sama CARTRACK TECHNOLOGIES INDONESIA - JAKARTA SELATAN - STANCHART TOWER no payment 1000.PTR.2311.000403 nama aacount bank nya CARTRACK TECHNOLOGIE
no payment 1000.PTR.2311.000414 nama account bank nya PT CARTRACK TECHNOLOGIES INDONESIA, tolong dibantu untuk disamakan nama account bank nya agar menjadi 1 payment
seharusnya CARTRACK TECHNOLOGIE</t>
  </si>
  <si>
    <t>[Maintenance] 2 transaksi dengan vendor yang sama akan tetapi tidak menjadi 1 payment</t>
  </si>
  <si>
    <t xml:space="preserve">Fixed Asset &gt; Payment &gt; Payment </t>
  </si>
  <si>
    <t>11/22/2023 8:19 PM</t>
  </si>
  <si>
    <t>mohon bantuannya untuk menghapus salah satu NOPOL B9518PCS, karena saat ini ada 2 data yang sama, thx.</t>
  </si>
  <si>
    <t>[Maintenance] Request Penghapusan Duplicate No Asset</t>
  </si>
  <si>
    <t>Fixed Asset &gt; Maintenance</t>
  </si>
  <si>
    <t>Medium</t>
  </si>
  <si>
    <t>Asset-Unit</t>
  </si>
  <si>
    <t>Louis.handry</t>
  </si>
  <si>
    <t>In progress</t>
  </si>
  <si>
    <t>11/22/2023 5:19 PM</t>
  </si>
  <si>
    <t xml:space="preserve">mohon bantuannya, saat ini kolom BPKB date masih ada dan mandatory. Harusnya sudah tidak ada lagi kolom BPKB datenya sesuai dengan UAT req kolom tersebut tak diperlukan, thx. </t>
  </si>
  <si>
    <t xml:space="preserve">[Asset Document] Kolom BPKB Date masih muncul dan mandatory (tidak sesuai UAT) </t>
  </si>
  <si>
    <t>Document &gt; Transaction &gt; Temporary</t>
  </si>
  <si>
    <t>11/21/2023</t>
  </si>
  <si>
    <t>11/22/2023 10:18 PM</t>
  </si>
  <si>
    <t xml:space="preserve">20231123THU
Akan ditanyakan ke Pak Hari IMS oleh Pak Ayub.
</t>
  </si>
  <si>
    <t>Untuk data CSV Efaktur datanya sudah terkirim tetapi masih ada kolom yang belum terisi seperti (kolom Nama, NPWP, Alamat), thx.</t>
  </si>
  <si>
    <t>[Accounting] Data CSV Efaktur datanya sudah terkirim ke SL tetapi masih ada kolom yang belum terisi</t>
  </si>
  <si>
    <t>11/21/2023 6:30 PM</t>
  </si>
  <si>
    <t>Untuk data PPh sudah ada yang naik ke SL namun masih banyak datanya yg kosong (attach terlampir).seharusnya terisi seperti contoh terlampir di bawah ini misalnya kolom:
-Service type: berisi jenis PPh apa yang dikenakan atas transaksi tsb
-Text : nama vendor/supplier
-Address: alamat vendor/supplier
-Tax ID : NPWP vendor/supplier
-Tax Number 1 : NIK vendor/supplier
Saat pengecekan antara SL dan GL juga terdapat selisih seperti yang saya blok kuning (ada di GL tidak ada di SL) di kolom M pada excel file GL PPh Uni Nov 2023 (terlampir). Mohon bantuannya ya pak/bu terkait issue tersebut.
Terima kasih</t>
  </si>
  <si>
    <t xml:space="preserve">[Accounting] Data PPh sudah ada yang naik ke SL namun masih banyak datanya yg kosong dan belum sesuai </t>
  </si>
  <si>
    <t>11/22/2023 5:57 PM</t>
  </si>
  <si>
    <t>Pada dokumen- release, isinya belum sesuai sebagai berikut : 
1.no perjanjian, nama = seharusnya tercetak 
2.suplementary (faktur, kuitansi blanko, sph) seharusnya tercetak 
3.alasan = selling asset
4.a/n = nama di bpkb
5.tulisan "berdasarkan surat kuasa" = dibawah garis</t>
  </si>
  <si>
    <t xml:space="preserve">[Asset Doc] Isi pada tanda terima dokumen-release belum sesuai </t>
  </si>
  <si>
    <t>nilai yg dihitung adalah semua nilai overdue</t>
  </si>
  <si>
    <t>mohon bantuannya untuk overdue Installment amount belum sesuai, seharusnya overdue Installment nya Rp. 35.076.000,- (overdue yang sudah JTO). Thx.
20 Nov : akan di FU ke IMS lagi</t>
  </si>
  <si>
    <t xml:space="preserve">[Billing] overdue Installment amount belum sesuai </t>
  </si>
  <si>
    <t xml:space="preserve">Operating Lease &gt; Collection &gt; SP Manual </t>
  </si>
  <si>
    <t>Finance-Billing</t>
  </si>
  <si>
    <t>Hanny Andriany</t>
  </si>
  <si>
    <t>11/17/2023</t>
  </si>
  <si>
    <t>11/22/2023 2:39 AM</t>
  </si>
  <si>
    <t>INTEGRASI</t>
  </si>
  <si>
    <t>Di GL sudah ada yang naik ada 101 line transaksi seperti excel terlampir,
Tapi transaksi ifin tidak ada yg naik ke SL.</t>
  </si>
  <si>
    <t>Data PPh terkirim ke GL namun tidak terkirim ke staging tax SAP</t>
  </si>
  <si>
    <t>n/a</t>
  </si>
  <si>
    <t>Integration</t>
  </si>
  <si>
    <t>11/21/2023 6:26 PM</t>
  </si>
  <si>
    <t>ayub.m;Harry Hardiansyah</t>
  </si>
  <si>
    <t>No faktur tidak terkirim ke data csv milik tim Tax (tidak masuk ke ifin), terlampir data tarikan CSV yang tidak masuk ke SAP
Request raw datanya untuk  no faktur yang diinput di ifin
17 Nov : sudah di follow up ke mbak natalia data raw seperti apa yg diminta di ifin</t>
  </si>
  <si>
    <t>No.Faktur tidak terkirim</t>
  </si>
  <si>
    <t>INTEGRASI?</t>
  </si>
  <si>
    <t>mohon bantuannya untuk check agreement 2010.31.2311.000030  karena data tersebut di HO uang masuk naik ke sap, tapi ga ada di OPL (alokasi)</t>
  </si>
  <si>
    <t xml:space="preserve">[Accounting] Agreement sudah naik ke SAP namun tidak ada di OPL (Alokasi)  </t>
  </si>
  <si>
    <t>Operating Lease &gt; Taxation &gt; Faktur No Allocation</t>
  </si>
  <si>
    <t>1169</t>
  </si>
  <si>
    <t>1170</t>
  </si>
  <si>
    <t>1177</t>
  </si>
  <si>
    <t>KARINA</t>
  </si>
  <si>
    <t>Asset-Selling</t>
  </si>
  <si>
    <t>fixed asset &gt; sell &gt; sell request</t>
  </si>
  <si>
    <t>[Sell Request] Dokumen PJB tidak ada di Sell Request TIPE COP</t>
  </si>
  <si>
    <t>mohon bantuannay, saat ini  Dokumen PJB tidak ada di Sell Request TIPE COP, thx.</t>
  </si>
  <si>
    <t>11/23/2023 12:51 AM</t>
  </si>
  <si>
    <t xml:space="preserve">Operating Lease &gt; Inquiry &gt; Agreement </t>
  </si>
  <si>
    <t xml:space="preserve">[Asset Unit] Hasil Print Agreement ada yang belum sesuai </t>
  </si>
  <si>
    <t>Pada agreement no: 00001/DISP/PJB/XI/2023, untuk ttd saat ini MR Naoto ODA seharusnya ttdnya direkturnya pak Sudarman. lalu ada bagian yg terpotong di PJBnya. Mohon dibantu, thx.</t>
  </si>
  <si>
    <t>11/23/2023 1:50 AM</t>
  </si>
  <si>
    <t>1197</t>
  </si>
  <si>
    <t>11/23/2023 12:42 AM</t>
  </si>
  <si>
    <t>11/23/2023 12:27 AM</t>
  </si>
  <si>
    <t>0000239/4/10/07/2019</t>
  </si>
  <si>
    <t>59981/4/10/07/2019</t>
  </si>
  <si>
    <r>
      <rPr>
        <b/>
        <sz val="11"/>
        <color rgb="FFFF0000"/>
        <rFont val="Calibri"/>
        <family val="2"/>
        <scheme val="minor"/>
      </rPr>
      <t>20231124</t>
    </r>
    <r>
      <rPr>
        <b/>
        <sz val="11"/>
        <color rgb="FF0000FF"/>
        <rFont val="Calibri"/>
        <family val="2"/>
        <scheme val="minor"/>
      </rPr>
      <t>FRI</t>
    </r>
  </si>
  <si>
    <t>Untuk data CSV Efaktur datanya sudah terkirim tetapi masih ada kolom yang belum terisi seperti (kolom Nama, NPWP, Alamat), thx.
23-Nov: membutuhkan data untuk perbaikan (solusi sementara) data sedang diminta ke pak harry DSF</t>
  </si>
  <si>
    <t xml:space="preserve">20231123THU
Akan ditanyakan ke Pak Hari IMS oleh Pak Ayub. Sedang compare ulang data oleh mas Ari IMS.
</t>
  </si>
  <si>
    <t>hari;Harry Hardiansyah</t>
  </si>
  <si>
    <t>11/23/2023 5:06 AM</t>
  </si>
  <si>
    <t>11/24/2023</t>
  </si>
  <si>
    <t>Fixed Asset &gt; Sell and Disposal &gt; Sell Settlement</t>
  </si>
  <si>
    <t>[Asset Document] Muncul Warning saat mau settlement transaksi mocil</t>
  </si>
  <si>
    <t>untuk nomor code 1000.SL.2311.00001 muncul warning "Receive Request is not balance saat mau settlement transaksi mocil, mohon bantuannya thx.</t>
  </si>
  <si>
    <t>11/23/2023 6:38 PM</t>
  </si>
  <si>
    <t>Fixed Asset &gt; Asset</t>
  </si>
  <si>
    <t>[Asset Doc] Request perubahan status dari stock on customer menjadi stock on hand</t>
  </si>
  <si>
    <t>untuk NOPOL B9269PCL saat ini statusnya stock on customer. Tolong dibantu untuk ganti ke stock on hand, thx.</t>
  </si>
  <si>
    <t>11/23/2023 6:46 PM</t>
  </si>
  <si>
    <t>00001/DISP/PJB/XI/2023</t>
  </si>
  <si>
    <r>
      <t xml:space="preserve">Pada agreement no: </t>
    </r>
    <r>
      <rPr>
        <b/>
        <sz val="11"/>
        <color theme="1"/>
        <rFont val="Calibri"/>
        <family val="2"/>
        <scheme val="minor"/>
      </rPr>
      <t>00001/DISP/PJB/XI/2023</t>
    </r>
    <r>
      <rPr>
        <sz val="11"/>
        <color theme="1"/>
        <rFont val="Calibri"/>
        <family val="2"/>
        <scheme val="minor"/>
      </rPr>
      <t xml:space="preserve">, untuk ttd saat ini </t>
    </r>
    <r>
      <rPr>
        <b/>
        <sz val="11"/>
        <color theme="1"/>
        <rFont val="Calibri"/>
        <family val="2"/>
        <scheme val="minor"/>
      </rPr>
      <t>MR Naoto ODA</t>
    </r>
    <r>
      <rPr>
        <sz val="11"/>
        <color theme="1"/>
        <rFont val="Calibri"/>
        <family val="2"/>
        <scheme val="minor"/>
      </rPr>
      <t xml:space="preserve"> seharusnya ttdnya direkturnya pak </t>
    </r>
    <r>
      <rPr>
        <b/>
        <sz val="11"/>
        <color theme="1"/>
        <rFont val="Calibri"/>
        <family val="2"/>
        <scheme val="minor"/>
      </rPr>
      <t>Sudarman</t>
    </r>
    <r>
      <rPr>
        <sz val="11"/>
        <color theme="1"/>
        <rFont val="Calibri"/>
        <family val="2"/>
        <scheme val="minor"/>
      </rPr>
      <t xml:space="preserve">. lalu ada bagian yg terpotong di </t>
    </r>
    <r>
      <rPr>
        <b/>
        <sz val="11"/>
        <color theme="1"/>
        <rFont val="Calibri"/>
        <family val="2"/>
        <scheme val="minor"/>
      </rPr>
      <t>PJB</t>
    </r>
    <r>
      <rPr>
        <sz val="11"/>
        <color theme="1"/>
        <rFont val="Calibri"/>
        <family val="2"/>
        <scheme val="minor"/>
      </rPr>
      <t>nya. Mohon dibantu, thx.</t>
    </r>
  </si>
  <si>
    <t>Sudah pernah dirubah oleh Pak Wawan (?), bisa dicek di sini:</t>
  </si>
  <si>
    <t>Config</t>
  </si>
  <si>
    <t>Company Information</t>
  </si>
  <si>
    <t>Input Item</t>
  </si>
  <si>
    <t>ALARM MUNDUR</t>
  </si>
  <si>
    <t>MAS AYUB - PAK WAWAN</t>
  </si>
  <si>
    <t>payment hrs di-cancel dulu</t>
  </si>
  <si>
    <t>no payment 1000.PTR.2311.000406 nama aacount bank nya SETA JASA TRANS PT</t>
  </si>
  <si>
    <t>no payment 1000.PTR.2311.000458 nama account bank nya PT. SETA JASA TRANS</t>
  </si>
  <si>
    <t>tolong dibantu untuk disamakan nama account bank nya agar menjadi 1 payment</t>
  </si>
  <si>
    <t>seharusnya SETA JASA TRANS PT</t>
  </si>
  <si>
    <t>mohon dibantu cek, 2 transaksi ini dengan vendor yang sama SETA JASA TRANS - SIDOARJO - GRIYA WISATA</t>
  </si>
  <si>
    <t>akan tetapi tidak menjadi 1 payment setelah di cek norek sama, nama bank sama, akan tetapi nama account banknya berbeda padahal 1 vendor.</t>
  </si>
  <si>
    <t>Begitupun juga 2 transaksi ini dengan vendor yang sama CARTRACK TECHNOLOGIES INDONESIA - JAKARTA SELATAN - STANCHART TOWER</t>
  </si>
  <si>
    <t>no payment 1000.PTR.2311.000403 nama aacount bank nya CARTRACK TECHNOLOGIE</t>
  </si>
  <si>
    <t>no payment 1000.PTR.2311.000414 nama account bank nya PT CARTRACK TECHNOLOGIES INDONESIA</t>
  </si>
  <si>
    <t>tolong dibantu untuk disamakan nama account bank nya agar menjadi 1 payment seharusnya CARTRACK TECHNOLOGIE</t>
  </si>
  <si>
    <t>Payment</t>
  </si>
  <si>
    <t>2 udh paid jd gak bisa dijadikan 1</t>
  </si>
  <si>
    <t>payment di-cancel</t>
  </si>
  <si>
    <t>wo di-cancel</t>
  </si>
  <si>
    <t>lalu diproses lg</t>
  </si>
  <si>
    <t>Data Migration</t>
  </si>
  <si>
    <t>Nur Ichsan Budianto</t>
  </si>
  <si>
    <t xml:space="preserve">Fixed Asset &gt; Transaction &gt; Asset </t>
  </si>
  <si>
    <t xml:space="preserve">[Maintenance] NOPOL B9675PCS belum ada di iFin </t>
  </si>
  <si>
    <t xml:space="preserve">mohon dibantu untuk Kode Asset 4120038929 seharusnya NOPOL B9675PCS. Saat ini NOPOL B9675PCS belum ada di menu asset iFin (detail unit ada di attach terlampir), thx. </t>
  </si>
  <si>
    <t>PERLU KONFIRMASI DGN PAK HARY</t>
  </si>
  <si>
    <r>
      <rPr>
        <b/>
        <sz val="11"/>
        <color rgb="FFFF0000"/>
        <rFont val="Calibri"/>
        <family val="2"/>
        <scheme val="minor"/>
      </rPr>
      <t>20231127</t>
    </r>
    <r>
      <rPr>
        <b/>
        <sz val="11"/>
        <color rgb="FF0000FF"/>
        <rFont val="Calibri"/>
        <family val="2"/>
        <scheme val="minor"/>
      </rPr>
      <t>MON</t>
    </r>
  </si>
  <si>
    <t>SecureCube</t>
  </si>
  <si>
    <t>FW: Credential Akses Ifinancing DB</t>
  </si>
  <si>
    <r>
      <t>C:\Cloud Storages\OneDrive - PT. Berlian Sistem Informasi\iFin-Notes\</t>
    </r>
    <r>
      <rPr>
        <b/>
        <sz val="11"/>
        <color rgb="FF0000FF"/>
        <rFont val="Calibri"/>
        <family val="2"/>
        <scheme val="minor"/>
      </rPr>
      <t>GUIDE NEW SECURECUBE</t>
    </r>
    <r>
      <rPr>
        <sz val="11"/>
        <color rgb="FF0000FF"/>
        <rFont val="Calibri"/>
        <family val="2"/>
        <scheme val="minor"/>
      </rPr>
      <t>.docx</t>
    </r>
  </si>
  <si>
    <t>Aryo Budi Dwikarso Prasetyo</t>
  </si>
  <si>
    <t>Business Analyst</t>
  </si>
  <si>
    <t>Report</t>
  </si>
  <si>
    <t>Done</t>
  </si>
  <si>
    <t>User understanding</t>
  </si>
  <si>
    <t>data yang digunakan untuk cetakan dokumen PJB tidak tersedia di sell request, jadi dokumen PJB adanya di sell settlement</t>
  </si>
  <si>
    <t>11/24/2023 3:08 AM</t>
  </si>
  <si>
    <t xml:space="preserve">KARINA </t>
  </si>
  <si>
    <t>Fixed Assset &gt; Sell and Disposal &gt; Sell Settlement</t>
  </si>
  <si>
    <t>[Asset Selling] Biaya Mobilisasi di Fee tidak ada</t>
  </si>
  <si>
    <t xml:space="preserve">untuk sell code 1000.SL.2311.00007 (nopol DD8707MO dan DD8430MS) seharusnya ada tambahan biaya mobiliisasi di Fee sejumlah Rp. 3.700.000. mohon bantuannya juga untuk fix angka ppn dan pph angkanya keriting. Saat ini kondisinya sudah PROCEED dan POST, mohon dibantu, thx. </t>
  </si>
  <si>
    <t>Human error</t>
  </si>
  <si>
    <t xml:space="preserve">Data maintenance : untuk mengembalikan data ke sell settlement dengan status Hold, dan dapat di edit oleh user </t>
  </si>
  <si>
    <t>Bagas Alfian</t>
  </si>
  <si>
    <t>11/23/2023 10:59 PM</t>
  </si>
  <si>
    <t>untuk NOPOL B9269PCL saat ini statusnya stock on customer. Tolong dibantu untuk ganti ke stock on hand, thx.
24 Nov IMS : untuk case status asset yang tidak sesuai, sedang dalam process rekap Bpak Bagas BSI untuk dilakukan update pada iFin nantinya</t>
  </si>
  <si>
    <t>Bagas Thomas Pamungkas</t>
  </si>
  <si>
    <t>11/23/2023 10:52 PM</t>
  </si>
  <si>
    <t>Nominal BV belum sesuai dengan yang ada di MF utk nopol berikut:
- DD8859XA
- DD8430MS
On progress request nominal BV ke Bu Karina.</t>
  </si>
  <si>
    <t>11/23/2023 11:51 PM</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</si>
  <si>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
24 Nov ims : data dikirimkan ke team tax untuk di verifikasi, target akan dinaikan senin pagi</t>
  </si>
  <si>
    <t>11/24/2023 3:04 AM</t>
  </si>
  <si>
    <t>mohon dibantu cek, 2 transaksi ini dengan vendor yang sama SETA JASA TRANS - SIDOARJO - GRIYA WISATA akan tetapi tidak menjadi 1 payment setelah di cek norek sama, nama bank sama, akan tetapi nama account banknya berbeda padahal 1 vendor.
no payment 1000.PTR.2311.000406 nama aacount bank nya SETA JASA TRANS PT
no payment 1000.PTR.2311.000458 nama account bank nya PT. SETA JASA TRANS
tolong dibantu untuk disamakan nama account bank nya agar menjadi 1 payment
seharusnya SETA JASA TRANS PT
Begitupun juga 2 transaksi ini dengan vendor yang sama CARTRACK TECHNOLOGIES INDONESIA - JAKARTA SELATAN - STANCHART TOWER no payment 1000.PTR.2311.000403 nama aacount bank nya CARTRACK TECHNOLOGIE
no payment 1000.PTR.2311.000414 nama account bank nya PT CARTRACK TECHNOLOGIES INDONESIA, tolong dibantu untuk disamakan nama account bank nya agar menjadi 1 payment
seharusnya CARTRACK TECHNOLOGIE
24 Nov : vendor di setting terlebih dahulu disesuaikan dengan data user, untuk data dengan nomor diatas sudah ber status Paid jadi tidak bisa dijadikan 1 payment</t>
  </si>
  <si>
    <t>11/24/2023 3:12 AM</t>
  </si>
  <si>
    <t>Nopol ini tidak dimigrasikan, tolong dikonfirmasikan ke team migrastion BSI</t>
  </si>
  <si>
    <t>11/24/2023 3:28 AM</t>
  </si>
  <si>
    <t>Pathul Wadi</t>
  </si>
  <si>
    <t>Operating Lease &gt; Inquiry &gt; Agreement</t>
  </si>
  <si>
    <t>[Asset] Request role agar pak Pathul wadi bisa mengakses menu Agreement pada modul Operating Lease</t>
  </si>
  <si>
    <t>mohon bantuannya untuk memberikan role untuk pak Pathul Wadi agar bisa mengakses menu agreement pada modul operating lease. Hal ini bertujuan untuk mengetahui agreement2 mana aja yang masih pakai GTS dan belum muncul di menu Asset, thx.</t>
  </si>
  <si>
    <t>11/24/2023 1:16 AM</t>
  </si>
  <si>
    <t>Setting signer document</t>
  </si>
  <si>
    <t>Untuk signer document PJB dapat di setting pada module Config</t>
  </si>
  <si>
    <t>Ari Wibowo</t>
  </si>
  <si>
    <t>11/23/2023 11:37 PM</t>
  </si>
  <si>
    <t>←</t>
  </si>
  <si>
    <t>↓</t>
  </si>
  <si>
    <t>↑</t>
  </si>
  <si>
    <t>→</t>
  </si>
  <si>
    <t>↔</t>
  </si>
  <si>
    <t>↕</t>
  </si>
  <si>
    <t>↙</t>
  </si>
  <si>
    <t>↘</t>
  </si>
  <si>
    <t>↖</t>
  </si>
  <si>
    <t>↗</t>
  </si>
  <si>
    <t>©</t>
  </si>
  <si>
    <t>™</t>
  </si>
  <si>
    <t>®</t>
  </si>
  <si>
    <t>Budget Maintenance</t>
  </si>
  <si>
    <t>MAI-PIC</t>
  </si>
  <si>
    <t>Menu Access</t>
  </si>
  <si>
    <t>Unit --&gt; Budget Maintenance / Replacement</t>
  </si>
  <si>
    <r>
      <t xml:space="preserve">Contoh </t>
    </r>
    <r>
      <rPr>
        <b/>
        <sz val="11"/>
        <color theme="1"/>
        <rFont val="Calibri"/>
        <family val="2"/>
        <scheme val="minor"/>
      </rPr>
      <t>Unit</t>
    </r>
    <r>
      <rPr>
        <sz val="11"/>
        <color theme="1"/>
        <rFont val="Calibri"/>
        <family val="2"/>
        <scheme val="minor"/>
      </rPr>
      <t xml:space="preserve"> yang ingin dicari </t>
    </r>
    <r>
      <rPr>
        <b/>
        <sz val="11"/>
        <color theme="1"/>
        <rFont val="Calibri"/>
        <family val="2"/>
        <scheme val="minor"/>
      </rPr>
      <t>Budget Maintenance</t>
    </r>
    <r>
      <rPr>
        <sz val="11"/>
        <color theme="1"/>
        <rFont val="Calibri"/>
        <family val="2"/>
        <scheme val="minor"/>
      </rPr>
      <t xml:space="preserve"> &amp; </t>
    </r>
    <r>
      <rPr>
        <b/>
        <sz val="11"/>
        <color theme="1"/>
        <rFont val="Calibri"/>
        <family val="2"/>
        <scheme val="minor"/>
      </rPr>
      <t>Budget Replacement</t>
    </r>
  </si>
  <si>
    <t>maintenance --&gt; dr unit desc</t>
  </si>
  <si>
    <t>replacement --&gt; dr class type</t>
  </si>
  <si>
    <t>XPANDER 1.5L SPORT (4X2) A/T</t>
  </si>
  <si>
    <t>Class Type</t>
  </si>
  <si>
    <t>PASSANGER MPV</t>
  </si>
  <si>
    <r>
      <t xml:space="preserve">Cari di </t>
    </r>
    <r>
      <rPr>
        <b/>
        <sz val="11"/>
        <color theme="1"/>
        <rFont val="Calibri"/>
        <family val="2"/>
        <scheme val="minor"/>
      </rPr>
      <t>Item</t>
    </r>
  </si>
  <si>
    <t>Budget Replacement</t>
  </si>
  <si>
    <t>Data maintenance : untuk mengembalikan data ke sell settlement dengan status Hold, dan dapat di edit oleh user 
https://365dipostar.sharepoint.com/:x:/r/sites/PJ_NewOPLSystemImplementation/Shared%20Documents/Go%20Live/07.%20Data%20Patching/Document%20Update%20data%20sell%20setlement.xlsx?d=w4cfac5526b90477dbb7414e0b857350b&amp;csf=1&amp;web=1&amp;e=Rx9RbB</t>
  </si>
  <si>
    <t>11/26/2023 8:39 PM</t>
  </si>
  <si>
    <t>11/26/2023 10:07 PM</t>
  </si>
  <si>
    <t>11/27/2023</t>
  </si>
  <si>
    <t xml:space="preserve">Richardus Bayu </t>
  </si>
  <si>
    <t xml:space="preserve">Fixed Asset &gt; Public Service </t>
  </si>
  <si>
    <t>[Public Service] Data migrasi public service personal masi salah di iFin</t>
  </si>
  <si>
    <t xml:space="preserve">untuk biro jasa tipe personal, saat ini di iFin tx file typenya masih with -Tax corporate, seharusnya With Tax- Personal. Saat ini sudah diupdate di master data ifin, namun perlu ada penyesuaian lagi dari sisi IMS. Mohon bantuannya juga untuk mengubah status validatenya diganti menjadi yes (saat ini masih no), thx. </t>
  </si>
  <si>
    <t>ari.wibowo</t>
  </si>
  <si>
    <t>11/26/2023 10:46 PM</t>
  </si>
  <si>
    <t xml:space="preserve">Junaidy/ Didy </t>
  </si>
  <si>
    <t>Operating Lease &gt; General Policy &gt; budget Replacement/Budget insurance, Fixed Asset &gt; Transaction &gt; Work Order</t>
  </si>
  <si>
    <t>[Maintenance] Request role untuk akses menu Work Order, Budget Maintenance &amp; Budget Replacement</t>
  </si>
  <si>
    <t xml:space="preserve">mohon bantuannya untuk menambahkan role untuk user : Didy agar bisa mengakses menu workorder, budget replacement, budget insurance, thx. </t>
  </si>
  <si>
    <t>11/26/2023 11:39 PM</t>
  </si>
  <si>
    <t xml:space="preserve">Operating Lease &gt; General Policy &gt; Budget Insurance/ Budget Replacement </t>
  </si>
  <si>
    <t>[Maintenance] Request role untuk akses menu Budget Maintenance &amp; Budget Replacement</t>
  </si>
  <si>
    <t>mohon bantuannya untuk menambahkan role untuk user: Nur Ichsan Budianto agar dapat mengakses menu Budget Maintenance &amp; Budget Replacement, thx.</t>
  </si>
  <si>
    <t>11/26/2023 11:35 PM</t>
  </si>
  <si>
    <t>11-LMR 1-LACI 1-SEKAT-1</t>
  </si>
  <si>
    <t>32-SEKAT-1</t>
  </si>
  <si>
    <r>
      <rPr>
        <b/>
        <sz val="11"/>
        <color rgb="FFFF0000"/>
        <rFont val="Calibri"/>
        <family val="2"/>
        <scheme val="minor"/>
      </rPr>
      <t>20231128</t>
    </r>
    <r>
      <rPr>
        <b/>
        <sz val="11"/>
        <color rgb="FF0000FF"/>
        <rFont val="Calibri"/>
        <family val="2"/>
        <scheme val="minor"/>
      </rPr>
      <t>TUE</t>
    </r>
  </si>
  <si>
    <t>11/27/2023 6:09 PM</t>
  </si>
  <si>
    <t>Configuration</t>
  </si>
  <si>
    <t>11/27/2023 6:11 PM</t>
  </si>
  <si>
    <t>Menambah menu "Work Order" &amp; akses detail Budget Maintenance &amp; Budget Replacement utk User a/n. Junaidi Didy.</t>
  </si>
  <si>
    <t>11/27/2023 6:10 PM</t>
  </si>
  <si>
    <t>11/28/2023</t>
  </si>
  <si>
    <t>Operating Lease &gt; Contract &gt; Asset Allocation  &amp; Procurement &gt; Transaction &gt; Procurement</t>
  </si>
  <si>
    <t xml:space="preserve">[Tim Asset] Request role untuk mengakses menu asset location dan procurement </t>
  </si>
  <si>
    <t xml:space="preserve">mohon bantuannya untuk menambahkan role untuk user:  Pathul Wadi, Dede Agus Surono, Dionisius Octavianus Rosaria Lerek agar dapat mengakses menu asset location dan procurement , thx.
</t>
  </si>
  <si>
    <r>
      <rPr>
        <b/>
        <i/>
        <sz val="11"/>
        <color rgb="FFFF0000"/>
        <rFont val="Calibri"/>
        <family val="2"/>
        <scheme val="minor"/>
      </rPr>
      <t>2023</t>
    </r>
    <r>
      <rPr>
        <b/>
        <sz val="11"/>
        <color rgb="FFFF0000"/>
        <rFont val="Calibri"/>
        <family val="2"/>
        <scheme val="minor"/>
      </rPr>
      <t>11</t>
    </r>
    <r>
      <rPr>
        <b/>
        <i/>
        <sz val="11"/>
        <color rgb="FFFF0000"/>
        <rFont val="Calibri"/>
        <family val="2"/>
        <scheme val="minor"/>
      </rPr>
      <t>28</t>
    </r>
    <r>
      <rPr>
        <b/>
        <sz val="11"/>
        <color rgb="FF0000FF"/>
        <rFont val="Calibri"/>
        <family val="2"/>
        <scheme val="minor"/>
      </rPr>
      <t>TUE</t>
    </r>
  </si>
  <si>
    <r>
      <rPr>
        <b/>
        <i/>
        <sz val="11"/>
        <color rgb="FFFF0000"/>
        <rFont val="Calibri"/>
        <family val="2"/>
        <scheme val="minor"/>
      </rPr>
      <t>2023</t>
    </r>
    <r>
      <rPr>
        <b/>
        <sz val="11"/>
        <color rgb="FFFF0000"/>
        <rFont val="Calibri"/>
        <family val="2"/>
        <scheme val="minor"/>
      </rPr>
      <t>11</t>
    </r>
    <r>
      <rPr>
        <b/>
        <i/>
        <sz val="11"/>
        <color rgb="FFFF0000"/>
        <rFont val="Calibri"/>
        <family val="2"/>
        <scheme val="minor"/>
      </rPr>
      <t>24</t>
    </r>
    <r>
      <rPr>
        <b/>
        <sz val="11"/>
        <color rgb="FF0000FF"/>
        <rFont val="Calibri"/>
        <family val="2"/>
        <scheme val="minor"/>
      </rPr>
      <t>FRI</t>
    </r>
  </si>
  <si>
    <t>1240</t>
  </si>
  <si>
    <t>User Pak Pathul belum ada akses ke menu berikut:
1. Operating Lease --&gt; Contract --&gt; Asset Allocation
2. Procurement --&gt; Transaction --&gt; Procurement</t>
  </si>
  <si>
    <t>Menambahkan menu berikut ke User Pak Pathul:
1. Operating Lease --&gt; Contract --&gt; Asset Allocation
2. Procurement --&gt; Transaction --&gt; Procurement</t>
  </si>
  <si>
    <t>11/27/2023 8:11 PM</t>
  </si>
  <si>
    <t>11/27/2023 7:31 PM</t>
  </si>
  <si>
    <t xml:space="preserve">Deta Maulana </t>
  </si>
  <si>
    <t>Other</t>
  </si>
  <si>
    <t xml:space="preserve"> Finance &gt; VOUCHER REQUEST ,CASHIER &amp;  OPL&gt; SETTING</t>
  </si>
  <si>
    <t>[Internal Control] Request role untuk view  Finance &gt; VOUCHER REQUEST ,CASHIER &amp;  OPL&gt; SETTING (VIEW)</t>
  </si>
  <si>
    <t>Request role untuk user : Deta Maulana (Internal control) agar bisa view  Finance &gt; VOUCHER REQUEST ,CASHIER &amp;  OPL&gt; SETTING (View only)</t>
  </si>
  <si>
    <t>Wawan Hermawan;Sabilla Pravita Larrasati</t>
  </si>
  <si>
    <t>11/27/2023 7:38 PM</t>
  </si>
  <si>
    <t>Report - Pak Nur Ichsan</t>
  </si>
  <si>
    <r>
      <t xml:space="preserve">Issue </t>
    </r>
    <r>
      <rPr>
        <b/>
        <sz val="11"/>
        <color theme="1"/>
        <rFont val="Calibri"/>
        <family val="2"/>
        <scheme val="minor"/>
      </rPr>
      <t>1100</t>
    </r>
  </si>
  <si>
    <t>11/28/2023 5:19 PM</t>
  </si>
  <si>
    <t>Menambahkan akses menu Budget Maintenance &amp; Budget Replacement (Config --&gt; System Security --&gt; Group Role (Nur Ichsan --&gt; MAI-PIC)</t>
  </si>
  <si>
    <t>11/28/2023 4:22 AM</t>
  </si>
  <si>
    <t>11/28/2023 4:23 AM</t>
  </si>
  <si>
    <t>11/28/2023 2:19 AM</t>
  </si>
  <si>
    <r>
      <t xml:space="preserve">Cara mencari tahu </t>
    </r>
    <r>
      <rPr>
        <b/>
        <sz val="11"/>
        <color theme="1"/>
        <rFont val="Calibri"/>
        <family val="2"/>
        <scheme val="minor"/>
      </rPr>
      <t>Unit</t>
    </r>
    <r>
      <rPr>
        <sz val="11"/>
        <color theme="1"/>
        <rFont val="Calibri"/>
        <family val="2"/>
        <scheme val="minor"/>
      </rPr>
      <t xml:space="preserve"> apakah ada </t>
    </r>
    <r>
      <rPr>
        <b/>
        <sz val="11"/>
        <color theme="1"/>
        <rFont val="Calibri"/>
        <family val="2"/>
        <scheme val="minor"/>
      </rPr>
      <t>Budget Maintenance</t>
    </r>
    <r>
      <rPr>
        <sz val="11"/>
        <color theme="1"/>
        <rFont val="Calibri"/>
        <family val="2"/>
        <scheme val="minor"/>
      </rPr>
      <t xml:space="preserve"> / </t>
    </r>
    <r>
      <rPr>
        <b/>
        <sz val="11"/>
        <color theme="1"/>
        <rFont val="Calibri"/>
        <family val="2"/>
        <scheme val="minor"/>
      </rPr>
      <t>Budget Replacement</t>
    </r>
  </si>
  <si>
    <t>11/28/2023 10:22 PM</t>
  </si>
  <si>
    <r>
      <t xml:space="preserve">DUPLICATE WITH </t>
    </r>
    <r>
      <rPr>
        <b/>
        <sz val="11"/>
        <color rgb="FF0000FF"/>
        <rFont val="Calibri"/>
        <family val="2"/>
        <scheme val="minor"/>
      </rPr>
      <t>1207</t>
    </r>
    <r>
      <rPr>
        <b/>
        <sz val="11"/>
        <color rgb="FFFF0000"/>
        <rFont val="Calibri"/>
        <family val="2"/>
        <scheme val="minor"/>
      </rPr>
      <t>…!!!</t>
    </r>
  </si>
  <si>
    <r>
      <t xml:space="preserve">mohon dibantu cek, 2 transaksi ini dengan vendor yang sama </t>
    </r>
    <r>
      <rPr>
        <b/>
        <sz val="11"/>
        <color rgb="FF0000FF"/>
        <rFont val="Calibri"/>
        <family val="2"/>
        <scheme val="minor"/>
      </rPr>
      <t>SETA JASA TRANS - SIDOARJO - GRIYA WISATA</t>
    </r>
    <r>
      <rPr>
        <sz val="11"/>
        <color theme="1"/>
        <rFont val="Calibri"/>
        <family val="2"/>
        <scheme val="minor"/>
      </rPr>
      <t xml:space="preserve"> akan tetapi tidak menjadi 1 payment setelah di cek norek sama, nama bank sama, akan tetapi nama account banknya berbeda padahal 1 vendor.
no payment </t>
    </r>
    <r>
      <rPr>
        <b/>
        <sz val="11"/>
        <color rgb="FFFF0000"/>
        <rFont val="Calibri"/>
        <family val="2"/>
        <scheme val="minor"/>
      </rPr>
      <t>1000.PTR.2311.000406</t>
    </r>
    <r>
      <rPr>
        <sz val="11"/>
        <color theme="1"/>
        <rFont val="Calibri"/>
        <family val="2"/>
        <scheme val="minor"/>
      </rPr>
      <t xml:space="preserve"> nama aacount bank nya </t>
    </r>
    <r>
      <rPr>
        <b/>
        <sz val="11"/>
        <color rgb="FF0000FF"/>
        <rFont val="Calibri"/>
        <family val="2"/>
        <scheme val="minor"/>
      </rPr>
      <t>SETA JASA TRANS PT</t>
    </r>
    <r>
      <rPr>
        <sz val="11"/>
        <color theme="1"/>
        <rFont val="Calibri"/>
        <family val="2"/>
        <scheme val="minor"/>
      </rPr>
      <t xml:space="preserve">
no payment </t>
    </r>
    <r>
      <rPr>
        <b/>
        <sz val="11"/>
        <color rgb="FFFF0000"/>
        <rFont val="Calibri"/>
        <family val="2"/>
        <scheme val="minor"/>
      </rPr>
      <t>1000.PTR.2311.000458</t>
    </r>
    <r>
      <rPr>
        <sz val="11"/>
        <color theme="1"/>
        <rFont val="Calibri"/>
        <family val="2"/>
        <scheme val="minor"/>
      </rPr>
      <t xml:space="preserve"> nama account bank nya </t>
    </r>
    <r>
      <rPr>
        <b/>
        <sz val="11"/>
        <color rgb="FF0000FF"/>
        <rFont val="Calibri"/>
        <family val="2"/>
        <scheme val="minor"/>
      </rPr>
      <t>PT. SETA JASA TRANS</t>
    </r>
    <r>
      <rPr>
        <sz val="11"/>
        <color theme="1"/>
        <rFont val="Calibri"/>
        <family val="2"/>
        <scheme val="minor"/>
      </rPr>
      <t xml:space="preserve">
tolong dibantu untuk disamakan nama account bank nya agar menjadi 1 payment
seharusnya </t>
    </r>
    <r>
      <rPr>
        <b/>
        <sz val="11"/>
        <color rgb="FF0000FF"/>
        <rFont val="Calibri"/>
        <family val="2"/>
        <scheme val="minor"/>
      </rPr>
      <t>SETA JASA TRANS PT</t>
    </r>
    <r>
      <rPr>
        <sz val="11"/>
        <color theme="1"/>
        <rFont val="Calibri"/>
        <family val="2"/>
        <scheme val="minor"/>
      </rPr>
      <t xml:space="preserve">
Begitupun juga 2 transaksi ini dengan vendor yang sama </t>
    </r>
    <r>
      <rPr>
        <b/>
        <sz val="11"/>
        <color rgb="FF0000FF"/>
        <rFont val="Calibri"/>
        <family val="2"/>
        <scheme val="minor"/>
      </rPr>
      <t>CARTRACK TECHNOLOGIES INDONESIA - JAKARTA SELATAN - STANCHART TOWER</t>
    </r>
    <r>
      <rPr>
        <sz val="11"/>
        <color theme="1"/>
        <rFont val="Calibri"/>
        <family val="2"/>
        <scheme val="minor"/>
      </rPr>
      <t xml:space="preserve"> no payment </t>
    </r>
    <r>
      <rPr>
        <b/>
        <sz val="11"/>
        <color rgb="FFFF0000"/>
        <rFont val="Calibri"/>
        <family val="2"/>
        <scheme val="minor"/>
      </rPr>
      <t>1000.PTR.2311.000403</t>
    </r>
    <r>
      <rPr>
        <sz val="11"/>
        <color theme="1"/>
        <rFont val="Calibri"/>
        <family val="2"/>
        <scheme val="minor"/>
      </rPr>
      <t xml:space="preserve"> nama aacount bank nya </t>
    </r>
    <r>
      <rPr>
        <b/>
        <sz val="11"/>
        <color rgb="FF0000FF"/>
        <rFont val="Calibri"/>
        <family val="2"/>
        <scheme val="minor"/>
      </rPr>
      <t>CARTRACK TECHNOLOGIE</t>
    </r>
    <r>
      <rPr>
        <sz val="11"/>
        <color theme="1"/>
        <rFont val="Calibri"/>
        <family val="2"/>
        <scheme val="minor"/>
      </rPr>
      <t xml:space="preserve">
no payment </t>
    </r>
    <r>
      <rPr>
        <b/>
        <sz val="11"/>
        <color rgb="FFFF0000"/>
        <rFont val="Calibri"/>
        <family val="2"/>
        <scheme val="minor"/>
      </rPr>
      <t>1000.PTR.2311.000414</t>
    </r>
    <r>
      <rPr>
        <sz val="11"/>
        <color theme="1"/>
        <rFont val="Calibri"/>
        <family val="2"/>
        <scheme val="minor"/>
      </rPr>
      <t xml:space="preserve"> nama account bank nya </t>
    </r>
    <r>
      <rPr>
        <b/>
        <sz val="11"/>
        <color rgb="FF0000FF"/>
        <rFont val="Calibri"/>
        <family val="2"/>
        <scheme val="minor"/>
      </rPr>
      <t>PT CARTRACK TECHNOLOGIES INDONESIA</t>
    </r>
    <r>
      <rPr>
        <sz val="11"/>
        <color theme="1"/>
        <rFont val="Calibri"/>
        <family val="2"/>
        <scheme val="minor"/>
      </rPr>
      <t xml:space="preserve">, tolong dibantu untuk disamakan nama account bank nya agar menjadi 1 payment
seharusnya </t>
    </r>
    <r>
      <rPr>
        <b/>
        <sz val="11"/>
        <color rgb="FF0000FF"/>
        <rFont val="Calibri"/>
        <family val="2"/>
        <scheme val="minor"/>
      </rPr>
      <t>CARTRACK TECHNOLOGIE</t>
    </r>
    <r>
      <rPr>
        <sz val="11"/>
        <color theme="1"/>
        <rFont val="Calibri"/>
        <family val="2"/>
        <scheme val="minor"/>
      </rPr>
      <t xml:space="preserve">
24 Nov : vendor di setting terlebih dahulu disesuaikan dengan data user, untuk data dengan nomor diatas sudah ber status Paid jadi tidak bisa dijadikan 1 payment</t>
    </r>
  </si>
  <si>
    <r>
      <rPr>
        <b/>
        <sz val="11"/>
        <color rgb="FFFF0000"/>
        <rFont val="Calibri"/>
        <family val="2"/>
        <scheme val="minor"/>
      </rPr>
      <t>20231129</t>
    </r>
    <r>
      <rPr>
        <b/>
        <sz val="11"/>
        <color rgb="FF0000FF"/>
        <rFont val="Calibri"/>
        <family val="2"/>
        <scheme val="minor"/>
      </rPr>
      <t>WED</t>
    </r>
  </si>
  <si>
    <t>SETA JASA TRANS - SIDOARJO - GRIYA WISATA</t>
  </si>
  <si>
    <t>1000.PTR.2311.000406</t>
  </si>
  <si>
    <t>SETA JASA TRANS PT</t>
  </si>
  <si>
    <t>1000.PTR.2311.000458</t>
  </si>
  <si>
    <t>PT. SETA JASA TRANS</t>
  </si>
  <si>
    <t>CARTRACK TECHNOLOGIES INDONESIA - JAKARTA SELATAN - STANCHART TOWER</t>
  </si>
  <si>
    <t>1000.PTR.2311.000403</t>
  </si>
  <si>
    <t>CARTRACK TECHNOLOGIE</t>
  </si>
  <si>
    <t>1000.PTR.2311.000414</t>
  </si>
  <si>
    <t>PT CARTRACK TECHNOLOGIES INDONESIA</t>
  </si>
  <si>
    <t>CANCEL</t>
  </si>
  <si>
    <t>ON PROGRESS</t>
  </si>
  <si>
    <t>PAID</t>
  </si>
  <si>
    <t>private.ifinancing-db-app-prod.asia-southeast2.ifinancing-prod.cloudsql.dsf.cloud</t>
  </si>
  <si>
    <t>aryo.budi</t>
  </si>
  <si>
    <t>S3cur3@kb!</t>
  </si>
  <si>
    <t>Database Access - Remote Desktop</t>
  </si>
  <si>
    <r>
      <rPr>
        <b/>
        <sz val="11"/>
        <color rgb="FFFF0000"/>
        <rFont val="Calibri"/>
        <family val="2"/>
        <scheme val="minor"/>
      </rPr>
      <t>20231130</t>
    </r>
    <r>
      <rPr>
        <b/>
        <sz val="11"/>
        <color rgb="FF0000FF"/>
        <rFont val="Calibri"/>
        <family val="2"/>
        <scheme val="minor"/>
      </rPr>
      <t>TUE</t>
    </r>
  </si>
  <si>
    <r>
      <rPr>
        <b/>
        <sz val="11"/>
        <color rgb="FFFF0000"/>
        <rFont val="Calibri"/>
        <family val="2"/>
        <scheme val="minor"/>
      </rPr>
      <t>20231130</t>
    </r>
    <r>
      <rPr>
        <b/>
        <sz val="11"/>
        <color rgb="FF0000FF"/>
        <rFont val="Calibri"/>
        <family val="2"/>
        <scheme val="minor"/>
      </rPr>
      <t>THU</t>
    </r>
  </si>
  <si>
    <t>Payment Date</t>
  </si>
  <si>
    <r>
      <rPr>
        <b/>
        <i/>
        <sz val="11"/>
        <color rgb="FFFF0000"/>
        <rFont val="Calibri"/>
        <family val="2"/>
        <scheme val="minor"/>
      </rPr>
      <t>2023</t>
    </r>
    <r>
      <rPr>
        <b/>
        <sz val="11"/>
        <color rgb="FFFF0000"/>
        <rFont val="Calibri"/>
        <family val="2"/>
        <scheme val="minor"/>
      </rPr>
      <t>11</t>
    </r>
    <r>
      <rPr>
        <b/>
        <i/>
        <sz val="11"/>
        <color rgb="FFFF0000"/>
        <rFont val="Calibri"/>
        <family val="2"/>
        <scheme val="minor"/>
      </rPr>
      <t>30</t>
    </r>
    <r>
      <rPr>
        <b/>
        <sz val="11"/>
        <color rgb="FF0000FF"/>
        <rFont val="Calibri"/>
        <family val="2"/>
        <scheme val="minor"/>
      </rPr>
      <t>THU</t>
    </r>
  </si>
  <si>
    <t>Public Service No</t>
  </si>
  <si>
    <t>MPS230900009</t>
  </si>
  <si>
    <t>Public Service</t>
  </si>
  <si>
    <r>
      <rPr>
        <b/>
        <sz val="11"/>
        <color rgb="FF0000FF"/>
        <rFont val="Consolas"/>
        <family val="3"/>
      </rPr>
      <t>DSF</t>
    </r>
    <r>
      <rPr>
        <b/>
        <sz val="11"/>
        <color theme="1"/>
        <rFont val="Consolas"/>
        <family val="3"/>
      </rPr>
      <t>\</t>
    </r>
    <r>
      <rPr>
        <b/>
        <sz val="11"/>
        <color rgb="FF0000FF"/>
        <rFont val="Consolas"/>
        <family val="3"/>
      </rPr>
      <t>aryo.budi</t>
    </r>
  </si>
  <si>
    <r>
      <rPr>
        <b/>
        <sz val="11"/>
        <color theme="1"/>
        <rFont val="Calibri"/>
        <family val="2"/>
        <scheme val="minor"/>
      </rPr>
      <t>+ Google Authenticator MFA Code</t>
    </r>
  </si>
  <si>
    <t>CHEK NAMA BANK SUDAH SAMA = MANDIRI</t>
  </si>
  <si>
    <t>Agreement Pending</t>
  </si>
  <si>
    <t>untuk biro jasa tipe personal, saat ini di iFin tx file typenya masih with -Tax corporate, seharusnya With Tax- Personal. Saat ini sudah diupdate di master data ifin, namun perlu ada penyesuaian lagi dari sisi IMS. Mohon bantuannya juga untuk mengubah status validatenya diganti menjadi yes (saat ini masih no), thx. 
30-Nov: Konfirmasi dengan Pak Bayu</t>
  </si>
  <si>
    <t>Data maintenance di "Validated" &amp; "Tax File Type"</t>
  </si>
  <si>
    <t>11/30/2023 12:05 AM</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</si>
  <si>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
24 Nov ims : data dikirimkan ke team tax untuk di verifikasi, target akan dinaikan senin pagi
30-Nov: Konfirmasi issue dengan Pak Hari IMS</t>
  </si>
  <si>
    <t>11/30/2023 12:08 AM</t>
  </si>
  <si>
    <t>mohon dibantu cek, 2 transaksi ini dengan vendor yang sama SETA JASA TRANS - SIDOARJO - GRIYA WISATA akan tetapi tidak menjadi 1 payment setelah di cek norek sama, nama bank sama, akan tetapi nama account banknya berbeda padahal 1 vendor.
no payment 1000.PTR.2311.000406 nama aacount bank nya SETA JASA TRANS PT
no payment 1000.PTR.2311.000458 nama account bank nya PT. SETA JASA TRANS
tolong dibantu untuk disamakan nama account bank nya agar menjadi 1 payment
seharusnya SETA JASA TRANS PT
Begitupun juga 2 transaksi ini dengan vendor yang sama CARTRACK TECHNOLOGIES INDONESIA - JAKARTA SELATAN - STANCHART TOWER no payment 1000.PTR.2311.000403 nama aacount bank nya CARTRACK TECHNOLOGIE
no payment 1000.PTR.2311.000414 nama account bank nya PT CARTRACK TECHNOLOGIES INDONESIA, tolong dibantu untuk disamakan nama account bank nya agar menjadi 1 payment
seharusnya CARTRACK TECHNOLOGIE
24 Nov : vendor di setting terlebih dahulu disesuaikan dengan data user, untuk data dengan nomor diatas sudah ber status Paid jadi tidak bisa dijadikan 1 payment
30-Nov: Account namenya masih salah, konfimasi ke tim IMS</t>
  </si>
  <si>
    <t>11/30/2023 12:10 AM</t>
  </si>
  <si>
    <t>Untuk data CSV Efaktur datanya sudah terkirim tetapi masih ada kolom yang belum terisi seperti (kolom Nama, NPWP, Alamat), thx.
23-Nov: membutuhkan data untuk perbaikan (solusi sementara) data sedang diminta ke pak harry DSF
30-Nov: Konfirmasi issue dengan IMS</t>
  </si>
  <si>
    <t>11/30/2023 12:11 AM</t>
  </si>
  <si>
    <t>List SKD dan Kontrak  (Status Pending Disburse) 2.xlsx</t>
  </si>
  <si>
    <t>https://365dipostar-my.sharepoint.com/:x:/g/personal/herni_hembang_dipostar_com/EQiDd2rdQLZLgrUyxwOmZlABaWVsoJ2lgOnS3CQI-Fb3yQ?rtime=GuXkth7y20g</t>
  </si>
  <si>
    <t>https://365dipostar.sharepoint.com/:x:/r/sites/PJ_NewOPLSystemImplementation/_layouts/15/Doc.aspx?sourcedoc=%7B2897e869-9180-4ed5-be06-73d9e9ea9d8e%7D&amp;action=edit&amp;activeCell=%27Sheet1%27!M43&amp;wdinitialsession=4fd5d0d0-5c1c-407c-95d2-37b615ec6285&amp;wdrldsc=11&amp;wdrldc=1&amp;wdrldr=AccessTokenExpiredWarning%2CRefreshingExpiredAccessT</t>
  </si>
  <si>
    <t>Link Excel Data Maintenance</t>
  </si>
  <si>
    <t>GlobalProtect</t>
  </si>
  <si>
    <t>bsi-aryobudi</t>
  </si>
  <si>
    <t>48WCAcB72tkoiwgE</t>
  </si>
  <si>
    <t>172.31.224.79</t>
  </si>
  <si>
    <t>Issue found by pak Reinaldo, will be followed up by bu Karlina
issue per 17 November untuk data tax PPh:
1. Data balance tidak sama antara SL dan GL (terlampir nominal)
2. Pada kolom Nama terisi, tapi tidak sesuai karena harus sesuai dengan nama di NPWP
3. Pada kolom NPWP, alamat tidak terisi
4. Pada kolom WHT Type dan Service Type tidak terisi, seharusnya terisi dengan jenis jasa PPh
5. Keterangan pada kolom Description Tax seharusnya terisi ke kolom Item Text
6. Pada kolom Title tidak terisi, seharusnya terisi Mr./Mrs. untuk vendor personal, dan Company untuk badan usaha
7. Pada kolom Tax Number 1 harus terisi dengan nomor KTP untuk vendor Personal
Untuk PPN In:
1. Ada beberapa data, nomor faktur pajak tidak terisi di kolom Tax Number
2. Pada kolom Nama, NPWP tidak terisi
24 Nov ims : data dikirimkan ke team tax untuk di verifikasi, target akan dinaikan senin pagi
30-Nov: Konfirmasi issue dengan Pak Hari IMS
20231201FRI
Informasi dari Pak Hari DSF sedang dikerjakan.
Kode dari vendor sudah match dengan SAP (VNN &amp; ANNN) dgn keterangan V &amp; A = huruf &amp; N = number.</t>
  </si>
  <si>
    <t>Kode Vendor di iFin &lt;&gt; SAP</t>
  </si>
  <si>
    <t>11/30/2023 11:59 PM</t>
  </si>
  <si>
    <t>Isi dari kolom text dan description text terbalik, Kolom yang seharusnya terisi itu untuk Kolom Item Text. Jadi keterangan yang saat ini ada di kolom desription tax seharusnya masuk ke kolom Item Text. Kolom description tax itu diisi hanya untuk VAT OUT karena butuh keterangan yang ditampilkan di Faktur Pajak.
20231201FRI
Info dari Pak Harry DSF case ini terkait dengan Issue %23</t>
  </si>
  <si>
    <t>MASIH TERKAIT DGN YG DI ATAS</t>
  </si>
  <si>
    <t>12/5/2023 10:11 PM</t>
  </si>
  <si>
    <t>Untuk data CSV Efaktur datanya sudah terkirim tetapi masih ada kolom yang belum terisi seperti (kolom Nama, NPWP, Alamat), thx.
23-Nov: membutuhkan data untuk perbaikan (solusi sementara) data sedang diminta ke pak harry DSF
30-Nov: Konfirmasi issue dengan IMS
20231201FRI
Sedang dikerjakan oleh Pak Harry DSF, Pak Hari IMS, &amp; Pak Faruk.
Case ini terkait dengan issue %231177.</t>
  </si>
  <si>
    <t xml:space="preserve">
</t>
  </si>
  <si>
    <t>12/1/2023 12:01 AM</t>
  </si>
  <si>
    <t>Ada nilai yang masih ada desimalnya.</t>
  </si>
  <si>
    <t>20231201FRI
Info dari Pak Hari IMS:  Sudah dilakukan koreksi dan sudah dikirim ke SAP.</t>
  </si>
  <si>
    <t>12/1/2023 1:23 AM</t>
  </si>
  <si>
    <r>
      <rPr>
        <b/>
        <sz val="11"/>
        <color rgb="FFFF0000"/>
        <rFont val="Calibri"/>
        <family val="2"/>
        <scheme val="minor"/>
      </rPr>
      <t>20231206</t>
    </r>
    <r>
      <rPr>
        <b/>
        <sz val="11"/>
        <color rgb="FF0000FF"/>
        <rFont val="Calibri"/>
        <family val="2"/>
        <scheme val="minor"/>
      </rPr>
      <t>WED</t>
    </r>
  </si>
  <si>
    <t>0000377/4/00/12/2023</t>
  </si>
  <si>
    <t>CHECK:</t>
  </si>
  <si>
    <t>select a.*</t>
  </si>
  <si>
    <t>from dbo.MTN_APPLICATION_RENTAL a</t>
  </si>
  <si>
    <t>where a.APPLICATION_NO in</t>
  </si>
  <si>
    <t>(</t>
  </si>
  <si>
    <t xml:space="preserve">    replace('0000377/4/00/12/2023', '/', '.') --, replace('0000161/4/08/11/2023', '/', '.'), replace('0000164/4/10/11/2023', '/', '.')</t>
  </si>
  <si>
    <t>);</t>
  </si>
  <si>
    <t>INSERT:</t>
  </si>
  <si>
    <t>insert into dbo.MTN_APPLICATION_RENTAL</t>
  </si>
  <si>
    <t xml:space="preserve">    APPLICATION_NO,</t>
  </si>
  <si>
    <t xml:space="preserve">    SKD_NO,</t>
  </si>
  <si>
    <t xml:space="preserve">    LEASED_ROUNDED_AMOUNT,</t>
  </si>
  <si>
    <t xml:space="preserve">    MAIN_CONTRACT_NO,</t>
  </si>
  <si>
    <t xml:space="preserve">    RV_PCT,</t>
  </si>
  <si>
    <t xml:space="preserve">    RV_AMOUNT</t>
  </si>
  <si>
    <t>values</t>
  </si>
  <si>
    <t xml:space="preserve">    replace('0000377/4/00/12/2023', '/', '.'), ---- APPLICATION_NO - nvarchar(50)</t>
  </si>
  <si>
    <t xml:space="preserve">    null, -- SKD_NO - nvarchar(50)</t>
  </si>
  <si>
    <t xml:space="preserve">    9071000.00, -- LEASED_ROUNDED_AMOUNT - decimal(18, 2)</t>
  </si>
  <si>
    <t xml:space="preserve">    null, -- MAIN_CONTRACT_NO - nvarchar(50) --&gt; EXCEL|NO KONTRAK INDUK</t>
  </si>
  <si>
    <t xml:space="preserve">    70.000000, -- RV_PCT - decimal(9, 6) --&gt; EXCEL|HARGA SEWA PER UNIT</t>
  </si>
  <si>
    <t xml:space="preserve">    194866000.00 -- RV_AMOUNT - decimal(18, 2)</t>
  </si>
  <si>
    <t>) ;</t>
  </si>
  <si>
    <t>select top 10 a.*</t>
  </si>
  <si>
    <t>from IFINOPL.dbo.MTN_APPLICATION_RENTAL a</t>
  </si>
  <si>
    <t>where a.APPLICATION_NO = replace('0000071/4/01/11/2023', '/', '.');</t>
  </si>
  <si>
    <t>/*</t>
  </si>
  <si>
    <t>begin tran;</t>
  </si>
  <si>
    <t>update IFINOPL.dbo.MTN_APPLICATION_RENTAL</t>
  </si>
  <si>
    <t>set</t>
  </si>
  <si>
    <t>LEASED_ROUNDED_AMOUNT = 4250000 -- 9071000</t>
  </si>
  <si>
    <t>where APPLICATION_NO = replace('0000071/4/01/11/2023', '/', '.');</t>
  </si>
  <si>
    <t>--rollback tran;</t>
  </si>
  <si>
    <t>--commit tran;</t>
  </si>
  <si>
    <t>*/</t>
  </si>
  <si>
    <t>0000063/4/01/11/2023</t>
  </si>
  <si>
    <t>0000045/4/01/11/2023</t>
  </si>
  <si>
    <t>0000142/4/01/11/2023</t>
  </si>
  <si>
    <t>0000197/4/01/11/2023</t>
  </si>
  <si>
    <t>0000059/4/01/11/2023</t>
  </si>
  <si>
    <t>from IFINOPL.dbo.REALIZATION a</t>
  </si>
  <si>
    <t>from IFINOPL.dbo.MTN_REALIZATION_CONTRACT a</t>
  </si>
  <si>
    <t>insert into IFINOPL.dbo.MTN_REALIZATION_CONTRACT</t>
  </si>
  <si>
    <t xml:space="preserve">    REALIZATION_NO,</t>
  </si>
  <si>
    <t xml:space="preserve">    AGREEMENT_NO</t>
  </si>
  <si>
    <r>
      <t>where a.AGREEMENT_NO = replace('</t>
    </r>
    <r>
      <rPr>
        <b/>
        <sz val="11"/>
        <color theme="1"/>
        <rFont val="Consolas"/>
        <family val="3"/>
      </rPr>
      <t>0000063/4/01/11/2023</t>
    </r>
    <r>
      <rPr>
        <sz val="11"/>
        <color theme="1"/>
        <rFont val="Consolas"/>
        <family val="3"/>
      </rPr>
      <t>', '/', '.');</t>
    </r>
  </si>
  <si>
    <r>
      <t>where a.APPLICATION_NO = replace('</t>
    </r>
    <r>
      <rPr>
        <b/>
        <sz val="11"/>
        <color theme="1"/>
        <rFont val="Consolas"/>
        <family val="3"/>
      </rPr>
      <t>0000063/4/01/11/2023</t>
    </r>
    <r>
      <rPr>
        <sz val="11"/>
        <color theme="1"/>
        <rFont val="Consolas"/>
        <family val="3"/>
      </rPr>
      <t>', '/', '.');</t>
    </r>
  </si>
  <si>
    <r>
      <t>where a.REALIZATION_NO = '</t>
    </r>
    <r>
      <rPr>
        <b/>
        <sz val="11"/>
        <color theme="1"/>
        <rFont val="Consolas"/>
        <family val="3"/>
      </rPr>
      <t>2001.OPLRLZ.2311.000034</t>
    </r>
    <r>
      <rPr>
        <sz val="11"/>
        <color theme="1"/>
        <rFont val="Consolas"/>
        <family val="3"/>
      </rPr>
      <t>';</t>
    </r>
  </si>
  <si>
    <r>
      <t xml:space="preserve">    '</t>
    </r>
    <r>
      <rPr>
        <b/>
        <sz val="11"/>
        <color theme="1"/>
        <rFont val="Consolas"/>
        <family val="3"/>
      </rPr>
      <t>2001.OPLRLZ.2311.000034</t>
    </r>
    <r>
      <rPr>
        <sz val="11"/>
        <color theme="1"/>
        <rFont val="Consolas"/>
        <family val="3"/>
      </rPr>
      <t>', -- REALIZATION_NO - nvarchar(50)</t>
    </r>
  </si>
  <si>
    <r>
      <t xml:space="preserve">    '</t>
    </r>
    <r>
      <rPr>
        <b/>
        <sz val="11"/>
        <color theme="1"/>
        <rFont val="Consolas"/>
        <family val="3"/>
      </rPr>
      <t>0001542/4/01/10/2023</t>
    </r>
    <r>
      <rPr>
        <sz val="11"/>
        <color theme="1"/>
        <rFont val="Consolas"/>
        <family val="3"/>
      </rPr>
      <t>' -- AGREEMENT_NO - nvarchar(50) --&gt; DARI EXCEL KOLOM "</t>
    </r>
    <r>
      <rPr>
        <b/>
        <sz val="11"/>
        <color rgb="FFFF0000"/>
        <rFont val="Consolas"/>
        <family val="3"/>
      </rPr>
      <t>NOMOR KONTRAK PELAKSANA</t>
    </r>
    <r>
      <rPr>
        <sz val="11"/>
        <color theme="1"/>
        <rFont val="Consolas"/>
        <family val="3"/>
      </rPr>
      <t>"</t>
    </r>
  </si>
  <si>
    <t>OK</t>
  </si>
  <si>
    <t>0000192/4/08/11/2023</t>
  </si>
  <si>
    <t>where a.AGREEMENT_NO = replace('0000192/4/08/11/2023', '/', '.');</t>
  </si>
  <si>
    <t>where a.APPLICATION_NO = replace('0000192/4/08/11/2023', '/', '.');</t>
  </si>
  <si>
    <t>where a.REALIZATION_NO = '2008.OPLRLZ.2312.000007';</t>
  </si>
  <si>
    <t xml:space="preserve">    '2008.OPLRLZ.2312.000007', -- REALIZATION_NO - nvarchar(50)</t>
  </si>
  <si>
    <t xml:space="preserve">    '0001152/4/08/09/2023' -- AGREEMENT_NO - nvarchar(50) --&gt; DARI EXCEL KOLOM "NOMOR KONTRAK PELAKSANA"</t>
  </si>
  <si>
    <t>Cannot Query</t>
  </si>
  <si>
    <t>CUSTOMER</t>
  </si>
  <si>
    <t>KARYAWAN PT ASURANSI EKSPOR INDONESIA. KOPERASI</t>
  </si>
  <si>
    <t>0000189/4/01/11/2023</t>
  </si>
  <si>
    <t>SARIHUSADA GENERASI MAHARDHIKA. PT</t>
  </si>
  <si>
    <t>0000177/4/10/11/2023</t>
  </si>
  <si>
    <t>NIPSEA PAINT AND CHEMICALS. PT</t>
  </si>
  <si>
    <t>0000108/4/01/11/2023</t>
  </si>
  <si>
    <t>ANDALAN DUTA EKA NUSANTARA. PT</t>
  </si>
  <si>
    <t>0000146/4/01/11/2023</t>
  </si>
  <si>
    <t>APLICATION NO ((Ifin)</t>
  </si>
  <si>
    <t>TIDAK DITEMUKAN DI IFIN</t>
  </si>
  <si>
    <t>0000378/4/08/12/2023</t>
  </si>
  <si>
    <t>from APPLICATION_MAIN a</t>
  </si>
  <si>
    <t>where a.APPLICATION_NO = replace('0000378/4/08/12/2023', '/', '.');</t>
  </si>
  <si>
    <t>0000301/4/08/11/2023</t>
  </si>
  <si>
    <t>0000327/4/08/11/2023</t>
  </si>
  <si>
    <t>0000255/4/10/11/2023</t>
  </si>
  <si>
    <r>
      <t>C:\Cloud Storages\OneDrive - PT. Berlian Sistem Informasi\INSTALLERS\Sophos\</t>
    </r>
    <r>
      <rPr>
        <b/>
        <sz val="11"/>
        <color rgb="FF0000FF"/>
        <rFont val="Consolas"/>
        <family val="3"/>
      </rPr>
      <t>aryo.prasetyo@corp.dipostar.com__ssl_vpn_client</t>
    </r>
    <r>
      <rPr>
        <sz val="11"/>
        <color rgb="FF0000FF"/>
        <rFont val="Consolas"/>
        <family val="3"/>
      </rPr>
      <t>.exe</t>
    </r>
  </si>
  <si>
    <r>
      <rPr>
        <b/>
        <sz val="11"/>
        <color rgb="FFFF0000"/>
        <rFont val="Calibri"/>
        <family val="2"/>
        <scheme val="minor"/>
      </rPr>
      <t>20231208</t>
    </r>
    <r>
      <rPr>
        <b/>
        <sz val="11"/>
        <color rgb="FF0000FF"/>
        <rFont val="Calibri"/>
        <family val="2"/>
        <scheme val="minor"/>
      </rPr>
      <t>FRI</t>
    </r>
  </si>
  <si>
    <t>Data Maintenance Simulation</t>
  </si>
  <si>
    <t>0000082/4/01/11/2023</t>
  </si>
  <si>
    <r>
      <rPr>
        <b/>
        <sz val="11"/>
        <color rgb="FFFF0000"/>
        <rFont val="Calibri"/>
        <family val="2"/>
        <scheme val="minor"/>
      </rPr>
      <t>20231211</t>
    </r>
    <r>
      <rPr>
        <b/>
        <sz val="11"/>
        <color rgb="FF0000FF"/>
        <rFont val="Calibri"/>
        <family val="2"/>
        <scheme val="minor"/>
      </rPr>
      <t>MON</t>
    </r>
  </si>
  <si>
    <t>Data Maintenance Realization</t>
  </si>
  <si>
    <t>0000166/4/10/11/2023</t>
  </si>
  <si>
    <t>Menggunakan nomor kontrak yang digenerate di IFIN</t>
  </si>
  <si>
    <t>0000170/4/10/11/2023</t>
  </si>
  <si>
    <t>0000171/4/10/11/2023</t>
  </si>
  <si>
    <t>0000174/4/10/11/2023</t>
  </si>
  <si>
    <t>0000210/4/10/11/2023</t>
  </si>
  <si>
    <t>select a.APPLICATION_NO, a.AGREEMENT_NO,</t>
  </si>
  <si>
    <t>b.*</t>
  </si>
  <si>
    <t>join IFINOPL.dbo.MTN_REALIZATION_CONTRACT b</t>
  </si>
  <si>
    <t>on a.CODE = b.REALIZATION_NO</t>
  </si>
  <si>
    <t>where a.APPLICATION_NO in (</t>
  </si>
  <si>
    <t>replace('0000166/4/10/11/2023', '/', '.'),</t>
  </si>
  <si>
    <t>replace('0000170/4/10/11/2023', '/', '.'),</t>
  </si>
  <si>
    <t>replace('0000171/4/10/11/2023', '/', '.'),</t>
  </si>
  <si>
    <t>replace('0000174/4/10/11/2023', '/', '.'),</t>
  </si>
  <si>
    <t>replace('0000210/4/10/11/2023', '/', '.')</t>
  </si>
  <si>
    <t>Check Data</t>
  </si>
  <si>
    <t>0000343/4/08/11/2023</t>
  </si>
  <si>
    <t>PT Indotruck</t>
  </si>
  <si>
    <t>0000345/4/08/11/2023</t>
  </si>
  <si>
    <t>Sebelum : 17.500.000</t>
  </si>
  <si>
    <t>Menjadi : 16.500.000</t>
  </si>
  <si>
    <t>APPLICATION CHECK:</t>
  </si>
  <si>
    <t>a.LEASE_ROUNDED_AMOUNT,</t>
  </si>
  <si>
    <t>a.ASSET_RV_PCT,</t>
  </si>
  <si>
    <t>a.ASSET_RV_AMOUNT,</t>
  </si>
  <si>
    <t>a.FA_REFF_NO_01,</t>
  </si>
  <si>
    <t>a.INITIAL_PRICE_AMOUNT,</t>
  </si>
  <si>
    <t>a.MARKET_VALUE,</t>
  </si>
  <si>
    <t>a.*</t>
  </si>
  <si>
    <t>from IFINOPL.dbo.APPLICATION_ASSET a</t>
  </si>
  <si>
    <r>
      <t xml:space="preserve">from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</si>
  <si>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t>replace('</t>
    </r>
    <r>
      <rPr>
        <b/>
        <sz val="11"/>
        <color theme="1"/>
        <rFont val="Consolas"/>
        <family val="3"/>
      </rPr>
      <t>0000343/4/08/11/2023</t>
    </r>
    <r>
      <rPr>
        <sz val="11"/>
        <color theme="1"/>
        <rFont val="Consolas"/>
        <family val="3"/>
      </rPr>
      <t>', '/', '.'),</t>
    </r>
  </si>
  <si>
    <r>
      <t>replace('</t>
    </r>
    <r>
      <rPr>
        <b/>
        <sz val="11"/>
        <color theme="1"/>
        <rFont val="Consolas"/>
        <family val="3"/>
      </rPr>
      <t>0000345/4/08/11/2023</t>
    </r>
    <r>
      <rPr>
        <sz val="11"/>
        <color theme="1"/>
        <rFont val="Consolas"/>
        <family val="3"/>
      </rPr>
      <t>', '/', '.'))</t>
    </r>
  </si>
  <si>
    <t>0000382/4/08/12/2023</t>
  </si>
  <si>
    <t>APPLICATION_NO</t>
  </si>
  <si>
    <t>LEASE_ROUNDED_AMOUNT</t>
  </si>
  <si>
    <t>6300000</t>
  </si>
  <si>
    <t xml:space="preserve">/*    </t>
  </si>
  <si>
    <t>begin transaction; -- begin tran;</t>
  </si>
  <si>
    <t>update IFINOPL.dbo.APPLICATION_ASSET</t>
  </si>
  <si>
    <t>LEASE_ROUNDED_AMOUNT = 6300000</t>
  </si>
  <si>
    <t>--commit transaction; -- commit tran;</t>
  </si>
  <si>
    <r>
      <t xml:space="preserve">update </t>
    </r>
    <r>
      <rPr>
        <sz val="11"/>
        <color rgb="FFFF0000"/>
        <rFont val="Consolas"/>
        <family val="3"/>
      </rPr>
      <t>IFINOPL</t>
    </r>
    <r>
      <rPr>
        <sz val="11"/>
        <color theme="1"/>
        <rFont val="Consolas"/>
        <family val="3"/>
      </rPr>
      <t>.dbo.</t>
    </r>
    <r>
      <rPr>
        <b/>
        <sz val="11"/>
        <color rgb="FFFF0000"/>
        <rFont val="Consolas"/>
        <family val="3"/>
      </rPr>
      <t>APPLICATION_ASSET</t>
    </r>
  </si>
  <si>
    <r>
      <t>where APPLICATION_NO = replace('</t>
    </r>
    <r>
      <rPr>
        <b/>
        <sz val="11"/>
        <color theme="1"/>
        <rFont val="Consolas"/>
        <family val="3"/>
      </rPr>
      <t>0000382/4/08/12/2023</t>
    </r>
    <r>
      <rPr>
        <sz val="11"/>
        <color theme="1"/>
        <rFont val="Consolas"/>
        <family val="3"/>
      </rPr>
      <t>', '/', '.');</t>
    </r>
  </si>
  <si>
    <r>
      <t>where a.APPLICATION_NO = replace('</t>
    </r>
    <r>
      <rPr>
        <b/>
        <sz val="11"/>
        <color theme="1"/>
        <rFont val="Consolas"/>
        <family val="3"/>
      </rPr>
      <t>0000382/4/08/12/2023</t>
    </r>
    <r>
      <rPr>
        <sz val="11"/>
        <color theme="1"/>
        <rFont val="Consolas"/>
        <family val="3"/>
      </rPr>
      <t>', '/', '.');</t>
    </r>
  </si>
  <si>
    <t>--rollback transaction; -- rollback tran;</t>
  </si>
  <si>
    <t>PT GAMA PUTRA SUKSES MANDIRI</t>
  </si>
  <si>
    <t>LEASE_ROUNDED_AMOUNT = 6780000 -- 2950000.00</t>
  </si>
  <si>
    <t>where APPLICATION_NO = replace('0000378/4/08/12/2023', '/', '.');</t>
  </si>
  <si>
    <t>a.ID, a.APPLICATION_NO, a.APPLICATION_EXTERNAL_NO,</t>
  </si>
  <si>
    <t>a.IS_PURCHASE_REQUIREMENT_AFTER_LEASE</t>
  </si>
  <si>
    <t>from IFINOPL.dbo.APPLICATION_MAIN a</t>
  </si>
  <si>
    <t>IS_PURCHASE_REQUIREMENT_AFTER_LEASE = 1</t>
  </si>
  <si>
    <t>update IFINOPL.dbo.APPLICATION_MAIN</t>
  </si>
  <si>
    <t>Data Maintenance - Realization</t>
  </si>
  <si>
    <t>0000285/4/08/11/2023</t>
  </si>
  <si>
    <t>0000356/4/01/12/2023</t>
  </si>
  <si>
    <t>0000264/4/10/11/2023</t>
  </si>
  <si>
    <t>0000010/4/01/11/2023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</si>
</sst>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name val="Calibri"/>
      <family val="2"/>
      <scheme val="minor"/>
    </font>
    <font>
      <b/>
      <sz val="11"/>
      <name val="Calibri"/>
      <family val="2"/>
      <scheme val="minor"/>
    </font>
    <font>
      <sz val="8"/>
      <name val="Calibri"/>
      <family val="2"/>
      <scheme val="minor"/>
    </font>
    <font>
      <sz val="11"/>
      <color rgb="FFFF0000"/>
      <name val="Calibri"/>
      <family val="2"/>
      <scheme val="minor"/>
    </font>
    <font>
      <sz val="11"/>
      <color theme="1"/>
      <name val="Calibri"/>
      <family val="2"/>
    </font>
    <font>
      <b/>
      <i/>
      <sz val="11"/>
      <color rgb="FFFF0000"/>
      <name val="Calibri"/>
      <family val="2"/>
      <scheme val="minor"/>
    </font>
    <font>
      <b/>
      <sz val="11"/>
      <color theme="1"/>
      <name val="Consolas"/>
      <family val="3"/>
    </font>
    <font>
      <sz val="11"/>
      <color rgb="FF0000FF"/>
      <name val="Consolas"/>
      <family val="3"/>
    </font>
    <font>
      <sz val="11"/>
      <color rgb="FFFF0000"/>
      <name val="Consolas"/>
      <family val="3"/>
    </font>
  </fonts>
  <fills count="14">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5" tint="0.59999389629810485"/>
        <bgColor indexed="64"/>
      </patternFill>
    </fill>
    <fill>
      <patternFill patternType="solid">
        <fgColor theme="0" tint="-0.49998474074526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5">
    <xf numFmtId="0" fontId="0" fillId="0" borderId="0" xfId="0"/>
    <xf numFmtId="0" fontId="2" fillId="0" borderId="0" xfId="0" applyFont="1" applyAlignment="1">
      <alignment vertical="top"/>
    </xf>
    <xf numFmtId="0" fontId="4" fillId="0" borderId="0" xfId="0" applyFont="1"/>
    <xf numFmtId="0" fontId="2" fillId="0" borderId="0" xfId="0" applyFont="1"/>
    <xf numFmtId="0" fontId="0" fillId="0" borderId="0" xfId="0" applyAlignment="1">
      <alignment vertical="top"/>
    </xf>
    <xf numFmtId="0" fontId="2" fillId="0" borderId="0" xfId="0" quotePrefix="1" applyFont="1"/>
    <xf numFmtId="0" fontId="3" fillId="0" borderId="0" xfId="0" applyFont="1"/>
    <xf numFmtId="0" fontId="0" fillId="0" borderId="0" xfId="0" quotePrefix="1"/>
    <xf numFmtId="0" fontId="2" fillId="4" borderId="1" xfId="0" applyFont="1" applyFill="1" applyBorder="1" applyAlignment="1">
      <alignment vertical="top" wrapText="1"/>
    </xf>
    <xf numFmtId="0" fontId="0" fillId="0" borderId="1" xfId="0" applyBorder="1" applyAlignment="1">
      <alignment vertical="top" wrapText="1"/>
    </xf>
    <xf numFmtId="14" fontId="0" fillId="0" borderId="1" xfId="0" applyNumberFormat="1" applyBorder="1" applyAlignment="1">
      <alignment vertical="top" wrapText="1"/>
    </xf>
    <xf numFmtId="0" fontId="2" fillId="4" borderId="1" xfId="0" applyFont="1" applyFill="1" applyBorder="1" applyAlignment="1">
      <alignment vertical="center" wrapText="1"/>
    </xf>
    <xf numFmtId="0" fontId="12" fillId="0" borderId="0" xfId="0" applyFont="1"/>
    <xf numFmtId="0" fontId="1" fillId="2" borderId="0" xfId="0" applyFont="1" applyFill="1" applyAlignment="1">
      <alignment horizontal="center" vertical="top"/>
    </xf>
    <xf numFmtId="0" fontId="1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2" fillId="11" borderId="0" xfId="0" applyFont="1" applyFill="1" applyAlignment="1">
      <alignment horizontal="center" vertical="center"/>
    </xf>
    <xf numFmtId="0" fontId="0" fillId="8" borderId="1" xfId="0" applyFill="1" applyBorder="1" applyAlignment="1">
      <alignment vertical="top" wrapText="1"/>
    </xf>
    <xf numFmtId="0" fontId="0" fillId="5" borderId="1" xfId="0" applyFill="1" applyBorder="1" applyAlignment="1">
      <alignment vertical="top" wrapText="1"/>
    </xf>
    <xf numFmtId="14" fontId="0" fillId="5" borderId="1" xfId="0" applyNumberFormat="1" applyFill="1" applyBorder="1" applyAlignment="1">
      <alignment vertical="top" wrapText="1"/>
    </xf>
    <xf numFmtId="14" fontId="0" fillId="8" borderId="1" xfId="0" applyNumberFormat="1" applyFill="1" applyBorder="1" applyAlignment="1">
      <alignment vertical="top" wrapText="1"/>
    </xf>
    <xf numFmtId="0" fontId="0" fillId="12" borderId="1" xfId="0" applyFill="1" applyBorder="1" applyAlignment="1">
      <alignment vertical="top" wrapText="1"/>
    </xf>
    <xf numFmtId="14" fontId="0" fillId="12" borderId="1" xfId="0" applyNumberFormat="1" applyFill="1" applyBorder="1" applyAlignment="1">
      <alignment vertical="top" wrapText="1"/>
    </xf>
    <xf numFmtId="0" fontId="0" fillId="13" borderId="1" xfId="0" applyFill="1" applyBorder="1" applyAlignment="1">
      <alignment vertical="top" wrapText="1"/>
    </xf>
    <xf numFmtId="14" fontId="0" fillId="13" borderId="1" xfId="0" applyNumberFormat="1" applyFill="1" applyBorder="1" applyAlignment="1">
      <alignment vertical="top" wrapText="1"/>
    </xf>
    <xf numFmtId="0" fontId="4" fillId="0" borderId="0" xfId="0" applyFont="1" applyAlignment="1">
      <alignment vertical="top"/>
    </xf>
    <xf numFmtId="0" fontId="6" fillId="0" borderId="0" xfId="0" applyFont="1" applyAlignment="1">
      <alignment vertical="top"/>
    </xf>
    <xf numFmtId="0" fontId="7" fillId="0" borderId="0" xfId="0" applyFont="1" applyAlignment="1">
      <alignment vertical="top"/>
    </xf>
    <xf numFmtId="0" fontId="8" fillId="0" borderId="0" xfId="0" applyFont="1" applyAlignment="1">
      <alignment vertical="top"/>
    </xf>
    <xf numFmtId="0" fontId="2" fillId="0" borderId="0" xfId="0" quotePrefix="1" applyFont="1" applyAlignment="1">
      <alignment vertical="top"/>
    </xf>
    <xf numFmtId="0" fontId="3" fillId="0" borderId="0" xfId="0" applyFont="1" applyAlignment="1">
      <alignment vertical="top"/>
    </xf>
    <xf numFmtId="0" fontId="8" fillId="3" borderId="0" xfId="0" applyFont="1" applyFill="1" applyAlignment="1">
      <alignment vertical="top"/>
    </xf>
    <xf numFmtId="0" fontId="0" fillId="3" borderId="0" xfId="0" applyFill="1" applyAlignment="1">
      <alignment vertical="top"/>
    </xf>
    <xf numFmtId="0" fontId="15" fillId="0" borderId="0" xfId="0" applyFont="1" applyAlignment="1">
      <alignment vertical="top"/>
    </xf>
    <xf numFmtId="0" fontId="0" fillId="0" borderId="0" xfId="0" quotePrefix="1" applyAlignment="1">
      <alignment vertical="top"/>
    </xf>
    <xf numFmtId="0" fontId="8" fillId="5" borderId="0" xfId="0" applyFont="1" applyFill="1" applyAlignment="1">
      <alignment vertical="top"/>
    </xf>
    <xf numFmtId="0" fontId="0" fillId="5" borderId="0" xfId="0" applyFill="1" applyAlignment="1">
      <alignment vertical="top"/>
    </xf>
    <xf numFmtId="0" fontId="8" fillId="8" borderId="0" xfId="0" applyFont="1" applyFill="1" applyAlignment="1">
      <alignment vertical="top"/>
    </xf>
    <xf numFmtId="0" fontId="0" fillId="8" borderId="0" xfId="0" applyFill="1" applyAlignment="1">
      <alignment vertical="top"/>
    </xf>
    <xf numFmtId="0" fontId="8" fillId="5" borderId="0" xfId="0" quotePrefix="1" applyFont="1" applyFill="1" applyAlignment="1">
      <alignment vertical="top"/>
    </xf>
  </cellXfs>
  <cellStyles count="1">
    <cellStyle name="Normal" xfId="0" builtinId="0"/>
  </cellStyles>
  <dxfs count="0"/>
  <tableStyles count="0" defaultTableStyle="TableStyleMedium2" defaultPivotStyle="PivotStyleLight16"/>
  <colors>
    <mruColors>
      <color rgb="FFFFFF99"/>
      <color rgb="FF66FFFF"/>
      <color rgb="FF0000FF"/>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117" Type="http://schemas.openxmlformats.org/officeDocument/2006/relationships/image" Target="../media/image155.png"/><Relationship Id="rId21" Type="http://schemas.openxmlformats.org/officeDocument/2006/relationships/image" Target="../media/image59.png"/><Relationship Id="rId42" Type="http://schemas.openxmlformats.org/officeDocument/2006/relationships/image" Target="../media/image80.png"/><Relationship Id="rId63" Type="http://schemas.openxmlformats.org/officeDocument/2006/relationships/image" Target="../media/image101.png"/><Relationship Id="rId84" Type="http://schemas.openxmlformats.org/officeDocument/2006/relationships/image" Target="../media/image122.png"/><Relationship Id="rId138" Type="http://schemas.openxmlformats.org/officeDocument/2006/relationships/image" Target="../media/image176.png"/><Relationship Id="rId159" Type="http://schemas.openxmlformats.org/officeDocument/2006/relationships/image" Target="../media/image197.png"/><Relationship Id="rId170" Type="http://schemas.openxmlformats.org/officeDocument/2006/relationships/image" Target="../media/image208.png"/><Relationship Id="rId107" Type="http://schemas.openxmlformats.org/officeDocument/2006/relationships/image" Target="../media/image145.png"/><Relationship Id="rId11" Type="http://schemas.openxmlformats.org/officeDocument/2006/relationships/image" Target="../media/image49.png"/><Relationship Id="rId32" Type="http://schemas.openxmlformats.org/officeDocument/2006/relationships/image" Target="../media/image70.png"/><Relationship Id="rId53" Type="http://schemas.openxmlformats.org/officeDocument/2006/relationships/image" Target="../media/image91.png"/><Relationship Id="rId74" Type="http://schemas.openxmlformats.org/officeDocument/2006/relationships/image" Target="../media/image112.png"/><Relationship Id="rId128" Type="http://schemas.openxmlformats.org/officeDocument/2006/relationships/image" Target="../media/image166.png"/><Relationship Id="rId149" Type="http://schemas.openxmlformats.org/officeDocument/2006/relationships/image" Target="../media/image187.png"/><Relationship Id="rId5" Type="http://schemas.openxmlformats.org/officeDocument/2006/relationships/image" Target="../media/image43.png"/><Relationship Id="rId95" Type="http://schemas.openxmlformats.org/officeDocument/2006/relationships/image" Target="../media/image133.png"/><Relationship Id="rId160" Type="http://schemas.openxmlformats.org/officeDocument/2006/relationships/image" Target="../media/image198.png"/><Relationship Id="rId22" Type="http://schemas.openxmlformats.org/officeDocument/2006/relationships/image" Target="../media/image60.png"/><Relationship Id="rId43" Type="http://schemas.openxmlformats.org/officeDocument/2006/relationships/image" Target="../media/image81.png"/><Relationship Id="rId64" Type="http://schemas.openxmlformats.org/officeDocument/2006/relationships/image" Target="../media/image102.png"/><Relationship Id="rId118" Type="http://schemas.openxmlformats.org/officeDocument/2006/relationships/image" Target="../media/image156.png"/><Relationship Id="rId139" Type="http://schemas.openxmlformats.org/officeDocument/2006/relationships/image" Target="../media/image177.png"/><Relationship Id="rId85" Type="http://schemas.openxmlformats.org/officeDocument/2006/relationships/image" Target="../media/image123.png"/><Relationship Id="rId150" Type="http://schemas.openxmlformats.org/officeDocument/2006/relationships/image" Target="../media/image188.png"/><Relationship Id="rId12" Type="http://schemas.openxmlformats.org/officeDocument/2006/relationships/image" Target="../media/image50.png"/><Relationship Id="rId33" Type="http://schemas.openxmlformats.org/officeDocument/2006/relationships/image" Target="../media/image71.png"/><Relationship Id="rId108" Type="http://schemas.openxmlformats.org/officeDocument/2006/relationships/image" Target="../media/image146.png"/><Relationship Id="rId129" Type="http://schemas.openxmlformats.org/officeDocument/2006/relationships/image" Target="../media/image167.png"/><Relationship Id="rId54" Type="http://schemas.openxmlformats.org/officeDocument/2006/relationships/image" Target="../media/image92.png"/><Relationship Id="rId70" Type="http://schemas.openxmlformats.org/officeDocument/2006/relationships/image" Target="../media/image108.png"/><Relationship Id="rId75" Type="http://schemas.openxmlformats.org/officeDocument/2006/relationships/image" Target="../media/image113.png"/><Relationship Id="rId91" Type="http://schemas.openxmlformats.org/officeDocument/2006/relationships/image" Target="../media/image129.png"/><Relationship Id="rId96" Type="http://schemas.openxmlformats.org/officeDocument/2006/relationships/image" Target="../media/image134.png"/><Relationship Id="rId140" Type="http://schemas.openxmlformats.org/officeDocument/2006/relationships/image" Target="../media/image178.png"/><Relationship Id="rId145" Type="http://schemas.openxmlformats.org/officeDocument/2006/relationships/image" Target="../media/image183.png"/><Relationship Id="rId161" Type="http://schemas.openxmlformats.org/officeDocument/2006/relationships/image" Target="../media/image199.png"/><Relationship Id="rId166" Type="http://schemas.openxmlformats.org/officeDocument/2006/relationships/image" Target="../media/image204.png"/><Relationship Id="rId1" Type="http://schemas.openxmlformats.org/officeDocument/2006/relationships/image" Target="../media/image39.png"/><Relationship Id="rId6" Type="http://schemas.openxmlformats.org/officeDocument/2006/relationships/image" Target="../media/image44.png"/><Relationship Id="rId23" Type="http://schemas.openxmlformats.org/officeDocument/2006/relationships/image" Target="../media/image61.png"/><Relationship Id="rId28" Type="http://schemas.openxmlformats.org/officeDocument/2006/relationships/image" Target="../media/image66.png"/><Relationship Id="rId49" Type="http://schemas.openxmlformats.org/officeDocument/2006/relationships/image" Target="../media/image87.png"/><Relationship Id="rId114" Type="http://schemas.openxmlformats.org/officeDocument/2006/relationships/image" Target="../media/image152.png"/><Relationship Id="rId119" Type="http://schemas.openxmlformats.org/officeDocument/2006/relationships/image" Target="../media/image157.png"/><Relationship Id="rId44" Type="http://schemas.openxmlformats.org/officeDocument/2006/relationships/image" Target="../media/image82.png"/><Relationship Id="rId60" Type="http://schemas.openxmlformats.org/officeDocument/2006/relationships/image" Target="../media/image98.png"/><Relationship Id="rId65" Type="http://schemas.openxmlformats.org/officeDocument/2006/relationships/image" Target="../media/image103.png"/><Relationship Id="rId81" Type="http://schemas.openxmlformats.org/officeDocument/2006/relationships/image" Target="../media/image119.png"/><Relationship Id="rId86" Type="http://schemas.openxmlformats.org/officeDocument/2006/relationships/image" Target="../media/image124.png"/><Relationship Id="rId130" Type="http://schemas.openxmlformats.org/officeDocument/2006/relationships/image" Target="../media/image168.png"/><Relationship Id="rId135" Type="http://schemas.openxmlformats.org/officeDocument/2006/relationships/image" Target="../media/image173.png"/><Relationship Id="rId151" Type="http://schemas.openxmlformats.org/officeDocument/2006/relationships/image" Target="../media/image189.png"/><Relationship Id="rId156" Type="http://schemas.openxmlformats.org/officeDocument/2006/relationships/image" Target="../media/image194.png"/><Relationship Id="rId13" Type="http://schemas.openxmlformats.org/officeDocument/2006/relationships/image" Target="../media/image51.png"/><Relationship Id="rId18" Type="http://schemas.openxmlformats.org/officeDocument/2006/relationships/image" Target="../media/image56.png"/><Relationship Id="rId39" Type="http://schemas.openxmlformats.org/officeDocument/2006/relationships/image" Target="../media/image77.png"/><Relationship Id="rId109" Type="http://schemas.openxmlformats.org/officeDocument/2006/relationships/image" Target="../media/image147.png"/><Relationship Id="rId34" Type="http://schemas.openxmlformats.org/officeDocument/2006/relationships/image" Target="../media/image72.png"/><Relationship Id="rId50" Type="http://schemas.openxmlformats.org/officeDocument/2006/relationships/image" Target="../media/image88.png"/><Relationship Id="rId55" Type="http://schemas.openxmlformats.org/officeDocument/2006/relationships/image" Target="../media/image93.png"/><Relationship Id="rId76" Type="http://schemas.openxmlformats.org/officeDocument/2006/relationships/image" Target="../media/image114.png"/><Relationship Id="rId97" Type="http://schemas.openxmlformats.org/officeDocument/2006/relationships/image" Target="../media/image135.png"/><Relationship Id="rId104" Type="http://schemas.openxmlformats.org/officeDocument/2006/relationships/image" Target="../media/image142.png"/><Relationship Id="rId120" Type="http://schemas.openxmlformats.org/officeDocument/2006/relationships/image" Target="../media/image158.png"/><Relationship Id="rId125" Type="http://schemas.openxmlformats.org/officeDocument/2006/relationships/image" Target="../media/image163.png"/><Relationship Id="rId141" Type="http://schemas.openxmlformats.org/officeDocument/2006/relationships/image" Target="../media/image179.png"/><Relationship Id="rId146" Type="http://schemas.openxmlformats.org/officeDocument/2006/relationships/image" Target="../media/image184.png"/><Relationship Id="rId167" Type="http://schemas.openxmlformats.org/officeDocument/2006/relationships/image" Target="../media/image205.png"/><Relationship Id="rId7" Type="http://schemas.openxmlformats.org/officeDocument/2006/relationships/image" Target="../media/image45.png"/><Relationship Id="rId71" Type="http://schemas.openxmlformats.org/officeDocument/2006/relationships/image" Target="../media/image109.png"/><Relationship Id="rId92" Type="http://schemas.openxmlformats.org/officeDocument/2006/relationships/image" Target="../media/image130.png"/><Relationship Id="rId162" Type="http://schemas.openxmlformats.org/officeDocument/2006/relationships/image" Target="../media/image200.png"/><Relationship Id="rId2" Type="http://schemas.openxmlformats.org/officeDocument/2006/relationships/image" Target="../media/image40.png"/><Relationship Id="rId29" Type="http://schemas.openxmlformats.org/officeDocument/2006/relationships/image" Target="../media/image67.png"/><Relationship Id="rId24" Type="http://schemas.openxmlformats.org/officeDocument/2006/relationships/image" Target="../media/image62.png"/><Relationship Id="rId40" Type="http://schemas.openxmlformats.org/officeDocument/2006/relationships/image" Target="../media/image78.png"/><Relationship Id="rId45" Type="http://schemas.openxmlformats.org/officeDocument/2006/relationships/image" Target="../media/image83.png"/><Relationship Id="rId66" Type="http://schemas.openxmlformats.org/officeDocument/2006/relationships/image" Target="../media/image104.png"/><Relationship Id="rId87" Type="http://schemas.openxmlformats.org/officeDocument/2006/relationships/image" Target="../media/image125.png"/><Relationship Id="rId110" Type="http://schemas.openxmlformats.org/officeDocument/2006/relationships/image" Target="../media/image148.png"/><Relationship Id="rId115" Type="http://schemas.openxmlformats.org/officeDocument/2006/relationships/image" Target="../media/image153.png"/><Relationship Id="rId131" Type="http://schemas.openxmlformats.org/officeDocument/2006/relationships/image" Target="../media/image169.png"/><Relationship Id="rId136" Type="http://schemas.openxmlformats.org/officeDocument/2006/relationships/image" Target="../media/image174.png"/><Relationship Id="rId157" Type="http://schemas.openxmlformats.org/officeDocument/2006/relationships/image" Target="../media/image195.png"/><Relationship Id="rId61" Type="http://schemas.openxmlformats.org/officeDocument/2006/relationships/image" Target="../media/image99.png"/><Relationship Id="rId82" Type="http://schemas.openxmlformats.org/officeDocument/2006/relationships/image" Target="../media/image120.png"/><Relationship Id="rId152" Type="http://schemas.openxmlformats.org/officeDocument/2006/relationships/image" Target="../media/image190.png"/><Relationship Id="rId19" Type="http://schemas.openxmlformats.org/officeDocument/2006/relationships/image" Target="../media/image57.png"/><Relationship Id="rId14" Type="http://schemas.openxmlformats.org/officeDocument/2006/relationships/image" Target="../media/image52.png"/><Relationship Id="rId30" Type="http://schemas.openxmlformats.org/officeDocument/2006/relationships/image" Target="../media/image68.png"/><Relationship Id="rId35" Type="http://schemas.openxmlformats.org/officeDocument/2006/relationships/image" Target="../media/image73.png"/><Relationship Id="rId56" Type="http://schemas.openxmlformats.org/officeDocument/2006/relationships/image" Target="../media/image94.png"/><Relationship Id="rId77" Type="http://schemas.openxmlformats.org/officeDocument/2006/relationships/image" Target="../media/image115.png"/><Relationship Id="rId100" Type="http://schemas.openxmlformats.org/officeDocument/2006/relationships/image" Target="../media/image138.png"/><Relationship Id="rId105" Type="http://schemas.openxmlformats.org/officeDocument/2006/relationships/image" Target="../media/image143.png"/><Relationship Id="rId126" Type="http://schemas.openxmlformats.org/officeDocument/2006/relationships/image" Target="../media/image164.png"/><Relationship Id="rId147" Type="http://schemas.openxmlformats.org/officeDocument/2006/relationships/image" Target="../media/image185.png"/><Relationship Id="rId168" Type="http://schemas.openxmlformats.org/officeDocument/2006/relationships/image" Target="../media/image206.png"/><Relationship Id="rId8" Type="http://schemas.openxmlformats.org/officeDocument/2006/relationships/image" Target="../media/image46.png"/><Relationship Id="rId51" Type="http://schemas.openxmlformats.org/officeDocument/2006/relationships/image" Target="../media/image89.png"/><Relationship Id="rId72" Type="http://schemas.openxmlformats.org/officeDocument/2006/relationships/image" Target="../media/image110.png"/><Relationship Id="rId93" Type="http://schemas.openxmlformats.org/officeDocument/2006/relationships/image" Target="../media/image131.png"/><Relationship Id="rId98" Type="http://schemas.openxmlformats.org/officeDocument/2006/relationships/image" Target="../media/image136.png"/><Relationship Id="rId121" Type="http://schemas.openxmlformats.org/officeDocument/2006/relationships/image" Target="../media/image159.png"/><Relationship Id="rId142" Type="http://schemas.openxmlformats.org/officeDocument/2006/relationships/image" Target="../media/image180.png"/><Relationship Id="rId163" Type="http://schemas.openxmlformats.org/officeDocument/2006/relationships/image" Target="../media/image201.png"/><Relationship Id="rId3" Type="http://schemas.openxmlformats.org/officeDocument/2006/relationships/image" Target="../media/image41.png"/><Relationship Id="rId25" Type="http://schemas.openxmlformats.org/officeDocument/2006/relationships/image" Target="../media/image63.png"/><Relationship Id="rId46" Type="http://schemas.openxmlformats.org/officeDocument/2006/relationships/image" Target="../media/image84.png"/><Relationship Id="rId67" Type="http://schemas.openxmlformats.org/officeDocument/2006/relationships/image" Target="../media/image105.png"/><Relationship Id="rId116" Type="http://schemas.openxmlformats.org/officeDocument/2006/relationships/image" Target="../media/image154.png"/><Relationship Id="rId137" Type="http://schemas.openxmlformats.org/officeDocument/2006/relationships/image" Target="../media/image175.png"/><Relationship Id="rId158" Type="http://schemas.openxmlformats.org/officeDocument/2006/relationships/image" Target="../media/image196.png"/><Relationship Id="rId20" Type="http://schemas.openxmlformats.org/officeDocument/2006/relationships/image" Target="../media/image58.png"/><Relationship Id="rId41" Type="http://schemas.openxmlformats.org/officeDocument/2006/relationships/image" Target="../media/image79.png"/><Relationship Id="rId62" Type="http://schemas.openxmlformats.org/officeDocument/2006/relationships/image" Target="../media/image100.png"/><Relationship Id="rId83" Type="http://schemas.openxmlformats.org/officeDocument/2006/relationships/image" Target="../media/image121.png"/><Relationship Id="rId88" Type="http://schemas.openxmlformats.org/officeDocument/2006/relationships/image" Target="../media/image126.png"/><Relationship Id="rId111" Type="http://schemas.openxmlformats.org/officeDocument/2006/relationships/image" Target="../media/image149.png"/><Relationship Id="rId132" Type="http://schemas.openxmlformats.org/officeDocument/2006/relationships/image" Target="../media/image170.png"/><Relationship Id="rId153" Type="http://schemas.openxmlformats.org/officeDocument/2006/relationships/image" Target="../media/image191.png"/><Relationship Id="rId15" Type="http://schemas.openxmlformats.org/officeDocument/2006/relationships/image" Target="../media/image53.png"/><Relationship Id="rId36" Type="http://schemas.openxmlformats.org/officeDocument/2006/relationships/image" Target="../media/image74.png"/><Relationship Id="rId57" Type="http://schemas.openxmlformats.org/officeDocument/2006/relationships/image" Target="../media/image95.png"/><Relationship Id="rId106" Type="http://schemas.openxmlformats.org/officeDocument/2006/relationships/image" Target="../media/image144.png"/><Relationship Id="rId127" Type="http://schemas.openxmlformats.org/officeDocument/2006/relationships/image" Target="../media/image165.png"/><Relationship Id="rId10" Type="http://schemas.openxmlformats.org/officeDocument/2006/relationships/image" Target="../media/image48.png"/><Relationship Id="rId31" Type="http://schemas.openxmlformats.org/officeDocument/2006/relationships/image" Target="../media/image69.png"/><Relationship Id="rId52" Type="http://schemas.openxmlformats.org/officeDocument/2006/relationships/image" Target="../media/image90.png"/><Relationship Id="rId73" Type="http://schemas.openxmlformats.org/officeDocument/2006/relationships/image" Target="../media/image111.png"/><Relationship Id="rId78" Type="http://schemas.openxmlformats.org/officeDocument/2006/relationships/image" Target="../media/image116.png"/><Relationship Id="rId94" Type="http://schemas.openxmlformats.org/officeDocument/2006/relationships/image" Target="../media/image132.png"/><Relationship Id="rId99" Type="http://schemas.openxmlformats.org/officeDocument/2006/relationships/image" Target="../media/image137.png"/><Relationship Id="rId101" Type="http://schemas.openxmlformats.org/officeDocument/2006/relationships/image" Target="../media/image139.png"/><Relationship Id="rId122" Type="http://schemas.openxmlformats.org/officeDocument/2006/relationships/image" Target="../media/image160.png"/><Relationship Id="rId143" Type="http://schemas.openxmlformats.org/officeDocument/2006/relationships/image" Target="../media/image181.png"/><Relationship Id="rId148" Type="http://schemas.openxmlformats.org/officeDocument/2006/relationships/image" Target="../media/image186.png"/><Relationship Id="rId164" Type="http://schemas.openxmlformats.org/officeDocument/2006/relationships/image" Target="../media/image202.png"/><Relationship Id="rId169" Type="http://schemas.openxmlformats.org/officeDocument/2006/relationships/image" Target="../media/image207.png"/><Relationship Id="rId4" Type="http://schemas.openxmlformats.org/officeDocument/2006/relationships/image" Target="../media/image42.png"/><Relationship Id="rId9" Type="http://schemas.openxmlformats.org/officeDocument/2006/relationships/image" Target="../media/image47.png"/><Relationship Id="rId26" Type="http://schemas.openxmlformats.org/officeDocument/2006/relationships/image" Target="../media/image64.png"/><Relationship Id="rId47" Type="http://schemas.openxmlformats.org/officeDocument/2006/relationships/image" Target="../media/image85.png"/><Relationship Id="rId68" Type="http://schemas.openxmlformats.org/officeDocument/2006/relationships/image" Target="../media/image106.png"/><Relationship Id="rId89" Type="http://schemas.openxmlformats.org/officeDocument/2006/relationships/image" Target="../media/image127.png"/><Relationship Id="rId112" Type="http://schemas.openxmlformats.org/officeDocument/2006/relationships/image" Target="../media/image150.png"/><Relationship Id="rId133" Type="http://schemas.openxmlformats.org/officeDocument/2006/relationships/image" Target="../media/image171.png"/><Relationship Id="rId154" Type="http://schemas.openxmlformats.org/officeDocument/2006/relationships/image" Target="../media/image192.png"/><Relationship Id="rId16" Type="http://schemas.openxmlformats.org/officeDocument/2006/relationships/image" Target="../media/image54.png"/><Relationship Id="rId37" Type="http://schemas.openxmlformats.org/officeDocument/2006/relationships/image" Target="../media/image75.png"/><Relationship Id="rId58" Type="http://schemas.openxmlformats.org/officeDocument/2006/relationships/image" Target="../media/image96.png"/><Relationship Id="rId79" Type="http://schemas.openxmlformats.org/officeDocument/2006/relationships/image" Target="../media/image117.png"/><Relationship Id="rId102" Type="http://schemas.openxmlformats.org/officeDocument/2006/relationships/image" Target="../media/image140.png"/><Relationship Id="rId123" Type="http://schemas.openxmlformats.org/officeDocument/2006/relationships/image" Target="../media/image161.png"/><Relationship Id="rId144" Type="http://schemas.openxmlformats.org/officeDocument/2006/relationships/image" Target="../media/image182.png"/><Relationship Id="rId90" Type="http://schemas.openxmlformats.org/officeDocument/2006/relationships/image" Target="../media/image128.png"/><Relationship Id="rId165" Type="http://schemas.openxmlformats.org/officeDocument/2006/relationships/image" Target="../media/image203.png"/><Relationship Id="rId27" Type="http://schemas.openxmlformats.org/officeDocument/2006/relationships/image" Target="../media/image65.png"/><Relationship Id="rId48" Type="http://schemas.openxmlformats.org/officeDocument/2006/relationships/image" Target="../media/image86.png"/><Relationship Id="rId69" Type="http://schemas.openxmlformats.org/officeDocument/2006/relationships/image" Target="../media/image107.png"/><Relationship Id="rId113" Type="http://schemas.openxmlformats.org/officeDocument/2006/relationships/image" Target="../media/image151.png"/><Relationship Id="rId134" Type="http://schemas.openxmlformats.org/officeDocument/2006/relationships/image" Target="../media/image172.png"/><Relationship Id="rId80" Type="http://schemas.openxmlformats.org/officeDocument/2006/relationships/image" Target="../media/image118.png"/><Relationship Id="rId155" Type="http://schemas.openxmlformats.org/officeDocument/2006/relationships/image" Target="../media/image193.png"/><Relationship Id="rId17" Type="http://schemas.openxmlformats.org/officeDocument/2006/relationships/image" Target="../media/image55.png"/><Relationship Id="rId38" Type="http://schemas.openxmlformats.org/officeDocument/2006/relationships/image" Target="../media/image76.png"/><Relationship Id="rId59" Type="http://schemas.openxmlformats.org/officeDocument/2006/relationships/image" Target="../media/image97.png"/><Relationship Id="rId103" Type="http://schemas.openxmlformats.org/officeDocument/2006/relationships/image" Target="../media/image141.png"/><Relationship Id="rId124" Type="http://schemas.openxmlformats.org/officeDocument/2006/relationships/image" Target="../media/image16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12.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52</xdr:col>
      <xdr:colOff>113119</xdr:colOff>
      <xdr:row>38</xdr:row>
      <xdr:rowOff>171167</xdr:rowOff>
    </xdr:to>
    <xdr:pic>
      <xdr:nvPicPr>
        <xdr:cNvPr id="2" name="Picture 1">
          <a:extLst>
            <a:ext uri="{FF2B5EF4-FFF2-40B4-BE49-F238E27FC236}">
              <a16:creationId xmlns:a16="http://schemas.microsoft.com/office/drawing/2014/main" id="{7DF9A7F9-3C2F-60A2-C6A6-FCE0071E0E9C}"/>
            </a:ext>
          </a:extLst>
        </xdr:cNvPr>
        <xdr:cNvPicPr>
          <a:picLocks noChangeAspect="1"/>
        </xdr:cNvPicPr>
      </xdr:nvPicPr>
      <xdr:blipFill>
        <a:blip xmlns:r="http://schemas.openxmlformats.org/officeDocument/2006/relationships" r:embed="rId1"/>
        <a:stretch>
          <a:fillRect/>
        </a:stretch>
      </xdr:blipFill>
      <xdr:spPr>
        <a:xfrm>
          <a:off x="571500" y="7239000"/>
          <a:ext cx="9447619" cy="2266667"/>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53</xdr:row>
      <xdr:rowOff>0</xdr:rowOff>
    </xdr:from>
    <xdr:to>
      <xdr:col>51</xdr:col>
      <xdr:colOff>55976</xdr:colOff>
      <xdr:row>126</xdr:row>
      <xdr:rowOff>55405</xdr:rowOff>
    </xdr:to>
    <xdr:pic>
      <xdr:nvPicPr>
        <xdr:cNvPr id="3" name="Picture 2">
          <a:extLst>
            <a:ext uri="{FF2B5EF4-FFF2-40B4-BE49-F238E27FC236}">
              <a16:creationId xmlns:a16="http://schemas.microsoft.com/office/drawing/2014/main" id="{CB0BEAF0-2677-73E3-956A-94A85DB587BB}"/>
            </a:ext>
          </a:extLst>
        </xdr:cNvPr>
        <xdr:cNvPicPr>
          <a:picLocks noChangeAspect="1"/>
        </xdr:cNvPicPr>
      </xdr:nvPicPr>
      <xdr:blipFill>
        <a:blip xmlns:r="http://schemas.openxmlformats.org/officeDocument/2006/relationships" r:embed="rId2"/>
        <a:stretch>
          <a:fillRect/>
        </a:stretch>
      </xdr:blipFill>
      <xdr:spPr>
        <a:xfrm>
          <a:off x="381000" y="10096500"/>
          <a:ext cx="9390476" cy="13961905"/>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42</xdr:col>
      <xdr:colOff>18119</xdr:colOff>
      <xdr:row>36</xdr:row>
      <xdr:rowOff>171214</xdr:rowOff>
    </xdr:to>
    <xdr:pic>
      <xdr:nvPicPr>
        <xdr:cNvPr id="2" name="Picture 1">
          <a:extLst>
            <a:ext uri="{FF2B5EF4-FFF2-40B4-BE49-F238E27FC236}">
              <a16:creationId xmlns:a16="http://schemas.microsoft.com/office/drawing/2014/main" id="{DE6CAB04-884C-6ABE-E45D-4A07A386A0DF}"/>
            </a:ext>
          </a:extLst>
        </xdr:cNvPr>
        <xdr:cNvPicPr>
          <a:picLocks noChangeAspect="1"/>
        </xdr:cNvPicPr>
      </xdr:nvPicPr>
      <xdr:blipFill>
        <a:blip xmlns:r="http://schemas.openxmlformats.org/officeDocument/2006/relationships" r:embed="rId1"/>
        <a:stretch>
          <a:fillRect/>
        </a:stretch>
      </xdr:blipFill>
      <xdr:spPr>
        <a:xfrm>
          <a:off x="571500" y="5143500"/>
          <a:ext cx="7447619" cy="1885714"/>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3</xdr:col>
      <xdr:colOff>0</xdr:colOff>
      <xdr:row>31</xdr:row>
      <xdr:rowOff>0</xdr:rowOff>
    </xdr:from>
    <xdr:ext cx="13427333" cy="1914000"/>
    <xdr:pic>
      <xdr:nvPicPr>
        <xdr:cNvPr id="2" name="Picture 1">
          <a:extLst>
            <a:ext uri="{FF2B5EF4-FFF2-40B4-BE49-F238E27FC236}">
              <a16:creationId xmlns:a16="http://schemas.microsoft.com/office/drawing/2014/main" id="{F250D9D7-D9CF-47A2-A024-D037B0483FE5}"/>
            </a:ext>
          </a:extLst>
        </xdr:cNvPr>
        <xdr:cNvPicPr>
          <a:picLocks noChangeAspect="1"/>
        </xdr:cNvPicPr>
      </xdr:nvPicPr>
      <xdr:blipFill>
        <a:blip xmlns:r="http://schemas.openxmlformats.org/officeDocument/2006/relationships" r:embed="rId1"/>
        <a:stretch>
          <a:fillRect/>
        </a:stretch>
      </xdr:blipFill>
      <xdr:spPr>
        <a:xfrm>
          <a:off x="762000" y="482727000"/>
          <a:ext cx="13427333" cy="1914000"/>
        </a:xfrm>
        <a:prstGeom prst="rect">
          <a:avLst/>
        </a:prstGeom>
        <a:effectLst>
          <a:outerShdw blurRad="63500" algn="ctr" rotWithShape="0">
            <a:srgbClr val="000000">
              <a:alpha val="95000"/>
            </a:srgbClr>
          </a:outerShdw>
        </a:effectLst>
      </xdr:spPr>
    </xdr:pic>
    <xdr:clientData/>
  </xdr:oneCellAnchor>
  <xdr:oneCellAnchor>
    <xdr:from>
      <xdr:col>3</xdr:col>
      <xdr:colOff>0</xdr:colOff>
      <xdr:row>42</xdr:row>
      <xdr:rowOff>0</xdr:rowOff>
    </xdr:from>
    <xdr:ext cx="13801333" cy="2163333"/>
    <xdr:pic>
      <xdr:nvPicPr>
        <xdr:cNvPr id="3" name="Picture 2">
          <a:extLst>
            <a:ext uri="{FF2B5EF4-FFF2-40B4-BE49-F238E27FC236}">
              <a16:creationId xmlns:a16="http://schemas.microsoft.com/office/drawing/2014/main" id="{BF7A595E-4080-484B-8B1D-DF1382E1669C}"/>
            </a:ext>
          </a:extLst>
        </xdr:cNvPr>
        <xdr:cNvPicPr>
          <a:picLocks noChangeAspect="1"/>
        </xdr:cNvPicPr>
      </xdr:nvPicPr>
      <xdr:blipFill>
        <a:blip xmlns:r="http://schemas.openxmlformats.org/officeDocument/2006/relationships" r:embed="rId2"/>
        <a:stretch>
          <a:fillRect/>
        </a:stretch>
      </xdr:blipFill>
      <xdr:spPr>
        <a:xfrm>
          <a:off x="762000" y="484822500"/>
          <a:ext cx="13801333" cy="2163333"/>
        </a:xfrm>
        <a:prstGeom prst="rect">
          <a:avLst/>
        </a:prstGeom>
        <a:effectLst>
          <a:outerShdw blurRad="63500" algn="ctr" rotWithShape="0">
            <a:srgbClr val="000000">
              <a:alpha val="95000"/>
            </a:srgbClr>
          </a:outerShdw>
        </a:effec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3</xdr:col>
      <xdr:colOff>1</xdr:colOff>
      <xdr:row>167</xdr:row>
      <xdr:rowOff>0</xdr:rowOff>
    </xdr:from>
    <xdr:ext cx="12400667" cy="5360667"/>
    <xdr:pic>
      <xdr:nvPicPr>
        <xdr:cNvPr id="2" name="Picture 1">
          <a:extLst>
            <a:ext uri="{FF2B5EF4-FFF2-40B4-BE49-F238E27FC236}">
              <a16:creationId xmlns:a16="http://schemas.microsoft.com/office/drawing/2014/main" id="{7ABAC130-2728-4F9F-AC0E-58269AB71FF2}"/>
            </a:ext>
          </a:extLst>
        </xdr:cNvPr>
        <xdr:cNvPicPr>
          <a:picLocks noChangeAspect="1"/>
        </xdr:cNvPicPr>
      </xdr:nvPicPr>
      <xdr:blipFill>
        <a:blip xmlns:r="http://schemas.openxmlformats.org/officeDocument/2006/relationships" r:embed="rId1"/>
        <a:stretch>
          <a:fillRect/>
        </a:stretch>
      </xdr:blipFill>
      <xdr:spPr>
        <a:xfrm>
          <a:off x="762001" y="508635000"/>
          <a:ext cx="12400667" cy="5360667"/>
        </a:xfrm>
        <a:prstGeom prst="rect">
          <a:avLst/>
        </a:prstGeom>
        <a:effectLst>
          <a:outerShdw blurRad="63500" algn="ctr" rotWithShape="0">
            <a:srgbClr val="000000">
              <a:alpha val="95000"/>
            </a:srgbClr>
          </a:outerShdw>
        </a:effectLst>
      </xdr:spPr>
    </xdr:pic>
    <xdr:clientData/>
  </xdr:oneCellAnchor>
  <xdr:oneCellAnchor>
    <xdr:from>
      <xdr:col>3</xdr:col>
      <xdr:colOff>0</xdr:colOff>
      <xdr:row>209</xdr:row>
      <xdr:rowOff>0</xdr:rowOff>
    </xdr:from>
    <xdr:ext cx="6361905" cy="8257143"/>
    <xdr:pic>
      <xdr:nvPicPr>
        <xdr:cNvPr id="3" name="Picture 2">
          <a:extLst>
            <a:ext uri="{FF2B5EF4-FFF2-40B4-BE49-F238E27FC236}">
              <a16:creationId xmlns:a16="http://schemas.microsoft.com/office/drawing/2014/main" id="{25EC1BDF-62DD-4918-96E9-A7161E4ED771}"/>
            </a:ext>
          </a:extLst>
        </xdr:cNvPr>
        <xdr:cNvPicPr>
          <a:picLocks noChangeAspect="1"/>
        </xdr:cNvPicPr>
      </xdr:nvPicPr>
      <xdr:blipFill>
        <a:blip xmlns:r="http://schemas.openxmlformats.org/officeDocument/2006/relationships" r:embed="rId2"/>
        <a:stretch>
          <a:fillRect/>
        </a:stretch>
      </xdr:blipFill>
      <xdr:spPr>
        <a:xfrm>
          <a:off x="762000" y="516636000"/>
          <a:ext cx="6361905" cy="8257143"/>
        </a:xfrm>
        <a:prstGeom prst="rect">
          <a:avLst/>
        </a:prstGeom>
        <a:effectLst>
          <a:outerShdw blurRad="63500" algn="ctr" rotWithShape="0">
            <a:srgbClr val="000000">
              <a:alpha val="95000"/>
            </a:srgbClr>
          </a:outerShdw>
        </a:effectLst>
      </xdr:spPr>
    </xdr:pic>
    <xdr:clientData/>
  </xdr:oneCellAnchor>
  <xdr:oneCellAnchor>
    <xdr:from>
      <xdr:col>39</xdr:col>
      <xdr:colOff>0</xdr:colOff>
      <xdr:row>209</xdr:row>
      <xdr:rowOff>0</xdr:rowOff>
    </xdr:from>
    <xdr:ext cx="6390476" cy="8295238"/>
    <xdr:pic>
      <xdr:nvPicPr>
        <xdr:cNvPr id="4" name="Picture 3">
          <a:extLst>
            <a:ext uri="{FF2B5EF4-FFF2-40B4-BE49-F238E27FC236}">
              <a16:creationId xmlns:a16="http://schemas.microsoft.com/office/drawing/2014/main" id="{6AFAC396-7C25-4516-B9CC-30D77813F957}"/>
            </a:ext>
          </a:extLst>
        </xdr:cNvPr>
        <xdr:cNvPicPr>
          <a:picLocks noChangeAspect="1"/>
        </xdr:cNvPicPr>
      </xdr:nvPicPr>
      <xdr:blipFill>
        <a:blip xmlns:r="http://schemas.openxmlformats.org/officeDocument/2006/relationships" r:embed="rId3"/>
        <a:stretch>
          <a:fillRect/>
        </a:stretch>
      </xdr:blipFill>
      <xdr:spPr>
        <a:xfrm>
          <a:off x="7620000" y="516636000"/>
          <a:ext cx="6390476" cy="8295238"/>
        </a:xfrm>
        <a:prstGeom prst="rect">
          <a:avLst/>
        </a:prstGeom>
        <a:effectLst>
          <a:outerShdw blurRad="63500" algn="ctr" rotWithShape="0">
            <a:srgbClr val="000000">
              <a:alpha val="95000"/>
            </a:srgbClr>
          </a:outerShdw>
        </a:effectLst>
      </xdr:spPr>
    </xdr:pic>
    <xdr:clientData/>
  </xdr:oneCellAnchor>
  <xdr:oneCellAnchor>
    <xdr:from>
      <xdr:col>3</xdr:col>
      <xdr:colOff>0</xdr:colOff>
      <xdr:row>66</xdr:row>
      <xdr:rowOff>0</xdr:rowOff>
    </xdr:from>
    <xdr:ext cx="7409524" cy="3257143"/>
    <xdr:pic>
      <xdr:nvPicPr>
        <xdr:cNvPr id="5" name="Picture 4">
          <a:extLst>
            <a:ext uri="{FF2B5EF4-FFF2-40B4-BE49-F238E27FC236}">
              <a16:creationId xmlns:a16="http://schemas.microsoft.com/office/drawing/2014/main" id="{59DAB232-2AC1-44D3-AE57-09071C811CBF}"/>
            </a:ext>
          </a:extLst>
        </xdr:cNvPr>
        <xdr:cNvPicPr>
          <a:picLocks noChangeAspect="1"/>
        </xdr:cNvPicPr>
      </xdr:nvPicPr>
      <xdr:blipFill>
        <a:blip xmlns:r="http://schemas.openxmlformats.org/officeDocument/2006/relationships" r:embed="rId4"/>
        <a:stretch>
          <a:fillRect/>
        </a:stretch>
      </xdr:blipFill>
      <xdr:spPr>
        <a:xfrm>
          <a:off x="762000" y="489394500"/>
          <a:ext cx="7409524" cy="3257143"/>
        </a:xfrm>
        <a:prstGeom prst="rect">
          <a:avLst/>
        </a:prstGeom>
        <a:effectLst>
          <a:outerShdw blurRad="63500" algn="ctr" rotWithShape="0">
            <a:srgbClr val="000000">
              <a:alpha val="95000"/>
            </a:srgbClr>
          </a:outerShdw>
        </a:effectLst>
      </xdr:spPr>
    </xdr:pic>
    <xdr:clientData/>
  </xdr:oneCellAnchor>
  <xdr:oneCellAnchor>
    <xdr:from>
      <xdr:col>3</xdr:col>
      <xdr:colOff>0</xdr:colOff>
      <xdr:row>84</xdr:row>
      <xdr:rowOff>0</xdr:rowOff>
    </xdr:from>
    <xdr:ext cx="7552381" cy="2361905"/>
    <xdr:pic>
      <xdr:nvPicPr>
        <xdr:cNvPr id="6" name="Picture 5">
          <a:extLst>
            <a:ext uri="{FF2B5EF4-FFF2-40B4-BE49-F238E27FC236}">
              <a16:creationId xmlns:a16="http://schemas.microsoft.com/office/drawing/2014/main" id="{B3A7B9A6-E217-4D31-944B-49676D9BCD6F}"/>
            </a:ext>
          </a:extLst>
        </xdr:cNvPr>
        <xdr:cNvPicPr>
          <a:picLocks noChangeAspect="1"/>
        </xdr:cNvPicPr>
      </xdr:nvPicPr>
      <xdr:blipFill>
        <a:blip xmlns:r="http://schemas.openxmlformats.org/officeDocument/2006/relationships" r:embed="rId5"/>
        <a:stretch>
          <a:fillRect/>
        </a:stretch>
      </xdr:blipFill>
      <xdr:spPr>
        <a:xfrm>
          <a:off x="762000" y="492823500"/>
          <a:ext cx="7552381" cy="2361905"/>
        </a:xfrm>
        <a:prstGeom prst="rect">
          <a:avLst/>
        </a:prstGeom>
        <a:effectLst>
          <a:outerShdw blurRad="63500" algn="ctr" rotWithShape="0">
            <a:srgbClr val="000000">
              <a:alpha val="95000"/>
            </a:srgbClr>
          </a:outerShdw>
        </a:effectLst>
      </xdr:spPr>
    </xdr:pic>
    <xdr:clientData/>
  </xdr:oneCellAnchor>
  <xdr:oneCellAnchor>
    <xdr:from>
      <xdr:col>3</xdr:col>
      <xdr:colOff>0</xdr:colOff>
      <xdr:row>121</xdr:row>
      <xdr:rowOff>0</xdr:rowOff>
    </xdr:from>
    <xdr:ext cx="7409524" cy="3219048"/>
    <xdr:pic>
      <xdr:nvPicPr>
        <xdr:cNvPr id="7" name="Picture 6">
          <a:extLst>
            <a:ext uri="{FF2B5EF4-FFF2-40B4-BE49-F238E27FC236}">
              <a16:creationId xmlns:a16="http://schemas.microsoft.com/office/drawing/2014/main" id="{ADFBCCF6-30F3-48EF-BD40-61208F2D9D38}"/>
            </a:ext>
          </a:extLst>
        </xdr:cNvPr>
        <xdr:cNvPicPr>
          <a:picLocks noChangeAspect="1"/>
        </xdr:cNvPicPr>
      </xdr:nvPicPr>
      <xdr:blipFill>
        <a:blip xmlns:r="http://schemas.openxmlformats.org/officeDocument/2006/relationships" r:embed="rId6"/>
        <a:stretch>
          <a:fillRect/>
        </a:stretch>
      </xdr:blipFill>
      <xdr:spPr>
        <a:xfrm>
          <a:off x="762000" y="499872000"/>
          <a:ext cx="7409524" cy="3219048"/>
        </a:xfrm>
        <a:prstGeom prst="rect">
          <a:avLst/>
        </a:prstGeom>
        <a:effectLst>
          <a:outerShdw blurRad="63500" algn="ctr" rotWithShape="0">
            <a:srgbClr val="000000">
              <a:alpha val="95000"/>
            </a:srgbClr>
          </a:outerShdw>
        </a:effectLst>
      </xdr:spPr>
    </xdr:pic>
    <xdr:clientData/>
  </xdr:oneCellAnchor>
  <xdr:oneCellAnchor>
    <xdr:from>
      <xdr:col>3</xdr:col>
      <xdr:colOff>0</xdr:colOff>
      <xdr:row>97</xdr:row>
      <xdr:rowOff>0</xdr:rowOff>
    </xdr:from>
    <xdr:ext cx="6276190" cy="4371429"/>
    <xdr:pic>
      <xdr:nvPicPr>
        <xdr:cNvPr id="8" name="Picture 7">
          <a:extLst>
            <a:ext uri="{FF2B5EF4-FFF2-40B4-BE49-F238E27FC236}">
              <a16:creationId xmlns:a16="http://schemas.microsoft.com/office/drawing/2014/main" id="{B4EFDA3E-B3CF-4B71-B510-3351060EE6FF}"/>
            </a:ext>
          </a:extLst>
        </xdr:cNvPr>
        <xdr:cNvPicPr>
          <a:picLocks noChangeAspect="1"/>
        </xdr:cNvPicPr>
      </xdr:nvPicPr>
      <xdr:blipFill>
        <a:blip xmlns:r="http://schemas.openxmlformats.org/officeDocument/2006/relationships" r:embed="rId7"/>
        <a:stretch>
          <a:fillRect/>
        </a:stretch>
      </xdr:blipFill>
      <xdr:spPr>
        <a:xfrm>
          <a:off x="762000" y="495300000"/>
          <a:ext cx="6276190" cy="4371429"/>
        </a:xfrm>
        <a:prstGeom prst="rect">
          <a:avLst/>
        </a:prstGeom>
        <a:effectLst>
          <a:outerShdw blurRad="63500" algn="ctr" rotWithShape="0">
            <a:srgbClr val="000000">
              <a:alpha val="95000"/>
            </a:srgbClr>
          </a:outerShdw>
        </a:effectLst>
      </xdr:spPr>
    </xdr:pic>
    <xdr:clientData/>
  </xdr:oneCellAnchor>
  <xdr:oneCellAnchor>
    <xdr:from>
      <xdr:col>3</xdr:col>
      <xdr:colOff>0</xdr:colOff>
      <xdr:row>27</xdr:row>
      <xdr:rowOff>0</xdr:rowOff>
    </xdr:from>
    <xdr:ext cx="7409524" cy="2961905"/>
    <xdr:pic>
      <xdr:nvPicPr>
        <xdr:cNvPr id="9" name="Picture 8">
          <a:extLst>
            <a:ext uri="{FF2B5EF4-FFF2-40B4-BE49-F238E27FC236}">
              <a16:creationId xmlns:a16="http://schemas.microsoft.com/office/drawing/2014/main" id="{A4358893-8A9C-4FD9-95E3-5DBBB0260E0B}"/>
            </a:ext>
          </a:extLst>
        </xdr:cNvPr>
        <xdr:cNvPicPr>
          <a:picLocks noChangeAspect="1"/>
        </xdr:cNvPicPr>
      </xdr:nvPicPr>
      <xdr:blipFill>
        <a:blip xmlns:r="http://schemas.openxmlformats.org/officeDocument/2006/relationships" r:embed="rId8"/>
        <a:stretch>
          <a:fillRect/>
        </a:stretch>
      </xdr:blipFill>
      <xdr:spPr>
        <a:xfrm>
          <a:off x="762000" y="481965000"/>
          <a:ext cx="7409524" cy="2961905"/>
        </a:xfrm>
        <a:prstGeom prst="rect">
          <a:avLst/>
        </a:prstGeom>
        <a:effectLst>
          <a:outerShdw blurRad="63500" algn="ctr" rotWithShape="0">
            <a:srgbClr val="000000">
              <a:alpha val="95000"/>
            </a:srgbClr>
          </a:outerShdw>
        </a:effectLst>
      </xdr:spPr>
    </xdr:pic>
    <xdr:clientData/>
  </xdr:oneCellAnchor>
  <xdr:oneCellAnchor>
    <xdr:from>
      <xdr:col>3</xdr:col>
      <xdr:colOff>0</xdr:colOff>
      <xdr:row>43</xdr:row>
      <xdr:rowOff>0</xdr:rowOff>
    </xdr:from>
    <xdr:ext cx="7419048" cy="4257143"/>
    <xdr:pic>
      <xdr:nvPicPr>
        <xdr:cNvPr id="10" name="Picture 9">
          <a:extLst>
            <a:ext uri="{FF2B5EF4-FFF2-40B4-BE49-F238E27FC236}">
              <a16:creationId xmlns:a16="http://schemas.microsoft.com/office/drawing/2014/main" id="{D230495D-B8C3-49B0-959D-63A40C15085D}"/>
            </a:ext>
          </a:extLst>
        </xdr:cNvPr>
        <xdr:cNvPicPr>
          <a:picLocks noChangeAspect="1"/>
        </xdr:cNvPicPr>
      </xdr:nvPicPr>
      <xdr:blipFill>
        <a:blip xmlns:r="http://schemas.openxmlformats.org/officeDocument/2006/relationships" r:embed="rId9"/>
        <a:stretch>
          <a:fillRect/>
        </a:stretch>
      </xdr:blipFill>
      <xdr:spPr>
        <a:xfrm>
          <a:off x="762000" y="485013000"/>
          <a:ext cx="7419048" cy="4257143"/>
        </a:xfrm>
        <a:prstGeom prst="rect">
          <a:avLst/>
        </a:prstGeom>
        <a:effectLst>
          <a:outerShdw blurRad="63500" algn="ctr" rotWithShape="0">
            <a:srgbClr val="000000">
              <a:alpha val="95000"/>
            </a:srgbClr>
          </a:outerShdw>
        </a:effec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42</xdr:col>
      <xdr:colOff>18119</xdr:colOff>
      <xdr:row>68</xdr:row>
      <xdr:rowOff>46643</xdr:rowOff>
    </xdr:to>
    <xdr:pic>
      <xdr:nvPicPr>
        <xdr:cNvPr id="5" name="Picture 4">
          <a:extLst>
            <a:ext uri="{FF2B5EF4-FFF2-40B4-BE49-F238E27FC236}">
              <a16:creationId xmlns:a16="http://schemas.microsoft.com/office/drawing/2014/main" id="{4DDCD924-5D40-4FE4-B873-D965E0405D95}"/>
            </a:ext>
          </a:extLst>
        </xdr:cNvPr>
        <xdr:cNvPicPr>
          <a:picLocks noChangeAspect="1"/>
        </xdr:cNvPicPr>
      </xdr:nvPicPr>
      <xdr:blipFill>
        <a:blip xmlns:r="http://schemas.openxmlformats.org/officeDocument/2006/relationships" r:embed="rId1"/>
        <a:stretch>
          <a:fillRect/>
        </a:stretch>
      </xdr:blipFill>
      <xdr:spPr>
        <a:xfrm>
          <a:off x="571500" y="5143500"/>
          <a:ext cx="7447619" cy="785714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69</xdr:row>
      <xdr:rowOff>1</xdr:rowOff>
    </xdr:from>
    <xdr:to>
      <xdr:col>61</xdr:col>
      <xdr:colOff>17000</xdr:colOff>
      <xdr:row>81</xdr:row>
      <xdr:rowOff>31334</xdr:rowOff>
    </xdr:to>
    <xdr:pic>
      <xdr:nvPicPr>
        <xdr:cNvPr id="6" name="Picture 5">
          <a:extLst>
            <a:ext uri="{FF2B5EF4-FFF2-40B4-BE49-F238E27FC236}">
              <a16:creationId xmlns:a16="http://schemas.microsoft.com/office/drawing/2014/main" id="{96DB9D85-76A9-47D5-BF0E-2ADAD041F399}"/>
            </a:ext>
          </a:extLst>
        </xdr:cNvPr>
        <xdr:cNvPicPr>
          <a:picLocks noChangeAspect="1"/>
        </xdr:cNvPicPr>
      </xdr:nvPicPr>
      <xdr:blipFill>
        <a:blip xmlns:r="http://schemas.openxmlformats.org/officeDocument/2006/relationships" r:embed="rId2"/>
        <a:stretch>
          <a:fillRect/>
        </a:stretch>
      </xdr:blipFill>
      <xdr:spPr>
        <a:xfrm>
          <a:off x="571500" y="13144501"/>
          <a:ext cx="11066000" cy="2317333"/>
        </a:xfrm>
        <a:prstGeom prst="rect">
          <a:avLst/>
        </a:prstGeom>
        <a:effectLst>
          <a:outerShdw blurRad="63500" algn="ctr" rotWithShape="0">
            <a:srgbClr val="000000">
              <a:alpha val="95000"/>
            </a:srgbClr>
          </a:outerShdw>
        </a:effectLst>
      </xdr:spPr>
    </xdr:pic>
    <xdr:clientData/>
  </xdr:twoCellAnchor>
  <xdr:twoCellAnchor editAs="oneCell">
    <xdr:from>
      <xdr:col>3</xdr:col>
      <xdr:colOff>1</xdr:colOff>
      <xdr:row>82</xdr:row>
      <xdr:rowOff>0</xdr:rowOff>
    </xdr:from>
    <xdr:to>
      <xdr:col>64</xdr:col>
      <xdr:colOff>2834</xdr:colOff>
      <xdr:row>113</xdr:row>
      <xdr:rowOff>122500</xdr:rowOff>
    </xdr:to>
    <xdr:pic>
      <xdr:nvPicPr>
        <xdr:cNvPr id="7" name="Picture 6">
          <a:extLst>
            <a:ext uri="{FF2B5EF4-FFF2-40B4-BE49-F238E27FC236}">
              <a16:creationId xmlns:a16="http://schemas.microsoft.com/office/drawing/2014/main" id="{6C0746A9-C527-4CB0-8793-07CACD451D4C}"/>
            </a:ext>
          </a:extLst>
        </xdr:cNvPr>
        <xdr:cNvPicPr>
          <a:picLocks noChangeAspect="1"/>
        </xdr:cNvPicPr>
      </xdr:nvPicPr>
      <xdr:blipFill>
        <a:blip xmlns:r="http://schemas.openxmlformats.org/officeDocument/2006/relationships" r:embed="rId3"/>
        <a:stretch>
          <a:fillRect/>
        </a:stretch>
      </xdr:blipFill>
      <xdr:spPr>
        <a:xfrm>
          <a:off x="571501" y="15621000"/>
          <a:ext cx="11623333" cy="6028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118</xdr:row>
      <xdr:rowOff>0</xdr:rowOff>
    </xdr:from>
    <xdr:to>
      <xdr:col>36</xdr:col>
      <xdr:colOff>46833</xdr:colOff>
      <xdr:row>167</xdr:row>
      <xdr:rowOff>55976</xdr:rowOff>
    </xdr:to>
    <xdr:pic>
      <xdr:nvPicPr>
        <xdr:cNvPr id="8" name="Picture 7">
          <a:extLst>
            <a:ext uri="{FF2B5EF4-FFF2-40B4-BE49-F238E27FC236}">
              <a16:creationId xmlns:a16="http://schemas.microsoft.com/office/drawing/2014/main" id="{35AEE696-CBAB-51A6-A492-C1F718337250}"/>
            </a:ext>
          </a:extLst>
        </xdr:cNvPr>
        <xdr:cNvPicPr>
          <a:picLocks noChangeAspect="1"/>
        </xdr:cNvPicPr>
      </xdr:nvPicPr>
      <xdr:blipFill>
        <a:blip xmlns:r="http://schemas.openxmlformats.org/officeDocument/2006/relationships" r:embed="rId4"/>
        <a:stretch>
          <a:fillRect/>
        </a:stretch>
      </xdr:blipFill>
      <xdr:spPr>
        <a:xfrm>
          <a:off x="571500" y="22479000"/>
          <a:ext cx="6333333" cy="9390476"/>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189</xdr:row>
      <xdr:rowOff>0</xdr:rowOff>
    </xdr:from>
    <xdr:to>
      <xdr:col>30</xdr:col>
      <xdr:colOff>75524</xdr:colOff>
      <xdr:row>204</xdr:row>
      <xdr:rowOff>132976</xdr:rowOff>
    </xdr:to>
    <xdr:pic>
      <xdr:nvPicPr>
        <xdr:cNvPr id="2" name="Picture 1">
          <a:extLst>
            <a:ext uri="{FF2B5EF4-FFF2-40B4-BE49-F238E27FC236}">
              <a16:creationId xmlns:a16="http://schemas.microsoft.com/office/drawing/2014/main" id="{9BAACEB8-FCBD-4615-B74F-3AB45D70CBB8}"/>
            </a:ext>
          </a:extLst>
        </xdr:cNvPr>
        <xdr:cNvPicPr>
          <a:picLocks noChangeAspect="1"/>
        </xdr:cNvPicPr>
      </xdr:nvPicPr>
      <xdr:blipFill>
        <a:blip xmlns:r="http://schemas.openxmlformats.org/officeDocument/2006/relationships" r:embed="rId5"/>
        <a:stretch>
          <a:fillRect/>
        </a:stretch>
      </xdr:blipFill>
      <xdr:spPr>
        <a:xfrm>
          <a:off x="381000" y="36004500"/>
          <a:ext cx="5409524" cy="2990476"/>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205</xdr:row>
      <xdr:rowOff>0</xdr:rowOff>
    </xdr:from>
    <xdr:to>
      <xdr:col>30</xdr:col>
      <xdr:colOff>189809</xdr:colOff>
      <xdr:row>220</xdr:row>
      <xdr:rowOff>152024</xdr:rowOff>
    </xdr:to>
    <xdr:pic>
      <xdr:nvPicPr>
        <xdr:cNvPr id="3" name="Picture 2">
          <a:extLst>
            <a:ext uri="{FF2B5EF4-FFF2-40B4-BE49-F238E27FC236}">
              <a16:creationId xmlns:a16="http://schemas.microsoft.com/office/drawing/2014/main" id="{BBC262E6-FAFB-3AEA-E45B-2B0FCC344770}"/>
            </a:ext>
          </a:extLst>
        </xdr:cNvPr>
        <xdr:cNvPicPr>
          <a:picLocks noChangeAspect="1"/>
        </xdr:cNvPicPr>
      </xdr:nvPicPr>
      <xdr:blipFill>
        <a:blip xmlns:r="http://schemas.openxmlformats.org/officeDocument/2006/relationships" r:embed="rId6"/>
        <a:stretch>
          <a:fillRect/>
        </a:stretch>
      </xdr:blipFill>
      <xdr:spPr>
        <a:xfrm>
          <a:off x="381000" y="39052500"/>
          <a:ext cx="5523809" cy="3009524"/>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226</xdr:row>
      <xdr:rowOff>0</xdr:rowOff>
    </xdr:from>
    <xdr:to>
      <xdr:col>97</xdr:col>
      <xdr:colOff>178690</xdr:colOff>
      <xdr:row>275</xdr:row>
      <xdr:rowOff>179786</xdr:rowOff>
    </xdr:to>
    <xdr:pic>
      <xdr:nvPicPr>
        <xdr:cNvPr id="4" name="Picture 3">
          <a:extLst>
            <a:ext uri="{FF2B5EF4-FFF2-40B4-BE49-F238E27FC236}">
              <a16:creationId xmlns:a16="http://schemas.microsoft.com/office/drawing/2014/main" id="{CC3D0201-B93F-86DE-C116-4ED2507DEEB2}"/>
            </a:ext>
          </a:extLst>
        </xdr:cNvPr>
        <xdr:cNvPicPr>
          <a:picLocks noChangeAspect="1"/>
        </xdr:cNvPicPr>
      </xdr:nvPicPr>
      <xdr:blipFill>
        <a:blip xmlns:r="http://schemas.openxmlformats.org/officeDocument/2006/relationships" r:embed="rId7"/>
        <a:stretch>
          <a:fillRect/>
        </a:stretch>
      </xdr:blipFill>
      <xdr:spPr>
        <a:xfrm>
          <a:off x="381000" y="42291000"/>
          <a:ext cx="18276190" cy="9514286"/>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277</xdr:row>
      <xdr:rowOff>0</xdr:rowOff>
    </xdr:from>
    <xdr:to>
      <xdr:col>45</xdr:col>
      <xdr:colOff>179928</xdr:colOff>
      <xdr:row>323</xdr:row>
      <xdr:rowOff>75095</xdr:rowOff>
    </xdr:to>
    <xdr:pic>
      <xdr:nvPicPr>
        <xdr:cNvPr id="9" name="Picture 8">
          <a:extLst>
            <a:ext uri="{FF2B5EF4-FFF2-40B4-BE49-F238E27FC236}">
              <a16:creationId xmlns:a16="http://schemas.microsoft.com/office/drawing/2014/main" id="{52BF7078-C642-A0DC-80F9-8A21DD77BA07}"/>
            </a:ext>
          </a:extLst>
        </xdr:cNvPr>
        <xdr:cNvPicPr>
          <a:picLocks noChangeAspect="1"/>
        </xdr:cNvPicPr>
      </xdr:nvPicPr>
      <xdr:blipFill>
        <a:blip xmlns:r="http://schemas.openxmlformats.org/officeDocument/2006/relationships" r:embed="rId8"/>
        <a:stretch>
          <a:fillRect/>
        </a:stretch>
      </xdr:blipFill>
      <xdr:spPr>
        <a:xfrm>
          <a:off x="381000" y="52768500"/>
          <a:ext cx="8371428" cy="8838095"/>
        </a:xfrm>
        <a:prstGeom prst="rect">
          <a:avLst/>
        </a:prstGeom>
        <a:effectLst>
          <a:outerShdw blurRad="63500" algn="ctr" rotWithShape="0">
            <a:srgbClr val="000000">
              <a:alpha val="95000"/>
            </a:srgbClr>
          </a:outerShdw>
        </a:effectLst>
      </xdr:spPr>
    </xdr:pic>
    <xdr:clientData/>
  </xdr:twoCellAnchor>
  <xdr:twoCellAnchor editAs="oneCell">
    <xdr:from>
      <xdr:col>2</xdr:col>
      <xdr:colOff>0</xdr:colOff>
      <xdr:row>327</xdr:row>
      <xdr:rowOff>0</xdr:rowOff>
    </xdr:from>
    <xdr:to>
      <xdr:col>45</xdr:col>
      <xdr:colOff>179928</xdr:colOff>
      <xdr:row>369</xdr:row>
      <xdr:rowOff>151381</xdr:rowOff>
    </xdr:to>
    <xdr:pic>
      <xdr:nvPicPr>
        <xdr:cNvPr id="18" name="Picture 17">
          <a:extLst>
            <a:ext uri="{FF2B5EF4-FFF2-40B4-BE49-F238E27FC236}">
              <a16:creationId xmlns:a16="http://schemas.microsoft.com/office/drawing/2014/main" id="{1A722FA0-D98F-733E-9B94-2C3A31A762D7}"/>
            </a:ext>
          </a:extLst>
        </xdr:cNvPr>
        <xdr:cNvPicPr>
          <a:picLocks noChangeAspect="1"/>
        </xdr:cNvPicPr>
      </xdr:nvPicPr>
      <xdr:blipFill>
        <a:blip xmlns:r="http://schemas.openxmlformats.org/officeDocument/2006/relationships" r:embed="rId9"/>
        <a:stretch>
          <a:fillRect/>
        </a:stretch>
      </xdr:blipFill>
      <xdr:spPr>
        <a:xfrm>
          <a:off x="381000" y="62293500"/>
          <a:ext cx="8371428" cy="8152381"/>
        </a:xfrm>
        <a:prstGeom prst="rect">
          <a:avLst/>
        </a:prstGeom>
        <a:effectLst>
          <a:outerShdw blurRad="63500" algn="ctr" rotWithShape="0">
            <a:srgbClr val="000000">
              <a:alpha val="95000"/>
            </a:srgbClr>
          </a:outerShdw>
        </a:effectLst>
      </xdr:spPr>
    </xdr:pic>
    <xdr:clientData/>
  </xdr:twoCellAnchor>
  <xdr:twoCellAnchor editAs="oneCell">
    <xdr:from>
      <xdr:col>48</xdr:col>
      <xdr:colOff>0</xdr:colOff>
      <xdr:row>327</xdr:row>
      <xdr:rowOff>0</xdr:rowOff>
    </xdr:from>
    <xdr:to>
      <xdr:col>91</xdr:col>
      <xdr:colOff>179928</xdr:colOff>
      <xdr:row>381</xdr:row>
      <xdr:rowOff>55857</xdr:rowOff>
    </xdr:to>
    <xdr:pic>
      <xdr:nvPicPr>
        <xdr:cNvPr id="20" name="Picture 19">
          <a:extLst>
            <a:ext uri="{FF2B5EF4-FFF2-40B4-BE49-F238E27FC236}">
              <a16:creationId xmlns:a16="http://schemas.microsoft.com/office/drawing/2014/main" id="{3CCE3B60-5694-BAB9-74BA-F9A3C8F38F3D}"/>
            </a:ext>
          </a:extLst>
        </xdr:cNvPr>
        <xdr:cNvPicPr>
          <a:picLocks noChangeAspect="1"/>
        </xdr:cNvPicPr>
      </xdr:nvPicPr>
      <xdr:blipFill>
        <a:blip xmlns:r="http://schemas.openxmlformats.org/officeDocument/2006/relationships" r:embed="rId10"/>
        <a:stretch>
          <a:fillRect/>
        </a:stretch>
      </xdr:blipFill>
      <xdr:spPr>
        <a:xfrm>
          <a:off x="9144000" y="62293500"/>
          <a:ext cx="8371428" cy="10342857"/>
        </a:xfrm>
        <a:prstGeom prst="rect">
          <a:avLst/>
        </a:prstGeom>
        <a:effectLst>
          <a:outerShdw blurRad="63500" algn="ctr" rotWithShape="0">
            <a:srgbClr val="000000">
              <a:alpha val="95000"/>
            </a:srgbClr>
          </a:outerShdw>
        </a:effectLst>
      </xdr:spPr>
    </xdr:pic>
    <xdr:clientData/>
  </xdr:twoCellAnchor>
  <xdr:twoCellAnchor>
    <xdr:from>
      <xdr:col>34</xdr:col>
      <xdr:colOff>156882</xdr:colOff>
      <xdr:row>335</xdr:row>
      <xdr:rowOff>0</xdr:rowOff>
    </xdr:from>
    <xdr:to>
      <xdr:col>58</xdr:col>
      <xdr:colOff>112059</xdr:colOff>
      <xdr:row>341</xdr:row>
      <xdr:rowOff>33618</xdr:rowOff>
    </xdr:to>
    <xdr:cxnSp macro="">
      <xdr:nvCxnSpPr>
        <xdr:cNvPr id="21" name="Straight Arrow Connector 20">
          <a:extLst>
            <a:ext uri="{FF2B5EF4-FFF2-40B4-BE49-F238E27FC236}">
              <a16:creationId xmlns:a16="http://schemas.microsoft.com/office/drawing/2014/main" id="{AB421286-BE82-4AAA-A7D6-DC891DFDE18B}"/>
            </a:ext>
          </a:extLst>
        </xdr:cNvPr>
        <xdr:cNvCxnSpPr/>
      </xdr:nvCxnSpPr>
      <xdr:spPr>
        <a:xfrm>
          <a:off x="6633882" y="63817500"/>
          <a:ext cx="4527177" cy="11766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89647</xdr:colOff>
      <xdr:row>343</xdr:row>
      <xdr:rowOff>123265</xdr:rowOff>
    </xdr:from>
    <xdr:to>
      <xdr:col>58</xdr:col>
      <xdr:colOff>112059</xdr:colOff>
      <xdr:row>343</xdr:row>
      <xdr:rowOff>145676</xdr:rowOff>
    </xdr:to>
    <xdr:cxnSp macro="">
      <xdr:nvCxnSpPr>
        <xdr:cNvPr id="24" name="Straight Arrow Connector 23">
          <a:extLst>
            <a:ext uri="{FF2B5EF4-FFF2-40B4-BE49-F238E27FC236}">
              <a16:creationId xmlns:a16="http://schemas.microsoft.com/office/drawing/2014/main" id="{146446E6-ACEB-4DBA-B0A9-4F9506348A69}"/>
            </a:ext>
          </a:extLst>
        </xdr:cNvPr>
        <xdr:cNvCxnSpPr/>
      </xdr:nvCxnSpPr>
      <xdr:spPr>
        <a:xfrm>
          <a:off x="4471147" y="65464765"/>
          <a:ext cx="6689912" cy="2241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46</xdr:row>
      <xdr:rowOff>0</xdr:rowOff>
    </xdr:from>
    <xdr:to>
      <xdr:col>47</xdr:col>
      <xdr:colOff>88000</xdr:colOff>
      <xdr:row>68</xdr:row>
      <xdr:rowOff>33000</xdr:rowOff>
    </xdr:to>
    <xdr:pic>
      <xdr:nvPicPr>
        <xdr:cNvPr id="2" name="Picture 1">
          <a:extLst>
            <a:ext uri="{FF2B5EF4-FFF2-40B4-BE49-F238E27FC236}">
              <a16:creationId xmlns:a16="http://schemas.microsoft.com/office/drawing/2014/main" id="{EEBA4022-B5FE-CD38-DADD-0DA5CD0B6911}"/>
            </a:ext>
          </a:extLst>
        </xdr:cNvPr>
        <xdr:cNvPicPr>
          <a:picLocks noChangeAspect="1"/>
        </xdr:cNvPicPr>
      </xdr:nvPicPr>
      <xdr:blipFill>
        <a:blip xmlns:r="http://schemas.openxmlformats.org/officeDocument/2006/relationships" r:embed="rId1"/>
        <a:stretch>
          <a:fillRect/>
        </a:stretch>
      </xdr:blipFill>
      <xdr:spPr>
        <a:xfrm>
          <a:off x="571500" y="5143500"/>
          <a:ext cx="8470000" cy="4224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27</xdr:row>
      <xdr:rowOff>0</xdr:rowOff>
    </xdr:from>
    <xdr:to>
      <xdr:col>41</xdr:col>
      <xdr:colOff>151476</xdr:colOff>
      <xdr:row>44</xdr:row>
      <xdr:rowOff>161500</xdr:rowOff>
    </xdr:to>
    <xdr:pic>
      <xdr:nvPicPr>
        <xdr:cNvPr id="3" name="Picture 2">
          <a:extLst>
            <a:ext uri="{FF2B5EF4-FFF2-40B4-BE49-F238E27FC236}">
              <a16:creationId xmlns:a16="http://schemas.microsoft.com/office/drawing/2014/main" id="{582E1F80-D809-F005-DE33-09C744EA97C9}"/>
            </a:ext>
          </a:extLst>
        </xdr:cNvPr>
        <xdr:cNvPicPr>
          <a:picLocks noChangeAspect="1"/>
        </xdr:cNvPicPr>
      </xdr:nvPicPr>
      <xdr:blipFill>
        <a:blip xmlns:r="http://schemas.openxmlformats.org/officeDocument/2006/relationships" r:embed="rId2"/>
        <a:stretch>
          <a:fillRect/>
        </a:stretch>
      </xdr:blipFill>
      <xdr:spPr>
        <a:xfrm>
          <a:off x="571500" y="9525000"/>
          <a:ext cx="7390476" cy="3400000"/>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42</xdr:col>
      <xdr:colOff>8595</xdr:colOff>
      <xdr:row>47</xdr:row>
      <xdr:rowOff>190000</xdr:rowOff>
    </xdr:to>
    <xdr:pic>
      <xdr:nvPicPr>
        <xdr:cNvPr id="2" name="Picture 1">
          <a:extLst>
            <a:ext uri="{FF2B5EF4-FFF2-40B4-BE49-F238E27FC236}">
              <a16:creationId xmlns:a16="http://schemas.microsoft.com/office/drawing/2014/main" id="{D65FFB54-BD53-6742-C996-D2A02F919B79}"/>
            </a:ext>
          </a:extLst>
        </xdr:cNvPr>
        <xdr:cNvPicPr>
          <a:picLocks noChangeAspect="1"/>
        </xdr:cNvPicPr>
      </xdr:nvPicPr>
      <xdr:blipFill>
        <a:blip xmlns:r="http://schemas.openxmlformats.org/officeDocument/2006/relationships" r:embed="rId1"/>
        <a:stretch>
          <a:fillRect/>
        </a:stretch>
      </xdr:blipFill>
      <xdr:spPr>
        <a:xfrm>
          <a:off x="571500" y="5143500"/>
          <a:ext cx="7438095" cy="4000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49</xdr:row>
      <xdr:rowOff>1</xdr:rowOff>
    </xdr:from>
    <xdr:to>
      <xdr:col>45</xdr:col>
      <xdr:colOff>190333</xdr:colOff>
      <xdr:row>64</xdr:row>
      <xdr:rowOff>141834</xdr:rowOff>
    </xdr:to>
    <xdr:pic>
      <xdr:nvPicPr>
        <xdr:cNvPr id="3" name="Picture 2">
          <a:extLst>
            <a:ext uri="{FF2B5EF4-FFF2-40B4-BE49-F238E27FC236}">
              <a16:creationId xmlns:a16="http://schemas.microsoft.com/office/drawing/2014/main" id="{834A8C5E-3210-9821-AC14-0DDF9EC4E596}"/>
            </a:ext>
          </a:extLst>
        </xdr:cNvPr>
        <xdr:cNvPicPr>
          <a:picLocks noChangeAspect="1"/>
        </xdr:cNvPicPr>
      </xdr:nvPicPr>
      <xdr:blipFill>
        <a:blip xmlns:r="http://schemas.openxmlformats.org/officeDocument/2006/relationships" r:embed="rId2"/>
        <a:stretch>
          <a:fillRect/>
        </a:stretch>
      </xdr:blipFill>
      <xdr:spPr>
        <a:xfrm>
          <a:off x="571500" y="9334501"/>
          <a:ext cx="8191333" cy="2999333"/>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27</xdr:row>
      <xdr:rowOff>0</xdr:rowOff>
    </xdr:from>
    <xdr:to>
      <xdr:col>41</xdr:col>
      <xdr:colOff>170524</xdr:colOff>
      <xdr:row>71</xdr:row>
      <xdr:rowOff>27524</xdr:rowOff>
    </xdr:to>
    <xdr:pic>
      <xdr:nvPicPr>
        <xdr:cNvPr id="2" name="Picture 1">
          <a:extLst>
            <a:ext uri="{FF2B5EF4-FFF2-40B4-BE49-F238E27FC236}">
              <a16:creationId xmlns:a16="http://schemas.microsoft.com/office/drawing/2014/main" id="{2F6BFB2A-A6D6-74C8-FF0E-C6881DDD38DC}"/>
            </a:ext>
          </a:extLst>
        </xdr:cNvPr>
        <xdr:cNvPicPr>
          <a:picLocks noChangeAspect="1"/>
        </xdr:cNvPicPr>
      </xdr:nvPicPr>
      <xdr:blipFill>
        <a:blip xmlns:r="http://schemas.openxmlformats.org/officeDocument/2006/relationships" r:embed="rId1"/>
        <a:stretch>
          <a:fillRect/>
        </a:stretch>
      </xdr:blipFill>
      <xdr:spPr>
        <a:xfrm>
          <a:off x="571500" y="5143500"/>
          <a:ext cx="7409524" cy="8409524"/>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72</xdr:row>
      <xdr:rowOff>0</xdr:rowOff>
    </xdr:from>
    <xdr:to>
      <xdr:col>51</xdr:col>
      <xdr:colOff>74000</xdr:colOff>
      <xdr:row>101</xdr:row>
      <xdr:rowOff>48833</xdr:rowOff>
    </xdr:to>
    <xdr:pic>
      <xdr:nvPicPr>
        <xdr:cNvPr id="3" name="Picture 2">
          <a:extLst>
            <a:ext uri="{FF2B5EF4-FFF2-40B4-BE49-F238E27FC236}">
              <a16:creationId xmlns:a16="http://schemas.microsoft.com/office/drawing/2014/main" id="{92BD6C0F-2999-7C34-23AB-4828D8BAF6CC}"/>
            </a:ext>
          </a:extLst>
        </xdr:cNvPr>
        <xdr:cNvPicPr>
          <a:picLocks noChangeAspect="1"/>
        </xdr:cNvPicPr>
      </xdr:nvPicPr>
      <xdr:blipFill>
        <a:blip xmlns:r="http://schemas.openxmlformats.org/officeDocument/2006/relationships" r:embed="rId2"/>
        <a:stretch>
          <a:fillRect/>
        </a:stretch>
      </xdr:blipFill>
      <xdr:spPr>
        <a:xfrm>
          <a:off x="571500" y="13716000"/>
          <a:ext cx="9218000" cy="5573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102</xdr:row>
      <xdr:rowOff>0</xdr:rowOff>
    </xdr:from>
    <xdr:to>
      <xdr:col>47</xdr:col>
      <xdr:colOff>102666</xdr:colOff>
      <xdr:row>115</xdr:row>
      <xdr:rowOff>60833</xdr:rowOff>
    </xdr:to>
    <xdr:pic>
      <xdr:nvPicPr>
        <xdr:cNvPr id="6" name="Picture 5">
          <a:extLst>
            <a:ext uri="{FF2B5EF4-FFF2-40B4-BE49-F238E27FC236}">
              <a16:creationId xmlns:a16="http://schemas.microsoft.com/office/drawing/2014/main" id="{322790E6-165A-4D44-A780-04C90E1E13FF}"/>
            </a:ext>
          </a:extLst>
        </xdr:cNvPr>
        <xdr:cNvPicPr>
          <a:picLocks noChangeAspect="1"/>
        </xdr:cNvPicPr>
      </xdr:nvPicPr>
      <xdr:blipFill>
        <a:blip xmlns:r="http://schemas.openxmlformats.org/officeDocument/2006/relationships" r:embed="rId3"/>
        <a:stretch>
          <a:fillRect/>
        </a:stretch>
      </xdr:blipFill>
      <xdr:spPr>
        <a:xfrm>
          <a:off x="571500" y="19431000"/>
          <a:ext cx="8484666" cy="2537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116</xdr:row>
      <xdr:rowOff>0</xdr:rowOff>
    </xdr:from>
    <xdr:to>
      <xdr:col>49</xdr:col>
      <xdr:colOff>125000</xdr:colOff>
      <xdr:row>140</xdr:row>
      <xdr:rowOff>187333</xdr:rowOff>
    </xdr:to>
    <xdr:pic>
      <xdr:nvPicPr>
        <xdr:cNvPr id="7" name="Picture 6">
          <a:extLst>
            <a:ext uri="{FF2B5EF4-FFF2-40B4-BE49-F238E27FC236}">
              <a16:creationId xmlns:a16="http://schemas.microsoft.com/office/drawing/2014/main" id="{C0C4697A-D272-4C8A-A02B-81DD4CD0CC3B}"/>
            </a:ext>
          </a:extLst>
        </xdr:cNvPr>
        <xdr:cNvPicPr>
          <a:picLocks noChangeAspect="1"/>
        </xdr:cNvPicPr>
      </xdr:nvPicPr>
      <xdr:blipFill>
        <a:blip xmlns:r="http://schemas.openxmlformats.org/officeDocument/2006/relationships" r:embed="rId4"/>
        <a:stretch>
          <a:fillRect/>
        </a:stretch>
      </xdr:blipFill>
      <xdr:spPr>
        <a:xfrm>
          <a:off x="571500" y="22098000"/>
          <a:ext cx="8888000" cy="4759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152</xdr:row>
      <xdr:rowOff>0</xdr:rowOff>
    </xdr:from>
    <xdr:to>
      <xdr:col>59</xdr:col>
      <xdr:colOff>141524</xdr:colOff>
      <xdr:row>191</xdr:row>
      <xdr:rowOff>103833</xdr:rowOff>
    </xdr:to>
    <xdr:pic>
      <xdr:nvPicPr>
        <xdr:cNvPr id="8" name="Picture 7">
          <a:extLst>
            <a:ext uri="{FF2B5EF4-FFF2-40B4-BE49-F238E27FC236}">
              <a16:creationId xmlns:a16="http://schemas.microsoft.com/office/drawing/2014/main" id="{99B2F664-BC57-4AE8-A323-58853FFBF31A}"/>
            </a:ext>
          </a:extLst>
        </xdr:cNvPr>
        <xdr:cNvPicPr>
          <a:picLocks noChangeAspect="1"/>
        </xdr:cNvPicPr>
      </xdr:nvPicPr>
      <xdr:blipFill>
        <a:blip xmlns:r="http://schemas.openxmlformats.org/officeDocument/2006/relationships" r:embed="rId5"/>
        <a:stretch>
          <a:fillRect/>
        </a:stretch>
      </xdr:blipFill>
      <xdr:spPr>
        <a:xfrm>
          <a:off x="571500" y="28956000"/>
          <a:ext cx="10809524" cy="7533333"/>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73</xdr:row>
      <xdr:rowOff>0</xdr:rowOff>
    </xdr:from>
    <xdr:to>
      <xdr:col>32</xdr:col>
      <xdr:colOff>123119</xdr:colOff>
      <xdr:row>84</xdr:row>
      <xdr:rowOff>190214</xdr:rowOff>
    </xdr:to>
    <xdr:pic>
      <xdr:nvPicPr>
        <xdr:cNvPr id="2" name="Picture 1">
          <a:extLst>
            <a:ext uri="{FF2B5EF4-FFF2-40B4-BE49-F238E27FC236}">
              <a16:creationId xmlns:a16="http://schemas.microsoft.com/office/drawing/2014/main" id="{75B58C48-6C00-A937-4757-7383580AF187}"/>
            </a:ext>
          </a:extLst>
        </xdr:cNvPr>
        <xdr:cNvPicPr>
          <a:picLocks noChangeAspect="1"/>
        </xdr:cNvPicPr>
      </xdr:nvPicPr>
      <xdr:blipFill>
        <a:blip xmlns:r="http://schemas.openxmlformats.org/officeDocument/2006/relationships" r:embed="rId1"/>
        <a:stretch>
          <a:fillRect/>
        </a:stretch>
      </xdr:blipFill>
      <xdr:spPr>
        <a:xfrm>
          <a:off x="571500" y="6286500"/>
          <a:ext cx="5647619" cy="2285714"/>
        </a:xfrm>
        <a:prstGeom prst="rect">
          <a:avLst/>
        </a:prstGeom>
        <a:effectLst>
          <a:outerShdw blurRad="63500" algn="ctr" rotWithShape="0">
            <a:srgbClr val="000000">
              <a:alpha val="95000"/>
            </a:srgbClr>
          </a:outerShdw>
        </a:effectLst>
      </xdr:spPr>
    </xdr:pic>
    <xdr:clientData/>
  </xdr:twoCellAnchor>
  <xdr:twoCellAnchor editAs="oneCell">
    <xdr:from>
      <xdr:col>3</xdr:col>
      <xdr:colOff>1</xdr:colOff>
      <xdr:row>31</xdr:row>
      <xdr:rowOff>0</xdr:rowOff>
    </xdr:from>
    <xdr:to>
      <xdr:col>63</xdr:col>
      <xdr:colOff>39334</xdr:colOff>
      <xdr:row>49</xdr:row>
      <xdr:rowOff>10334</xdr:rowOff>
    </xdr:to>
    <xdr:pic>
      <xdr:nvPicPr>
        <xdr:cNvPr id="3" name="Picture 2">
          <a:extLst>
            <a:ext uri="{FF2B5EF4-FFF2-40B4-BE49-F238E27FC236}">
              <a16:creationId xmlns:a16="http://schemas.microsoft.com/office/drawing/2014/main" id="{31D8108B-843B-37B3-56E8-01340BFE6F1C}"/>
            </a:ext>
          </a:extLst>
        </xdr:cNvPr>
        <xdr:cNvPicPr>
          <a:picLocks noChangeAspect="1"/>
        </xdr:cNvPicPr>
      </xdr:nvPicPr>
      <xdr:blipFill>
        <a:blip xmlns:r="http://schemas.openxmlformats.org/officeDocument/2006/relationships" r:embed="rId2"/>
        <a:stretch>
          <a:fillRect/>
        </a:stretch>
      </xdr:blipFill>
      <xdr:spPr>
        <a:xfrm>
          <a:off x="571501" y="8763000"/>
          <a:ext cx="11469333" cy="3439334"/>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50</xdr:row>
      <xdr:rowOff>0</xdr:rowOff>
    </xdr:from>
    <xdr:to>
      <xdr:col>63</xdr:col>
      <xdr:colOff>171334</xdr:colOff>
      <xdr:row>69</xdr:row>
      <xdr:rowOff>120500</xdr:rowOff>
    </xdr:to>
    <xdr:pic>
      <xdr:nvPicPr>
        <xdr:cNvPr id="4" name="Picture 3">
          <a:extLst>
            <a:ext uri="{FF2B5EF4-FFF2-40B4-BE49-F238E27FC236}">
              <a16:creationId xmlns:a16="http://schemas.microsoft.com/office/drawing/2014/main" id="{A1A3E16B-163C-7640-303C-368B731D2EC2}"/>
            </a:ext>
          </a:extLst>
        </xdr:cNvPr>
        <xdr:cNvPicPr>
          <a:picLocks noChangeAspect="1"/>
        </xdr:cNvPicPr>
      </xdr:nvPicPr>
      <xdr:blipFill>
        <a:blip xmlns:r="http://schemas.openxmlformats.org/officeDocument/2006/relationships" r:embed="rId3"/>
        <a:stretch>
          <a:fillRect/>
        </a:stretch>
      </xdr:blipFill>
      <xdr:spPr>
        <a:xfrm>
          <a:off x="571500" y="12382500"/>
          <a:ext cx="11601334" cy="374000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105</xdr:row>
      <xdr:rowOff>0</xdr:rowOff>
    </xdr:from>
    <xdr:to>
      <xdr:col>46</xdr:col>
      <xdr:colOff>179928</xdr:colOff>
      <xdr:row>140</xdr:row>
      <xdr:rowOff>8690</xdr:rowOff>
    </xdr:to>
    <xdr:pic>
      <xdr:nvPicPr>
        <xdr:cNvPr id="5" name="Picture 4">
          <a:extLst>
            <a:ext uri="{FF2B5EF4-FFF2-40B4-BE49-F238E27FC236}">
              <a16:creationId xmlns:a16="http://schemas.microsoft.com/office/drawing/2014/main" id="{E05358E8-CABB-2CAA-3AEE-F2807B31363E}"/>
            </a:ext>
          </a:extLst>
        </xdr:cNvPr>
        <xdr:cNvPicPr>
          <a:picLocks noChangeAspect="1"/>
        </xdr:cNvPicPr>
      </xdr:nvPicPr>
      <xdr:blipFill>
        <a:blip xmlns:r="http://schemas.openxmlformats.org/officeDocument/2006/relationships" r:embed="rId4"/>
        <a:stretch>
          <a:fillRect/>
        </a:stretch>
      </xdr:blipFill>
      <xdr:spPr>
        <a:xfrm>
          <a:off x="571500" y="17145000"/>
          <a:ext cx="8371428" cy="6676190"/>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90</xdr:row>
      <xdr:rowOff>0</xdr:rowOff>
    </xdr:from>
    <xdr:to>
      <xdr:col>47</xdr:col>
      <xdr:colOff>151333</xdr:colOff>
      <xdr:row>104</xdr:row>
      <xdr:rowOff>133000</xdr:rowOff>
    </xdr:to>
    <xdr:pic>
      <xdr:nvPicPr>
        <xdr:cNvPr id="7" name="Picture 6">
          <a:extLst>
            <a:ext uri="{FF2B5EF4-FFF2-40B4-BE49-F238E27FC236}">
              <a16:creationId xmlns:a16="http://schemas.microsoft.com/office/drawing/2014/main" id="{31F1EDE0-FF04-5E26-6B55-9B0E68CF2A67}"/>
            </a:ext>
          </a:extLst>
        </xdr:cNvPr>
        <xdr:cNvPicPr>
          <a:picLocks noChangeAspect="1"/>
        </xdr:cNvPicPr>
      </xdr:nvPicPr>
      <xdr:blipFill>
        <a:blip xmlns:r="http://schemas.openxmlformats.org/officeDocument/2006/relationships" r:embed="rId5"/>
        <a:stretch>
          <a:fillRect/>
        </a:stretch>
      </xdr:blipFill>
      <xdr:spPr>
        <a:xfrm>
          <a:off x="571500" y="24003000"/>
          <a:ext cx="8533333" cy="2800000"/>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52</xdr:row>
      <xdr:rowOff>0</xdr:rowOff>
    </xdr:from>
    <xdr:to>
      <xdr:col>24</xdr:col>
      <xdr:colOff>75714</xdr:colOff>
      <xdr:row>59</xdr:row>
      <xdr:rowOff>95071</xdr:rowOff>
    </xdr:to>
    <xdr:pic>
      <xdr:nvPicPr>
        <xdr:cNvPr id="2" name="Picture 1">
          <a:extLst>
            <a:ext uri="{FF2B5EF4-FFF2-40B4-BE49-F238E27FC236}">
              <a16:creationId xmlns:a16="http://schemas.microsoft.com/office/drawing/2014/main" id="{AA0122F3-D444-B1BA-E721-9657486C7490}"/>
            </a:ext>
          </a:extLst>
        </xdr:cNvPr>
        <xdr:cNvPicPr>
          <a:picLocks noChangeAspect="1"/>
        </xdr:cNvPicPr>
      </xdr:nvPicPr>
      <xdr:blipFill>
        <a:blip xmlns:r="http://schemas.openxmlformats.org/officeDocument/2006/relationships" r:embed="rId1"/>
        <a:stretch>
          <a:fillRect/>
        </a:stretch>
      </xdr:blipFill>
      <xdr:spPr>
        <a:xfrm>
          <a:off x="381000" y="952500"/>
          <a:ext cx="3885714" cy="1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xdr:row>
      <xdr:rowOff>0</xdr:rowOff>
    </xdr:from>
    <xdr:to>
      <xdr:col>28</xdr:col>
      <xdr:colOff>142286</xdr:colOff>
      <xdr:row>73</xdr:row>
      <xdr:rowOff>171238</xdr:rowOff>
    </xdr:to>
    <xdr:pic>
      <xdr:nvPicPr>
        <xdr:cNvPr id="3" name="Picture 2">
          <a:extLst>
            <a:ext uri="{FF2B5EF4-FFF2-40B4-BE49-F238E27FC236}">
              <a16:creationId xmlns:a16="http://schemas.microsoft.com/office/drawing/2014/main" id="{34B48965-FC29-4A73-FE5B-397FB73B3390}"/>
            </a:ext>
          </a:extLst>
        </xdr:cNvPr>
        <xdr:cNvPicPr>
          <a:picLocks noChangeAspect="1"/>
        </xdr:cNvPicPr>
      </xdr:nvPicPr>
      <xdr:blipFill>
        <a:blip xmlns:r="http://schemas.openxmlformats.org/officeDocument/2006/relationships" r:embed="rId2"/>
        <a:stretch>
          <a:fillRect/>
        </a:stretch>
      </xdr:blipFill>
      <xdr:spPr>
        <a:xfrm>
          <a:off x="381000" y="4000500"/>
          <a:ext cx="4714286"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xdr:row>
      <xdr:rowOff>0</xdr:rowOff>
    </xdr:from>
    <xdr:to>
      <xdr:col>43</xdr:col>
      <xdr:colOff>151452</xdr:colOff>
      <xdr:row>104</xdr:row>
      <xdr:rowOff>94714</xdr:rowOff>
    </xdr:to>
    <xdr:pic>
      <xdr:nvPicPr>
        <xdr:cNvPr id="5" name="Picture 4">
          <a:extLst>
            <a:ext uri="{FF2B5EF4-FFF2-40B4-BE49-F238E27FC236}">
              <a16:creationId xmlns:a16="http://schemas.microsoft.com/office/drawing/2014/main" id="{FC0FDE80-7412-9F7D-DB33-F5AEF57F3817}"/>
            </a:ext>
          </a:extLst>
        </xdr:cNvPr>
        <xdr:cNvPicPr>
          <a:picLocks noChangeAspect="1"/>
        </xdr:cNvPicPr>
      </xdr:nvPicPr>
      <xdr:blipFill>
        <a:blip xmlns:r="http://schemas.openxmlformats.org/officeDocument/2006/relationships" r:embed="rId3"/>
        <a:stretch>
          <a:fillRect/>
        </a:stretch>
      </xdr:blipFill>
      <xdr:spPr>
        <a:xfrm>
          <a:off x="381000" y="6858000"/>
          <a:ext cx="7580952"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24</xdr:col>
      <xdr:colOff>161429</xdr:colOff>
      <xdr:row>152</xdr:row>
      <xdr:rowOff>47405</xdr:rowOff>
    </xdr:to>
    <xdr:pic>
      <xdr:nvPicPr>
        <xdr:cNvPr id="4" name="Picture 3">
          <a:extLst>
            <a:ext uri="{FF2B5EF4-FFF2-40B4-BE49-F238E27FC236}">
              <a16:creationId xmlns:a16="http://schemas.microsoft.com/office/drawing/2014/main" id="{D841BCC5-A16C-340C-49E7-DB7FCFD40464}"/>
            </a:ext>
          </a:extLst>
        </xdr:cNvPr>
        <xdr:cNvPicPr>
          <a:picLocks noChangeAspect="1"/>
        </xdr:cNvPicPr>
      </xdr:nvPicPr>
      <xdr:blipFill>
        <a:blip xmlns:r="http://schemas.openxmlformats.org/officeDocument/2006/relationships" r:embed="rId4"/>
        <a:stretch>
          <a:fillRect/>
        </a:stretch>
      </xdr:blipFill>
      <xdr:spPr>
        <a:xfrm>
          <a:off x="762000" y="12192000"/>
          <a:ext cx="3971429"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xdr:row>
      <xdr:rowOff>0</xdr:rowOff>
    </xdr:from>
    <xdr:to>
      <xdr:col>50</xdr:col>
      <xdr:colOff>103667</xdr:colOff>
      <xdr:row>211</xdr:row>
      <xdr:rowOff>171119</xdr:rowOff>
    </xdr:to>
    <xdr:pic>
      <xdr:nvPicPr>
        <xdr:cNvPr id="6" name="Picture 5">
          <a:extLst>
            <a:ext uri="{FF2B5EF4-FFF2-40B4-BE49-F238E27FC236}">
              <a16:creationId xmlns:a16="http://schemas.microsoft.com/office/drawing/2014/main" id="{046AEBAA-FAFF-C728-67F2-3876A7F8E515}"/>
            </a:ext>
          </a:extLst>
        </xdr:cNvPr>
        <xdr:cNvPicPr>
          <a:picLocks noChangeAspect="1"/>
        </xdr:cNvPicPr>
      </xdr:nvPicPr>
      <xdr:blipFill>
        <a:blip xmlns:r="http://schemas.openxmlformats.org/officeDocument/2006/relationships" r:embed="rId5"/>
        <a:stretch>
          <a:fillRect/>
        </a:stretch>
      </xdr:blipFill>
      <xdr:spPr>
        <a:xfrm>
          <a:off x="762000" y="14859000"/>
          <a:ext cx="8866667"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155</xdr:row>
      <xdr:rowOff>0</xdr:rowOff>
    </xdr:from>
    <xdr:to>
      <xdr:col>17</xdr:col>
      <xdr:colOff>37786</xdr:colOff>
      <xdr:row>163</xdr:row>
      <xdr:rowOff>66476</xdr:rowOff>
    </xdr:to>
    <xdr:pic>
      <xdr:nvPicPr>
        <xdr:cNvPr id="7" name="Picture 6">
          <a:extLst>
            <a:ext uri="{FF2B5EF4-FFF2-40B4-BE49-F238E27FC236}">
              <a16:creationId xmlns:a16="http://schemas.microsoft.com/office/drawing/2014/main" id="{7762249F-1266-10E9-1B09-0AEB0FC0DE53}"/>
            </a:ext>
          </a:extLst>
        </xdr:cNvPr>
        <xdr:cNvPicPr>
          <a:picLocks noChangeAspect="1"/>
        </xdr:cNvPicPr>
      </xdr:nvPicPr>
      <xdr:blipFill>
        <a:blip xmlns:r="http://schemas.openxmlformats.org/officeDocument/2006/relationships" r:embed="rId6"/>
        <a:stretch>
          <a:fillRect/>
        </a:stretch>
      </xdr:blipFill>
      <xdr:spPr>
        <a:xfrm>
          <a:off x="762000" y="14478000"/>
          <a:ext cx="2514286" cy="1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14</xdr:col>
      <xdr:colOff>28333</xdr:colOff>
      <xdr:row>171</xdr:row>
      <xdr:rowOff>133167</xdr:rowOff>
    </xdr:to>
    <xdr:pic>
      <xdr:nvPicPr>
        <xdr:cNvPr id="8" name="Picture 7">
          <a:extLst>
            <a:ext uri="{FF2B5EF4-FFF2-40B4-BE49-F238E27FC236}">
              <a16:creationId xmlns:a16="http://schemas.microsoft.com/office/drawing/2014/main" id="{008EB93E-72E4-4272-13E3-65561B8E13EF}"/>
            </a:ext>
          </a:extLst>
        </xdr:cNvPr>
        <xdr:cNvPicPr>
          <a:picLocks noChangeAspect="1"/>
        </xdr:cNvPicPr>
      </xdr:nvPicPr>
      <xdr:blipFill>
        <a:blip xmlns:r="http://schemas.openxmlformats.org/officeDocument/2006/relationships" r:embed="rId7"/>
        <a:stretch>
          <a:fillRect/>
        </a:stretch>
      </xdr:blipFill>
      <xdr:spPr>
        <a:xfrm>
          <a:off x="762000" y="16192500"/>
          <a:ext cx="1933333" cy="1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27</xdr:col>
      <xdr:colOff>104214</xdr:colOff>
      <xdr:row>189</xdr:row>
      <xdr:rowOff>57048</xdr:rowOff>
    </xdr:to>
    <xdr:pic>
      <xdr:nvPicPr>
        <xdr:cNvPr id="9" name="Picture 8">
          <a:extLst>
            <a:ext uri="{FF2B5EF4-FFF2-40B4-BE49-F238E27FC236}">
              <a16:creationId xmlns:a16="http://schemas.microsoft.com/office/drawing/2014/main" id="{71F0EF8A-0296-7535-5404-03E60B78CE7F}"/>
            </a:ext>
          </a:extLst>
        </xdr:cNvPr>
        <xdr:cNvPicPr>
          <a:picLocks noChangeAspect="1"/>
        </xdr:cNvPicPr>
      </xdr:nvPicPr>
      <xdr:blipFill>
        <a:blip xmlns:r="http://schemas.openxmlformats.org/officeDocument/2006/relationships" r:embed="rId8"/>
        <a:stretch>
          <a:fillRect/>
        </a:stretch>
      </xdr:blipFill>
      <xdr:spPr>
        <a:xfrm>
          <a:off x="762000" y="18288000"/>
          <a:ext cx="4485714" cy="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225</xdr:row>
      <xdr:rowOff>0</xdr:rowOff>
    </xdr:from>
    <xdr:to>
      <xdr:col>26</xdr:col>
      <xdr:colOff>161381</xdr:colOff>
      <xdr:row>235</xdr:row>
      <xdr:rowOff>47381</xdr:rowOff>
    </xdr:to>
    <xdr:pic>
      <xdr:nvPicPr>
        <xdr:cNvPr id="10" name="Picture 9">
          <a:extLst>
            <a:ext uri="{FF2B5EF4-FFF2-40B4-BE49-F238E27FC236}">
              <a16:creationId xmlns:a16="http://schemas.microsoft.com/office/drawing/2014/main" id="{2560E3DA-066B-D0D9-2A86-13CD143C186F}"/>
            </a:ext>
          </a:extLst>
        </xdr:cNvPr>
        <xdr:cNvPicPr>
          <a:picLocks noChangeAspect="1"/>
        </xdr:cNvPicPr>
      </xdr:nvPicPr>
      <xdr:blipFill>
        <a:blip xmlns:r="http://schemas.openxmlformats.org/officeDocument/2006/relationships" r:embed="rId9"/>
        <a:stretch>
          <a:fillRect/>
        </a:stretch>
      </xdr:blipFill>
      <xdr:spPr>
        <a:xfrm>
          <a:off x="762000" y="25146000"/>
          <a:ext cx="4352381" cy="1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236</xdr:row>
      <xdr:rowOff>0</xdr:rowOff>
    </xdr:from>
    <xdr:to>
      <xdr:col>14</xdr:col>
      <xdr:colOff>161667</xdr:colOff>
      <xdr:row>239</xdr:row>
      <xdr:rowOff>161833</xdr:rowOff>
    </xdr:to>
    <xdr:pic>
      <xdr:nvPicPr>
        <xdr:cNvPr id="11" name="Picture 10">
          <a:extLst>
            <a:ext uri="{FF2B5EF4-FFF2-40B4-BE49-F238E27FC236}">
              <a16:creationId xmlns:a16="http://schemas.microsoft.com/office/drawing/2014/main" id="{D96D9FC1-9929-B896-1EE6-43AA8463947E}"/>
            </a:ext>
          </a:extLst>
        </xdr:cNvPr>
        <xdr:cNvPicPr>
          <a:picLocks noChangeAspect="1"/>
        </xdr:cNvPicPr>
      </xdr:nvPicPr>
      <xdr:blipFill>
        <a:blip xmlns:r="http://schemas.openxmlformats.org/officeDocument/2006/relationships" r:embed="rId10"/>
        <a:stretch>
          <a:fillRect/>
        </a:stretch>
      </xdr:blipFill>
      <xdr:spPr>
        <a:xfrm>
          <a:off x="762000" y="27241500"/>
          <a:ext cx="2066667"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41</xdr:col>
      <xdr:colOff>161024</xdr:colOff>
      <xdr:row>264</xdr:row>
      <xdr:rowOff>18500</xdr:rowOff>
    </xdr:to>
    <xdr:pic>
      <xdr:nvPicPr>
        <xdr:cNvPr id="12" name="Picture 11">
          <a:extLst>
            <a:ext uri="{FF2B5EF4-FFF2-40B4-BE49-F238E27FC236}">
              <a16:creationId xmlns:a16="http://schemas.microsoft.com/office/drawing/2014/main" id="{08A22239-DE20-E6DC-EB3D-D05FDF008D66}"/>
            </a:ext>
          </a:extLst>
        </xdr:cNvPr>
        <xdr:cNvPicPr>
          <a:picLocks noChangeAspect="1"/>
        </xdr:cNvPicPr>
      </xdr:nvPicPr>
      <xdr:blipFill>
        <a:blip xmlns:r="http://schemas.openxmlformats.org/officeDocument/2006/relationships" r:embed="rId11"/>
        <a:stretch>
          <a:fillRect/>
        </a:stretch>
      </xdr:blipFill>
      <xdr:spPr>
        <a:xfrm>
          <a:off x="762000" y="28194000"/>
          <a:ext cx="7209524"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71</xdr:col>
      <xdr:colOff>74595</xdr:colOff>
      <xdr:row>321</xdr:row>
      <xdr:rowOff>17714</xdr:rowOff>
    </xdr:to>
    <xdr:pic>
      <xdr:nvPicPr>
        <xdr:cNvPr id="13" name="Picture 12">
          <a:extLst>
            <a:ext uri="{FF2B5EF4-FFF2-40B4-BE49-F238E27FC236}">
              <a16:creationId xmlns:a16="http://schemas.microsoft.com/office/drawing/2014/main" id="{791FD9E7-18A1-7F12-232C-F40A4A81E74C}"/>
            </a:ext>
          </a:extLst>
        </xdr:cNvPr>
        <xdr:cNvPicPr>
          <a:picLocks noChangeAspect="1"/>
        </xdr:cNvPicPr>
      </xdr:nvPicPr>
      <xdr:blipFill>
        <a:blip xmlns:r="http://schemas.openxmlformats.org/officeDocument/2006/relationships" r:embed="rId12"/>
        <a:stretch>
          <a:fillRect/>
        </a:stretch>
      </xdr:blipFill>
      <xdr:spPr>
        <a:xfrm>
          <a:off x="762000" y="32766000"/>
          <a:ext cx="12838095" cy="10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324</xdr:row>
      <xdr:rowOff>0</xdr:rowOff>
    </xdr:from>
    <xdr:to>
      <xdr:col>37</xdr:col>
      <xdr:colOff>84929</xdr:colOff>
      <xdr:row>340</xdr:row>
      <xdr:rowOff>180571</xdr:rowOff>
    </xdr:to>
    <xdr:pic>
      <xdr:nvPicPr>
        <xdr:cNvPr id="14" name="Picture 13">
          <a:extLst>
            <a:ext uri="{FF2B5EF4-FFF2-40B4-BE49-F238E27FC236}">
              <a16:creationId xmlns:a16="http://schemas.microsoft.com/office/drawing/2014/main" id="{970D5433-B9C2-7FFA-CF5D-35DB332E80C7}"/>
            </a:ext>
          </a:extLst>
        </xdr:cNvPr>
        <xdr:cNvPicPr>
          <a:picLocks noChangeAspect="1"/>
        </xdr:cNvPicPr>
      </xdr:nvPicPr>
      <xdr:blipFill>
        <a:blip xmlns:r="http://schemas.openxmlformats.org/officeDocument/2006/relationships" r:embed="rId13"/>
        <a:stretch>
          <a:fillRect/>
        </a:stretch>
      </xdr:blipFill>
      <xdr:spPr>
        <a:xfrm>
          <a:off x="762000" y="44005500"/>
          <a:ext cx="6371429" cy="3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344</xdr:row>
      <xdr:rowOff>0</xdr:rowOff>
    </xdr:from>
    <xdr:to>
      <xdr:col>37</xdr:col>
      <xdr:colOff>37309</xdr:colOff>
      <xdr:row>372</xdr:row>
      <xdr:rowOff>142190</xdr:rowOff>
    </xdr:to>
    <xdr:pic>
      <xdr:nvPicPr>
        <xdr:cNvPr id="15" name="Picture 14">
          <a:extLst>
            <a:ext uri="{FF2B5EF4-FFF2-40B4-BE49-F238E27FC236}">
              <a16:creationId xmlns:a16="http://schemas.microsoft.com/office/drawing/2014/main" id="{6C399C4D-5CF1-4249-89A2-E4068FB47E47}"/>
            </a:ext>
          </a:extLst>
        </xdr:cNvPr>
        <xdr:cNvPicPr>
          <a:picLocks noChangeAspect="1"/>
        </xdr:cNvPicPr>
      </xdr:nvPicPr>
      <xdr:blipFill>
        <a:blip xmlns:r="http://schemas.openxmlformats.org/officeDocument/2006/relationships" r:embed="rId14"/>
        <a:stretch>
          <a:fillRect/>
        </a:stretch>
      </xdr:blipFill>
      <xdr:spPr>
        <a:xfrm>
          <a:off x="762000" y="47815500"/>
          <a:ext cx="6323809" cy="5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72</xdr:col>
      <xdr:colOff>36476</xdr:colOff>
      <xdr:row>137</xdr:row>
      <xdr:rowOff>56429</xdr:rowOff>
    </xdr:to>
    <xdr:pic>
      <xdr:nvPicPr>
        <xdr:cNvPr id="16" name="Picture 15">
          <a:extLst>
            <a:ext uri="{FF2B5EF4-FFF2-40B4-BE49-F238E27FC236}">
              <a16:creationId xmlns:a16="http://schemas.microsoft.com/office/drawing/2014/main" id="{854FDB21-22CB-06CF-D661-00C008391F91}"/>
            </a:ext>
          </a:extLst>
        </xdr:cNvPr>
        <xdr:cNvPicPr>
          <a:picLocks noChangeAspect="1"/>
        </xdr:cNvPicPr>
      </xdr:nvPicPr>
      <xdr:blipFill>
        <a:blip xmlns:r="http://schemas.openxmlformats.org/officeDocument/2006/relationships" r:embed="rId15"/>
        <a:stretch>
          <a:fillRect/>
        </a:stretch>
      </xdr:blipFill>
      <xdr:spPr>
        <a:xfrm>
          <a:off x="762000" y="11430000"/>
          <a:ext cx="12990476"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375</xdr:row>
      <xdr:rowOff>0</xdr:rowOff>
    </xdr:from>
    <xdr:to>
      <xdr:col>72</xdr:col>
      <xdr:colOff>55524</xdr:colOff>
      <xdr:row>405</xdr:row>
      <xdr:rowOff>65952</xdr:rowOff>
    </xdr:to>
    <xdr:pic>
      <xdr:nvPicPr>
        <xdr:cNvPr id="17" name="Picture 16">
          <a:extLst>
            <a:ext uri="{FF2B5EF4-FFF2-40B4-BE49-F238E27FC236}">
              <a16:creationId xmlns:a16="http://schemas.microsoft.com/office/drawing/2014/main" id="{5230823C-F268-2FAA-8058-83328466EEE0}"/>
            </a:ext>
          </a:extLst>
        </xdr:cNvPr>
        <xdr:cNvPicPr>
          <a:picLocks noChangeAspect="1"/>
        </xdr:cNvPicPr>
      </xdr:nvPicPr>
      <xdr:blipFill>
        <a:blip xmlns:r="http://schemas.openxmlformats.org/officeDocument/2006/relationships" r:embed="rId16"/>
        <a:stretch>
          <a:fillRect/>
        </a:stretch>
      </xdr:blipFill>
      <xdr:spPr>
        <a:xfrm>
          <a:off x="762000" y="59817000"/>
          <a:ext cx="1300952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xdr:row>
      <xdr:rowOff>0</xdr:rowOff>
    </xdr:from>
    <xdr:to>
      <xdr:col>72</xdr:col>
      <xdr:colOff>55524</xdr:colOff>
      <xdr:row>37</xdr:row>
      <xdr:rowOff>65952</xdr:rowOff>
    </xdr:to>
    <xdr:pic>
      <xdr:nvPicPr>
        <xdr:cNvPr id="18" name="Picture 17">
          <a:extLst>
            <a:ext uri="{FF2B5EF4-FFF2-40B4-BE49-F238E27FC236}">
              <a16:creationId xmlns:a16="http://schemas.microsoft.com/office/drawing/2014/main" id="{0BD7AEA1-6CE7-F69B-BA67-4DD274470E65}"/>
            </a:ext>
          </a:extLst>
        </xdr:cNvPr>
        <xdr:cNvPicPr>
          <a:picLocks noChangeAspect="1"/>
        </xdr:cNvPicPr>
      </xdr:nvPicPr>
      <xdr:blipFill>
        <a:blip xmlns:r="http://schemas.openxmlformats.org/officeDocument/2006/relationships" r:embed="rId17"/>
        <a:stretch>
          <a:fillRect/>
        </a:stretch>
      </xdr:blipFill>
      <xdr:spPr>
        <a:xfrm>
          <a:off x="762000" y="1333500"/>
          <a:ext cx="1300952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175</xdr:row>
      <xdr:rowOff>0</xdr:rowOff>
    </xdr:from>
    <xdr:to>
      <xdr:col>23</xdr:col>
      <xdr:colOff>161452</xdr:colOff>
      <xdr:row>184</xdr:row>
      <xdr:rowOff>133119</xdr:rowOff>
    </xdr:to>
    <xdr:pic>
      <xdr:nvPicPr>
        <xdr:cNvPr id="19" name="Picture 18">
          <a:extLst>
            <a:ext uri="{FF2B5EF4-FFF2-40B4-BE49-F238E27FC236}">
              <a16:creationId xmlns:a16="http://schemas.microsoft.com/office/drawing/2014/main" id="{F9DB1221-0E0C-DB1D-6D09-D96BD429C5B3}"/>
            </a:ext>
          </a:extLst>
        </xdr:cNvPr>
        <xdr:cNvPicPr>
          <a:picLocks noChangeAspect="1"/>
        </xdr:cNvPicPr>
      </xdr:nvPicPr>
      <xdr:blipFill>
        <a:blip xmlns:r="http://schemas.openxmlformats.org/officeDocument/2006/relationships" r:embed="rId18"/>
        <a:stretch>
          <a:fillRect/>
        </a:stretch>
      </xdr:blipFill>
      <xdr:spPr>
        <a:xfrm>
          <a:off x="762000" y="33147000"/>
          <a:ext cx="3780952"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31</xdr:col>
      <xdr:colOff>170786</xdr:colOff>
      <xdr:row>427</xdr:row>
      <xdr:rowOff>151952</xdr:rowOff>
    </xdr:to>
    <xdr:pic>
      <xdr:nvPicPr>
        <xdr:cNvPr id="20" name="Picture 19">
          <a:extLst>
            <a:ext uri="{FF2B5EF4-FFF2-40B4-BE49-F238E27FC236}">
              <a16:creationId xmlns:a16="http://schemas.microsoft.com/office/drawing/2014/main" id="{E3A04CA2-9091-E9AC-A16D-9AE62CD1DCA1}"/>
            </a:ext>
          </a:extLst>
        </xdr:cNvPr>
        <xdr:cNvPicPr>
          <a:picLocks noChangeAspect="1"/>
        </xdr:cNvPicPr>
      </xdr:nvPicPr>
      <xdr:blipFill>
        <a:blip xmlns:r="http://schemas.openxmlformats.org/officeDocument/2006/relationships" r:embed="rId19"/>
        <a:stretch>
          <a:fillRect/>
        </a:stretch>
      </xdr:blipFill>
      <xdr:spPr>
        <a:xfrm>
          <a:off x="762000" y="77152500"/>
          <a:ext cx="5314286"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xdr:row>
      <xdr:rowOff>0</xdr:rowOff>
    </xdr:from>
    <xdr:to>
      <xdr:col>27</xdr:col>
      <xdr:colOff>132786</xdr:colOff>
      <xdr:row>501</xdr:row>
      <xdr:rowOff>152071</xdr:rowOff>
    </xdr:to>
    <xdr:pic>
      <xdr:nvPicPr>
        <xdr:cNvPr id="21" name="Picture 20">
          <a:extLst>
            <a:ext uri="{FF2B5EF4-FFF2-40B4-BE49-F238E27FC236}">
              <a16:creationId xmlns:a16="http://schemas.microsoft.com/office/drawing/2014/main" id="{6BDF1673-0B2C-B2EE-A20D-85E1FCABCE73}"/>
            </a:ext>
          </a:extLst>
        </xdr:cNvPr>
        <xdr:cNvPicPr>
          <a:picLocks noChangeAspect="1"/>
        </xdr:cNvPicPr>
      </xdr:nvPicPr>
      <xdr:blipFill>
        <a:blip xmlns:r="http://schemas.openxmlformats.org/officeDocument/2006/relationships" r:embed="rId20"/>
        <a:stretch>
          <a:fillRect/>
        </a:stretch>
      </xdr:blipFill>
      <xdr:spPr>
        <a:xfrm>
          <a:off x="762000" y="83058000"/>
          <a:ext cx="4514286" cy="2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446</xdr:row>
      <xdr:rowOff>0</xdr:rowOff>
    </xdr:from>
    <xdr:to>
      <xdr:col>33</xdr:col>
      <xdr:colOff>18357</xdr:colOff>
      <xdr:row>459</xdr:row>
      <xdr:rowOff>85405</xdr:rowOff>
    </xdr:to>
    <xdr:pic>
      <xdr:nvPicPr>
        <xdr:cNvPr id="22" name="Picture 21">
          <a:extLst>
            <a:ext uri="{FF2B5EF4-FFF2-40B4-BE49-F238E27FC236}">
              <a16:creationId xmlns:a16="http://schemas.microsoft.com/office/drawing/2014/main" id="{28670167-87A3-28D3-9FED-0C96CC69FD2D}"/>
            </a:ext>
          </a:extLst>
        </xdr:cNvPr>
        <xdr:cNvPicPr>
          <a:picLocks noChangeAspect="1"/>
        </xdr:cNvPicPr>
      </xdr:nvPicPr>
      <xdr:blipFill>
        <a:blip xmlns:r="http://schemas.openxmlformats.org/officeDocument/2006/relationships" r:embed="rId21"/>
        <a:stretch>
          <a:fillRect/>
        </a:stretch>
      </xdr:blipFill>
      <xdr:spPr>
        <a:xfrm>
          <a:off x="762000" y="85534500"/>
          <a:ext cx="554285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509</xdr:row>
      <xdr:rowOff>0</xdr:rowOff>
    </xdr:from>
    <xdr:to>
      <xdr:col>31</xdr:col>
      <xdr:colOff>66024</xdr:colOff>
      <xdr:row>518</xdr:row>
      <xdr:rowOff>85500</xdr:rowOff>
    </xdr:to>
    <xdr:pic>
      <xdr:nvPicPr>
        <xdr:cNvPr id="23" name="Picture 22">
          <a:extLst>
            <a:ext uri="{FF2B5EF4-FFF2-40B4-BE49-F238E27FC236}">
              <a16:creationId xmlns:a16="http://schemas.microsoft.com/office/drawing/2014/main" id="{39C8BA7F-B052-4E4C-AE3A-05ADB1EB0C9C}"/>
            </a:ext>
          </a:extLst>
        </xdr:cNvPr>
        <xdr:cNvPicPr>
          <a:picLocks noChangeAspect="1"/>
        </xdr:cNvPicPr>
      </xdr:nvPicPr>
      <xdr:blipFill>
        <a:blip xmlns:r="http://schemas.openxmlformats.org/officeDocument/2006/relationships" r:embed="rId22"/>
        <a:stretch>
          <a:fillRect/>
        </a:stretch>
      </xdr:blipFill>
      <xdr:spPr>
        <a:xfrm>
          <a:off x="762000" y="91440000"/>
          <a:ext cx="5209524"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41</xdr:col>
      <xdr:colOff>132452</xdr:colOff>
      <xdr:row>534</xdr:row>
      <xdr:rowOff>180595</xdr:rowOff>
    </xdr:to>
    <xdr:pic>
      <xdr:nvPicPr>
        <xdr:cNvPr id="24" name="Picture 23">
          <a:extLst>
            <a:ext uri="{FF2B5EF4-FFF2-40B4-BE49-F238E27FC236}">
              <a16:creationId xmlns:a16="http://schemas.microsoft.com/office/drawing/2014/main" id="{93B18A6E-8122-3F4E-1C29-5B6A4491D933}"/>
            </a:ext>
          </a:extLst>
        </xdr:cNvPr>
        <xdr:cNvPicPr>
          <a:picLocks noChangeAspect="1"/>
        </xdr:cNvPicPr>
      </xdr:nvPicPr>
      <xdr:blipFill>
        <a:blip xmlns:r="http://schemas.openxmlformats.org/officeDocument/2006/relationships" r:embed="rId23"/>
        <a:stretch>
          <a:fillRect/>
        </a:stretch>
      </xdr:blipFill>
      <xdr:spPr>
        <a:xfrm>
          <a:off x="762000" y="93345000"/>
          <a:ext cx="7180952" cy="30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431</xdr:row>
      <xdr:rowOff>0</xdr:rowOff>
    </xdr:from>
    <xdr:to>
      <xdr:col>31</xdr:col>
      <xdr:colOff>142214</xdr:colOff>
      <xdr:row>437</xdr:row>
      <xdr:rowOff>190333</xdr:rowOff>
    </xdr:to>
    <xdr:pic>
      <xdr:nvPicPr>
        <xdr:cNvPr id="25" name="Picture 24">
          <a:extLst>
            <a:ext uri="{FF2B5EF4-FFF2-40B4-BE49-F238E27FC236}">
              <a16:creationId xmlns:a16="http://schemas.microsoft.com/office/drawing/2014/main" id="{2D29AAF7-1A0D-AB12-4DF9-389ED8D9BB38}"/>
            </a:ext>
          </a:extLst>
        </xdr:cNvPr>
        <xdr:cNvPicPr>
          <a:picLocks noChangeAspect="1"/>
        </xdr:cNvPicPr>
      </xdr:nvPicPr>
      <xdr:blipFill>
        <a:blip xmlns:r="http://schemas.openxmlformats.org/officeDocument/2006/relationships" r:embed="rId24"/>
        <a:stretch>
          <a:fillRect/>
        </a:stretch>
      </xdr:blipFill>
      <xdr:spPr>
        <a:xfrm>
          <a:off x="762000" y="84963000"/>
          <a:ext cx="5285714"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42</xdr:col>
      <xdr:colOff>170524</xdr:colOff>
      <xdr:row>560</xdr:row>
      <xdr:rowOff>142381</xdr:rowOff>
    </xdr:to>
    <xdr:pic>
      <xdr:nvPicPr>
        <xdr:cNvPr id="26" name="Picture 25">
          <a:extLst>
            <a:ext uri="{FF2B5EF4-FFF2-40B4-BE49-F238E27FC236}">
              <a16:creationId xmlns:a16="http://schemas.microsoft.com/office/drawing/2014/main" id="{CC5582D0-4E5C-7AE6-EB1D-DD2E8B33E0B9}"/>
            </a:ext>
          </a:extLst>
        </xdr:cNvPr>
        <xdr:cNvPicPr>
          <a:picLocks noChangeAspect="1"/>
        </xdr:cNvPicPr>
      </xdr:nvPicPr>
      <xdr:blipFill>
        <a:blip xmlns:r="http://schemas.openxmlformats.org/officeDocument/2006/relationships" r:embed="rId25"/>
        <a:stretch>
          <a:fillRect/>
        </a:stretch>
      </xdr:blipFill>
      <xdr:spPr>
        <a:xfrm>
          <a:off x="762000" y="98107500"/>
          <a:ext cx="7409524" cy="3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1</xdr:rowOff>
    </xdr:from>
    <xdr:to>
      <xdr:col>75</xdr:col>
      <xdr:colOff>136500</xdr:colOff>
      <xdr:row>588</xdr:row>
      <xdr:rowOff>77834</xdr:rowOff>
    </xdr:to>
    <xdr:pic>
      <xdr:nvPicPr>
        <xdr:cNvPr id="27" name="Picture 26">
          <a:extLst>
            <a:ext uri="{FF2B5EF4-FFF2-40B4-BE49-F238E27FC236}">
              <a16:creationId xmlns:a16="http://schemas.microsoft.com/office/drawing/2014/main" id="{C2DB2161-1264-C0C2-F6E3-F98CAA646165}"/>
            </a:ext>
          </a:extLst>
        </xdr:cNvPr>
        <xdr:cNvPicPr>
          <a:picLocks noChangeAspect="1"/>
        </xdr:cNvPicPr>
      </xdr:nvPicPr>
      <xdr:blipFill>
        <a:blip xmlns:r="http://schemas.openxmlformats.org/officeDocument/2006/relationships" r:embed="rId26"/>
        <a:stretch>
          <a:fillRect/>
        </a:stretch>
      </xdr:blipFill>
      <xdr:spPr>
        <a:xfrm>
          <a:off x="762000" y="102108001"/>
          <a:ext cx="13662000" cy="5221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602</xdr:row>
      <xdr:rowOff>0</xdr:rowOff>
    </xdr:from>
    <xdr:to>
      <xdr:col>42</xdr:col>
      <xdr:colOff>189571</xdr:colOff>
      <xdr:row>624</xdr:row>
      <xdr:rowOff>180429</xdr:rowOff>
    </xdr:to>
    <xdr:pic>
      <xdr:nvPicPr>
        <xdr:cNvPr id="28" name="Picture 27">
          <a:extLst>
            <a:ext uri="{FF2B5EF4-FFF2-40B4-BE49-F238E27FC236}">
              <a16:creationId xmlns:a16="http://schemas.microsoft.com/office/drawing/2014/main" id="{9F326BA7-75E6-CCAE-E329-2DE3DE3C9EAB}"/>
            </a:ext>
          </a:extLst>
        </xdr:cNvPr>
        <xdr:cNvPicPr>
          <a:picLocks noChangeAspect="1"/>
        </xdr:cNvPicPr>
      </xdr:nvPicPr>
      <xdr:blipFill>
        <a:blip xmlns:r="http://schemas.openxmlformats.org/officeDocument/2006/relationships" r:embed="rId27"/>
        <a:stretch>
          <a:fillRect/>
        </a:stretch>
      </xdr:blipFill>
      <xdr:spPr>
        <a:xfrm>
          <a:off x="762000" y="109918500"/>
          <a:ext cx="7428571" cy="4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40</xdr:col>
      <xdr:colOff>132476</xdr:colOff>
      <xdr:row>642</xdr:row>
      <xdr:rowOff>28357</xdr:rowOff>
    </xdr:to>
    <xdr:pic>
      <xdr:nvPicPr>
        <xdr:cNvPr id="29" name="Picture 28">
          <a:extLst>
            <a:ext uri="{FF2B5EF4-FFF2-40B4-BE49-F238E27FC236}">
              <a16:creationId xmlns:a16="http://schemas.microsoft.com/office/drawing/2014/main" id="{6E8DCA6F-742B-2EC2-33F0-27E03136C0B3}"/>
            </a:ext>
          </a:extLst>
        </xdr:cNvPr>
        <xdr:cNvPicPr>
          <a:picLocks noChangeAspect="1"/>
        </xdr:cNvPicPr>
      </xdr:nvPicPr>
      <xdr:blipFill>
        <a:blip xmlns:r="http://schemas.openxmlformats.org/officeDocument/2006/relationships" r:embed="rId28"/>
        <a:stretch>
          <a:fillRect/>
        </a:stretch>
      </xdr:blipFill>
      <xdr:spPr>
        <a:xfrm>
          <a:off x="762000" y="115824000"/>
          <a:ext cx="699047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652</xdr:row>
      <xdr:rowOff>0</xdr:rowOff>
    </xdr:from>
    <xdr:to>
      <xdr:col>44</xdr:col>
      <xdr:colOff>113333</xdr:colOff>
      <xdr:row>674</xdr:row>
      <xdr:rowOff>37571</xdr:rowOff>
    </xdr:to>
    <xdr:pic>
      <xdr:nvPicPr>
        <xdr:cNvPr id="30" name="Picture 29">
          <a:extLst>
            <a:ext uri="{FF2B5EF4-FFF2-40B4-BE49-F238E27FC236}">
              <a16:creationId xmlns:a16="http://schemas.microsoft.com/office/drawing/2014/main" id="{61F6FE79-5F69-0048-1046-9E94C561E5C0}"/>
            </a:ext>
          </a:extLst>
        </xdr:cNvPr>
        <xdr:cNvPicPr>
          <a:picLocks noChangeAspect="1"/>
        </xdr:cNvPicPr>
      </xdr:nvPicPr>
      <xdr:blipFill>
        <a:blip xmlns:r="http://schemas.openxmlformats.org/officeDocument/2006/relationships" r:embed="rId29"/>
        <a:stretch>
          <a:fillRect/>
        </a:stretch>
      </xdr:blipFill>
      <xdr:spPr>
        <a:xfrm>
          <a:off x="762000" y="119443500"/>
          <a:ext cx="7733333"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1</xdr:rowOff>
    </xdr:from>
    <xdr:to>
      <xdr:col>75</xdr:col>
      <xdr:colOff>114500</xdr:colOff>
      <xdr:row>698</xdr:row>
      <xdr:rowOff>69834</xdr:rowOff>
    </xdr:to>
    <xdr:pic>
      <xdr:nvPicPr>
        <xdr:cNvPr id="31" name="Picture 30">
          <a:extLst>
            <a:ext uri="{FF2B5EF4-FFF2-40B4-BE49-F238E27FC236}">
              <a16:creationId xmlns:a16="http://schemas.microsoft.com/office/drawing/2014/main" id="{17C8A629-701A-9982-6C49-DEADBEC7F999}"/>
            </a:ext>
          </a:extLst>
        </xdr:cNvPr>
        <xdr:cNvPicPr>
          <a:picLocks noChangeAspect="1"/>
        </xdr:cNvPicPr>
      </xdr:nvPicPr>
      <xdr:blipFill>
        <a:blip xmlns:r="http://schemas.openxmlformats.org/officeDocument/2006/relationships" r:embed="rId30"/>
        <a:stretch>
          <a:fillRect/>
        </a:stretch>
      </xdr:blipFill>
      <xdr:spPr>
        <a:xfrm>
          <a:off x="762000" y="123825001"/>
          <a:ext cx="13640000" cy="4451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704</xdr:row>
      <xdr:rowOff>0</xdr:rowOff>
    </xdr:from>
    <xdr:to>
      <xdr:col>43</xdr:col>
      <xdr:colOff>84786</xdr:colOff>
      <xdr:row>727</xdr:row>
      <xdr:rowOff>66119</xdr:rowOff>
    </xdr:to>
    <xdr:pic>
      <xdr:nvPicPr>
        <xdr:cNvPr id="32" name="Picture 31">
          <a:extLst>
            <a:ext uri="{FF2B5EF4-FFF2-40B4-BE49-F238E27FC236}">
              <a16:creationId xmlns:a16="http://schemas.microsoft.com/office/drawing/2014/main" id="{84BA4783-47C8-2055-074F-8060E0C97BCA}"/>
            </a:ext>
          </a:extLst>
        </xdr:cNvPr>
        <xdr:cNvPicPr>
          <a:picLocks noChangeAspect="1"/>
        </xdr:cNvPicPr>
      </xdr:nvPicPr>
      <xdr:blipFill>
        <a:blip xmlns:r="http://schemas.openxmlformats.org/officeDocument/2006/relationships" r:embed="rId31"/>
        <a:stretch>
          <a:fillRect/>
        </a:stretch>
      </xdr:blipFill>
      <xdr:spPr>
        <a:xfrm>
          <a:off x="762000" y="129349500"/>
          <a:ext cx="7514286"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735</xdr:row>
      <xdr:rowOff>0</xdr:rowOff>
    </xdr:from>
    <xdr:to>
      <xdr:col>44</xdr:col>
      <xdr:colOff>141905</xdr:colOff>
      <xdr:row>757</xdr:row>
      <xdr:rowOff>9000</xdr:rowOff>
    </xdr:to>
    <xdr:pic>
      <xdr:nvPicPr>
        <xdr:cNvPr id="33" name="Picture 32">
          <a:extLst>
            <a:ext uri="{FF2B5EF4-FFF2-40B4-BE49-F238E27FC236}">
              <a16:creationId xmlns:a16="http://schemas.microsoft.com/office/drawing/2014/main" id="{8CF62BFD-39C5-4ABE-6939-C81B80DDBAEC}"/>
            </a:ext>
          </a:extLst>
        </xdr:cNvPr>
        <xdr:cNvPicPr>
          <a:picLocks noChangeAspect="1"/>
        </xdr:cNvPicPr>
      </xdr:nvPicPr>
      <xdr:blipFill>
        <a:blip xmlns:r="http://schemas.openxmlformats.org/officeDocument/2006/relationships" r:embed="rId32"/>
        <a:stretch>
          <a:fillRect/>
        </a:stretch>
      </xdr:blipFill>
      <xdr:spPr>
        <a:xfrm>
          <a:off x="762000" y="135255000"/>
          <a:ext cx="7761905" cy="4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30</xdr:col>
      <xdr:colOff>27952</xdr:colOff>
      <xdr:row>800</xdr:row>
      <xdr:rowOff>47048</xdr:rowOff>
    </xdr:to>
    <xdr:pic>
      <xdr:nvPicPr>
        <xdr:cNvPr id="34" name="Picture 33">
          <a:extLst>
            <a:ext uri="{FF2B5EF4-FFF2-40B4-BE49-F238E27FC236}">
              <a16:creationId xmlns:a16="http://schemas.microsoft.com/office/drawing/2014/main" id="{D9D7EC66-B6B7-615A-9CE4-EA3DD94E4050}"/>
            </a:ext>
          </a:extLst>
        </xdr:cNvPr>
        <xdr:cNvPicPr>
          <a:picLocks noChangeAspect="1"/>
        </xdr:cNvPicPr>
      </xdr:nvPicPr>
      <xdr:blipFill>
        <a:blip xmlns:r="http://schemas.openxmlformats.org/officeDocument/2006/relationships" r:embed="rId33"/>
        <a:stretch>
          <a:fillRect/>
        </a:stretch>
      </xdr:blipFill>
      <xdr:spPr>
        <a:xfrm>
          <a:off x="762000" y="140589000"/>
          <a:ext cx="4980952" cy="4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28</xdr:col>
      <xdr:colOff>47048</xdr:colOff>
      <xdr:row>820</xdr:row>
      <xdr:rowOff>47286</xdr:rowOff>
    </xdr:to>
    <xdr:pic>
      <xdr:nvPicPr>
        <xdr:cNvPr id="36" name="Picture 35">
          <a:extLst>
            <a:ext uri="{FF2B5EF4-FFF2-40B4-BE49-F238E27FC236}">
              <a16:creationId xmlns:a16="http://schemas.microsoft.com/office/drawing/2014/main" id="{17AFF57E-57D2-4EEB-A48C-C7F4B6079617}"/>
            </a:ext>
          </a:extLst>
        </xdr:cNvPr>
        <xdr:cNvPicPr>
          <a:picLocks noChangeAspect="1"/>
        </xdr:cNvPicPr>
      </xdr:nvPicPr>
      <xdr:blipFill>
        <a:blip xmlns:r="http://schemas.openxmlformats.org/officeDocument/2006/relationships" r:embed="rId34"/>
        <a:stretch>
          <a:fillRect/>
        </a:stretch>
      </xdr:blipFill>
      <xdr:spPr>
        <a:xfrm>
          <a:off x="762000" y="146304000"/>
          <a:ext cx="4619048"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829</xdr:row>
      <xdr:rowOff>0</xdr:rowOff>
    </xdr:from>
    <xdr:to>
      <xdr:col>32</xdr:col>
      <xdr:colOff>85048</xdr:colOff>
      <xdr:row>852</xdr:row>
      <xdr:rowOff>66119</xdr:rowOff>
    </xdr:to>
    <xdr:pic>
      <xdr:nvPicPr>
        <xdr:cNvPr id="38" name="Picture 37">
          <a:extLst>
            <a:ext uri="{FF2B5EF4-FFF2-40B4-BE49-F238E27FC236}">
              <a16:creationId xmlns:a16="http://schemas.microsoft.com/office/drawing/2014/main" id="{E24372B0-9333-437E-4113-134D4C46A0D6}"/>
            </a:ext>
          </a:extLst>
        </xdr:cNvPr>
        <xdr:cNvPicPr>
          <a:picLocks noChangeAspect="1"/>
        </xdr:cNvPicPr>
      </xdr:nvPicPr>
      <xdr:blipFill>
        <a:blip xmlns:r="http://schemas.openxmlformats.org/officeDocument/2006/relationships" r:embed="rId35"/>
        <a:stretch>
          <a:fillRect/>
        </a:stretch>
      </xdr:blipFill>
      <xdr:spPr>
        <a:xfrm>
          <a:off x="762000" y="150685500"/>
          <a:ext cx="5419048"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853</xdr:row>
      <xdr:rowOff>0</xdr:rowOff>
    </xdr:from>
    <xdr:to>
      <xdr:col>77</xdr:col>
      <xdr:colOff>173500</xdr:colOff>
      <xdr:row>894</xdr:row>
      <xdr:rowOff>109500</xdr:rowOff>
    </xdr:to>
    <xdr:pic>
      <xdr:nvPicPr>
        <xdr:cNvPr id="39" name="Picture 38">
          <a:extLst>
            <a:ext uri="{FF2B5EF4-FFF2-40B4-BE49-F238E27FC236}">
              <a16:creationId xmlns:a16="http://schemas.microsoft.com/office/drawing/2014/main" id="{8F15055E-FD84-5332-05D8-7C7DE513E68B}"/>
            </a:ext>
          </a:extLst>
        </xdr:cNvPr>
        <xdr:cNvPicPr>
          <a:picLocks noChangeAspect="1"/>
        </xdr:cNvPicPr>
      </xdr:nvPicPr>
      <xdr:blipFill>
        <a:blip xmlns:r="http://schemas.openxmlformats.org/officeDocument/2006/relationships" r:embed="rId36"/>
        <a:stretch>
          <a:fillRect/>
        </a:stretch>
      </xdr:blipFill>
      <xdr:spPr>
        <a:xfrm>
          <a:off x="762000" y="155257500"/>
          <a:ext cx="14080000" cy="792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763</xdr:row>
      <xdr:rowOff>0</xdr:rowOff>
    </xdr:from>
    <xdr:to>
      <xdr:col>41</xdr:col>
      <xdr:colOff>56262</xdr:colOff>
      <xdr:row>773</xdr:row>
      <xdr:rowOff>171190</xdr:rowOff>
    </xdr:to>
    <xdr:pic>
      <xdr:nvPicPr>
        <xdr:cNvPr id="41" name="Picture 40">
          <a:extLst>
            <a:ext uri="{FF2B5EF4-FFF2-40B4-BE49-F238E27FC236}">
              <a16:creationId xmlns:a16="http://schemas.microsoft.com/office/drawing/2014/main" id="{EE14C4D8-47C2-B689-1914-17DED1BB143D}"/>
            </a:ext>
          </a:extLst>
        </xdr:cNvPr>
        <xdr:cNvPicPr>
          <a:picLocks noChangeAspect="1"/>
        </xdr:cNvPicPr>
      </xdr:nvPicPr>
      <xdr:blipFill>
        <a:blip xmlns:r="http://schemas.openxmlformats.org/officeDocument/2006/relationships" r:embed="rId37"/>
        <a:stretch>
          <a:fillRect/>
        </a:stretch>
      </xdr:blipFill>
      <xdr:spPr>
        <a:xfrm>
          <a:off x="762000" y="140589000"/>
          <a:ext cx="7104762"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900</xdr:row>
      <xdr:rowOff>0</xdr:rowOff>
    </xdr:from>
    <xdr:to>
      <xdr:col>37</xdr:col>
      <xdr:colOff>151595</xdr:colOff>
      <xdr:row>912</xdr:row>
      <xdr:rowOff>123524</xdr:rowOff>
    </xdr:to>
    <xdr:pic>
      <xdr:nvPicPr>
        <xdr:cNvPr id="42" name="Picture 41">
          <a:extLst>
            <a:ext uri="{FF2B5EF4-FFF2-40B4-BE49-F238E27FC236}">
              <a16:creationId xmlns:a16="http://schemas.microsoft.com/office/drawing/2014/main" id="{DA2FBCD0-95CB-999B-F1C5-717D36EBD7D6}"/>
            </a:ext>
          </a:extLst>
        </xdr:cNvPr>
        <xdr:cNvPicPr>
          <a:picLocks noChangeAspect="1"/>
        </xdr:cNvPicPr>
      </xdr:nvPicPr>
      <xdr:blipFill>
        <a:blip xmlns:r="http://schemas.openxmlformats.org/officeDocument/2006/relationships" r:embed="rId38"/>
        <a:stretch>
          <a:fillRect/>
        </a:stretch>
      </xdr:blipFill>
      <xdr:spPr>
        <a:xfrm>
          <a:off x="762000" y="166687500"/>
          <a:ext cx="6438095"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43</xdr:col>
      <xdr:colOff>113357</xdr:colOff>
      <xdr:row>480</xdr:row>
      <xdr:rowOff>37786</xdr:rowOff>
    </xdr:to>
    <xdr:pic>
      <xdr:nvPicPr>
        <xdr:cNvPr id="43" name="Picture 42">
          <a:extLst>
            <a:ext uri="{FF2B5EF4-FFF2-40B4-BE49-F238E27FC236}">
              <a16:creationId xmlns:a16="http://schemas.microsoft.com/office/drawing/2014/main" id="{E938E1D7-F1C6-1095-ABC9-50C2821598CC}"/>
            </a:ext>
          </a:extLst>
        </xdr:cNvPr>
        <xdr:cNvPicPr>
          <a:picLocks noChangeAspect="1"/>
        </xdr:cNvPicPr>
      </xdr:nvPicPr>
      <xdr:blipFill>
        <a:blip xmlns:r="http://schemas.openxmlformats.org/officeDocument/2006/relationships" r:embed="rId39"/>
        <a:stretch>
          <a:fillRect/>
        </a:stretch>
      </xdr:blipFill>
      <xdr:spPr>
        <a:xfrm>
          <a:off x="762000" y="88201500"/>
          <a:ext cx="7542857"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922</xdr:row>
      <xdr:rowOff>0</xdr:rowOff>
    </xdr:from>
    <xdr:to>
      <xdr:col>28</xdr:col>
      <xdr:colOff>113714</xdr:colOff>
      <xdr:row>929</xdr:row>
      <xdr:rowOff>152214</xdr:rowOff>
    </xdr:to>
    <xdr:pic>
      <xdr:nvPicPr>
        <xdr:cNvPr id="44" name="Picture 43">
          <a:extLst>
            <a:ext uri="{FF2B5EF4-FFF2-40B4-BE49-F238E27FC236}">
              <a16:creationId xmlns:a16="http://schemas.microsoft.com/office/drawing/2014/main" id="{FD1938D5-9C9B-E5C2-8CD0-5B07F45B7404}"/>
            </a:ext>
          </a:extLst>
        </xdr:cNvPr>
        <xdr:cNvPicPr>
          <a:picLocks noChangeAspect="1"/>
        </xdr:cNvPicPr>
      </xdr:nvPicPr>
      <xdr:blipFill>
        <a:blip xmlns:r="http://schemas.openxmlformats.org/officeDocument/2006/relationships" r:embed="rId40"/>
        <a:stretch>
          <a:fillRect/>
        </a:stretch>
      </xdr:blipFill>
      <xdr:spPr>
        <a:xfrm>
          <a:off x="762000" y="174879000"/>
          <a:ext cx="4685714" cy="1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938</xdr:row>
      <xdr:rowOff>0</xdr:rowOff>
    </xdr:from>
    <xdr:to>
      <xdr:col>37</xdr:col>
      <xdr:colOff>84929</xdr:colOff>
      <xdr:row>963</xdr:row>
      <xdr:rowOff>85119</xdr:rowOff>
    </xdr:to>
    <xdr:pic>
      <xdr:nvPicPr>
        <xdr:cNvPr id="35" name="Picture 34">
          <a:extLst>
            <a:ext uri="{FF2B5EF4-FFF2-40B4-BE49-F238E27FC236}">
              <a16:creationId xmlns:a16="http://schemas.microsoft.com/office/drawing/2014/main" id="{B1619A6C-2644-760F-D88E-2B5FBE16733C}"/>
            </a:ext>
          </a:extLst>
        </xdr:cNvPr>
        <xdr:cNvPicPr>
          <a:picLocks noChangeAspect="1"/>
        </xdr:cNvPicPr>
      </xdr:nvPicPr>
      <xdr:blipFill>
        <a:blip xmlns:r="http://schemas.openxmlformats.org/officeDocument/2006/relationships" r:embed="rId41"/>
        <a:stretch>
          <a:fillRect/>
        </a:stretch>
      </xdr:blipFill>
      <xdr:spPr>
        <a:xfrm>
          <a:off x="762000" y="177927000"/>
          <a:ext cx="6371429"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978</xdr:row>
      <xdr:rowOff>0</xdr:rowOff>
    </xdr:from>
    <xdr:to>
      <xdr:col>69</xdr:col>
      <xdr:colOff>169881</xdr:colOff>
      <xdr:row>999</xdr:row>
      <xdr:rowOff>161405</xdr:rowOff>
    </xdr:to>
    <xdr:pic>
      <xdr:nvPicPr>
        <xdr:cNvPr id="40" name="Picture 39">
          <a:extLst>
            <a:ext uri="{FF2B5EF4-FFF2-40B4-BE49-F238E27FC236}">
              <a16:creationId xmlns:a16="http://schemas.microsoft.com/office/drawing/2014/main" id="{E493E279-B366-65FC-D25B-D4394DE61BC7}"/>
            </a:ext>
          </a:extLst>
        </xdr:cNvPr>
        <xdr:cNvPicPr>
          <a:picLocks noChangeAspect="1"/>
        </xdr:cNvPicPr>
      </xdr:nvPicPr>
      <xdr:blipFill>
        <a:blip xmlns:r="http://schemas.openxmlformats.org/officeDocument/2006/relationships" r:embed="rId42"/>
        <a:stretch>
          <a:fillRect/>
        </a:stretch>
      </xdr:blipFill>
      <xdr:spPr>
        <a:xfrm>
          <a:off x="762000" y="185356500"/>
          <a:ext cx="12552381"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1001</xdr:row>
      <xdr:rowOff>0</xdr:rowOff>
    </xdr:from>
    <xdr:to>
      <xdr:col>55</xdr:col>
      <xdr:colOff>179738</xdr:colOff>
      <xdr:row>1054</xdr:row>
      <xdr:rowOff>170167</xdr:rowOff>
    </xdr:to>
    <xdr:pic>
      <xdr:nvPicPr>
        <xdr:cNvPr id="45" name="Picture 44">
          <a:extLst>
            <a:ext uri="{FF2B5EF4-FFF2-40B4-BE49-F238E27FC236}">
              <a16:creationId xmlns:a16="http://schemas.microsoft.com/office/drawing/2014/main" id="{30E30C6D-0CA2-E82A-510F-C57A64424F83}"/>
            </a:ext>
          </a:extLst>
        </xdr:cNvPr>
        <xdr:cNvPicPr>
          <a:picLocks noChangeAspect="1"/>
        </xdr:cNvPicPr>
      </xdr:nvPicPr>
      <xdr:blipFill>
        <a:blip xmlns:r="http://schemas.openxmlformats.org/officeDocument/2006/relationships" r:embed="rId43"/>
        <a:stretch>
          <a:fillRect/>
        </a:stretch>
      </xdr:blipFill>
      <xdr:spPr>
        <a:xfrm>
          <a:off x="762000" y="189547500"/>
          <a:ext cx="9895238" cy="10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969</xdr:row>
      <xdr:rowOff>0</xdr:rowOff>
    </xdr:from>
    <xdr:to>
      <xdr:col>64</xdr:col>
      <xdr:colOff>150952</xdr:colOff>
      <xdr:row>976</xdr:row>
      <xdr:rowOff>152214</xdr:rowOff>
    </xdr:to>
    <xdr:pic>
      <xdr:nvPicPr>
        <xdr:cNvPr id="46" name="Picture 45">
          <a:extLst>
            <a:ext uri="{FF2B5EF4-FFF2-40B4-BE49-F238E27FC236}">
              <a16:creationId xmlns:a16="http://schemas.microsoft.com/office/drawing/2014/main" id="{2C9CC7B5-A76A-10EB-092F-BF17C746F0EB}"/>
            </a:ext>
          </a:extLst>
        </xdr:cNvPr>
        <xdr:cNvPicPr>
          <a:picLocks noChangeAspect="1"/>
        </xdr:cNvPicPr>
      </xdr:nvPicPr>
      <xdr:blipFill>
        <a:blip xmlns:r="http://schemas.openxmlformats.org/officeDocument/2006/relationships" r:embed="rId44"/>
        <a:stretch>
          <a:fillRect/>
        </a:stretch>
      </xdr:blipFill>
      <xdr:spPr>
        <a:xfrm>
          <a:off x="762000" y="183832500"/>
          <a:ext cx="11580952" cy="1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1104</xdr:row>
      <xdr:rowOff>0</xdr:rowOff>
    </xdr:from>
    <xdr:to>
      <xdr:col>64</xdr:col>
      <xdr:colOff>150952</xdr:colOff>
      <xdr:row>1111</xdr:row>
      <xdr:rowOff>152214</xdr:rowOff>
    </xdr:to>
    <xdr:pic>
      <xdr:nvPicPr>
        <xdr:cNvPr id="47" name="Picture 46">
          <a:extLst>
            <a:ext uri="{FF2B5EF4-FFF2-40B4-BE49-F238E27FC236}">
              <a16:creationId xmlns:a16="http://schemas.microsoft.com/office/drawing/2014/main" id="{2D2A36CB-7723-5B39-438E-1C171FDA940E}"/>
            </a:ext>
          </a:extLst>
        </xdr:cNvPr>
        <xdr:cNvPicPr>
          <a:picLocks noChangeAspect="1"/>
        </xdr:cNvPicPr>
      </xdr:nvPicPr>
      <xdr:blipFill>
        <a:blip xmlns:r="http://schemas.openxmlformats.org/officeDocument/2006/relationships" r:embed="rId45"/>
        <a:stretch>
          <a:fillRect/>
        </a:stretch>
      </xdr:blipFill>
      <xdr:spPr>
        <a:xfrm>
          <a:off x="762000" y="199834500"/>
          <a:ext cx="11580952" cy="1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1067</xdr:row>
      <xdr:rowOff>0</xdr:rowOff>
    </xdr:from>
    <xdr:to>
      <xdr:col>55</xdr:col>
      <xdr:colOff>170214</xdr:colOff>
      <xdr:row>1102</xdr:row>
      <xdr:rowOff>142024</xdr:rowOff>
    </xdr:to>
    <xdr:pic>
      <xdr:nvPicPr>
        <xdr:cNvPr id="48" name="Picture 47">
          <a:extLst>
            <a:ext uri="{FF2B5EF4-FFF2-40B4-BE49-F238E27FC236}">
              <a16:creationId xmlns:a16="http://schemas.microsoft.com/office/drawing/2014/main" id="{28B5A3B3-56AC-E1CB-97DA-17807F4CAB42}"/>
            </a:ext>
          </a:extLst>
        </xdr:cNvPr>
        <xdr:cNvPicPr>
          <a:picLocks noChangeAspect="1"/>
        </xdr:cNvPicPr>
      </xdr:nvPicPr>
      <xdr:blipFill>
        <a:blip xmlns:r="http://schemas.openxmlformats.org/officeDocument/2006/relationships" r:embed="rId46"/>
        <a:stretch>
          <a:fillRect/>
        </a:stretch>
      </xdr:blipFill>
      <xdr:spPr>
        <a:xfrm>
          <a:off x="762000" y="202120500"/>
          <a:ext cx="9885714" cy="6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1113</xdr:row>
      <xdr:rowOff>0</xdr:rowOff>
    </xdr:from>
    <xdr:to>
      <xdr:col>69</xdr:col>
      <xdr:colOff>169881</xdr:colOff>
      <xdr:row>1134</xdr:row>
      <xdr:rowOff>75690</xdr:rowOff>
    </xdr:to>
    <xdr:pic>
      <xdr:nvPicPr>
        <xdr:cNvPr id="50" name="Picture 49">
          <a:extLst>
            <a:ext uri="{FF2B5EF4-FFF2-40B4-BE49-F238E27FC236}">
              <a16:creationId xmlns:a16="http://schemas.microsoft.com/office/drawing/2014/main" id="{9387E601-8258-959F-3127-622E593C5298}"/>
            </a:ext>
          </a:extLst>
        </xdr:cNvPr>
        <xdr:cNvPicPr>
          <a:picLocks noChangeAspect="1"/>
        </xdr:cNvPicPr>
      </xdr:nvPicPr>
      <xdr:blipFill>
        <a:blip xmlns:r="http://schemas.openxmlformats.org/officeDocument/2006/relationships" r:embed="rId47"/>
        <a:stretch>
          <a:fillRect/>
        </a:stretch>
      </xdr:blipFill>
      <xdr:spPr>
        <a:xfrm>
          <a:off x="762000" y="209169000"/>
          <a:ext cx="12552381" cy="4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1058</xdr:row>
      <xdr:rowOff>0</xdr:rowOff>
    </xdr:from>
    <xdr:to>
      <xdr:col>64</xdr:col>
      <xdr:colOff>150952</xdr:colOff>
      <xdr:row>1065</xdr:row>
      <xdr:rowOff>152214</xdr:rowOff>
    </xdr:to>
    <xdr:pic>
      <xdr:nvPicPr>
        <xdr:cNvPr id="51" name="Picture 50">
          <a:extLst>
            <a:ext uri="{FF2B5EF4-FFF2-40B4-BE49-F238E27FC236}">
              <a16:creationId xmlns:a16="http://schemas.microsoft.com/office/drawing/2014/main" id="{1ACB3979-B7D7-4F32-6A8F-697F88C83152}"/>
            </a:ext>
          </a:extLst>
        </xdr:cNvPr>
        <xdr:cNvPicPr>
          <a:picLocks noChangeAspect="1"/>
        </xdr:cNvPicPr>
      </xdr:nvPicPr>
      <xdr:blipFill>
        <a:blip xmlns:r="http://schemas.openxmlformats.org/officeDocument/2006/relationships" r:embed="rId48"/>
        <a:stretch>
          <a:fillRect/>
        </a:stretch>
      </xdr:blipFill>
      <xdr:spPr>
        <a:xfrm>
          <a:off x="762000" y="213360000"/>
          <a:ext cx="11580952" cy="1485714"/>
        </a:xfrm>
        <a:prstGeom prst="rect">
          <a:avLst/>
        </a:prstGeom>
        <a:effectLst>
          <a:outerShdw blurRad="63500" algn="ctr" rotWithShape="0">
            <a:srgbClr val="000000">
              <a:alpha val="95000"/>
            </a:srgbClr>
          </a:outerShdw>
        </a:effectLst>
      </xdr:spPr>
    </xdr:pic>
    <xdr:clientData/>
  </xdr:twoCellAnchor>
  <xdr:twoCellAnchor>
    <xdr:from>
      <xdr:col>13</xdr:col>
      <xdr:colOff>179294</xdr:colOff>
      <xdr:row>972</xdr:row>
      <xdr:rowOff>56029</xdr:rowOff>
    </xdr:from>
    <xdr:to>
      <xdr:col>65</xdr:col>
      <xdr:colOff>179294</xdr:colOff>
      <xdr:row>988</xdr:row>
      <xdr:rowOff>145676</xdr:rowOff>
    </xdr:to>
    <xdr:cxnSp macro="">
      <xdr:nvCxnSpPr>
        <xdr:cNvPr id="37" name="Straight Arrow Connector 36">
          <a:extLst>
            <a:ext uri="{FF2B5EF4-FFF2-40B4-BE49-F238E27FC236}">
              <a16:creationId xmlns:a16="http://schemas.microsoft.com/office/drawing/2014/main" id="{C1304C1E-DB12-4CAD-9592-264F7ECF1228}"/>
            </a:ext>
          </a:extLst>
        </xdr:cNvPr>
        <xdr:cNvCxnSpPr/>
      </xdr:nvCxnSpPr>
      <xdr:spPr>
        <a:xfrm>
          <a:off x="2655794" y="184460029"/>
          <a:ext cx="8572500" cy="31376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185119</xdr:colOff>
      <xdr:row>993</xdr:row>
      <xdr:rowOff>179294</xdr:rowOff>
    </xdr:from>
    <xdr:to>
      <xdr:col>73</xdr:col>
      <xdr:colOff>151841</xdr:colOff>
      <xdr:row>1001</xdr:row>
      <xdr:rowOff>0</xdr:rowOff>
    </xdr:to>
    <xdr:cxnSp macro="">
      <xdr:nvCxnSpPr>
        <xdr:cNvPr id="55" name="Straight Arrow Connector 54">
          <a:extLst>
            <a:ext uri="{FF2B5EF4-FFF2-40B4-BE49-F238E27FC236}">
              <a16:creationId xmlns:a16="http://schemas.microsoft.com/office/drawing/2014/main" id="{34C69322-12F1-4075-8AF1-AA7FCF3D0886}"/>
            </a:ext>
          </a:extLst>
        </xdr:cNvPr>
        <xdr:cNvCxnSpPr>
          <a:endCxn id="45" idx="0"/>
        </xdr:cNvCxnSpPr>
      </xdr:nvCxnSpPr>
      <xdr:spPr>
        <a:xfrm flipH="1">
          <a:off x="5709619" y="188583794"/>
          <a:ext cx="7015222" cy="134470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180357</xdr:colOff>
      <xdr:row>1041</xdr:row>
      <xdr:rowOff>89647</xdr:rowOff>
    </xdr:from>
    <xdr:to>
      <xdr:col>60</xdr:col>
      <xdr:colOff>140634</xdr:colOff>
      <xdr:row>1067</xdr:row>
      <xdr:rowOff>0</xdr:rowOff>
    </xdr:to>
    <xdr:cxnSp macro="">
      <xdr:nvCxnSpPr>
        <xdr:cNvPr id="57" name="Straight Arrow Connector 56">
          <a:extLst>
            <a:ext uri="{FF2B5EF4-FFF2-40B4-BE49-F238E27FC236}">
              <a16:creationId xmlns:a16="http://schemas.microsoft.com/office/drawing/2014/main" id="{A54C635A-4E4A-4F9B-91E8-F8A7AD257C5D}"/>
            </a:ext>
          </a:extLst>
        </xdr:cNvPr>
        <xdr:cNvCxnSpPr>
          <a:endCxn id="48" idx="0"/>
        </xdr:cNvCxnSpPr>
      </xdr:nvCxnSpPr>
      <xdr:spPr>
        <a:xfrm flipH="1">
          <a:off x="5704857" y="197638147"/>
          <a:ext cx="4532277" cy="4482353"/>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44824</xdr:colOff>
      <xdr:row>1061</xdr:row>
      <xdr:rowOff>56029</xdr:rowOff>
    </xdr:from>
    <xdr:to>
      <xdr:col>50</xdr:col>
      <xdr:colOff>107017</xdr:colOff>
      <xdr:row>1091</xdr:row>
      <xdr:rowOff>78441</xdr:rowOff>
    </xdr:to>
    <xdr:cxnSp macro="">
      <xdr:nvCxnSpPr>
        <xdr:cNvPr id="59" name="Straight Arrow Connector 58">
          <a:extLst>
            <a:ext uri="{FF2B5EF4-FFF2-40B4-BE49-F238E27FC236}">
              <a16:creationId xmlns:a16="http://schemas.microsoft.com/office/drawing/2014/main" id="{DCD14C2E-D8C9-4123-80FA-9834F97EC5F3}"/>
            </a:ext>
          </a:extLst>
        </xdr:cNvPr>
        <xdr:cNvCxnSpPr/>
      </xdr:nvCxnSpPr>
      <xdr:spPr>
        <a:xfrm flipH="1">
          <a:off x="2521324" y="201033529"/>
          <a:ext cx="5777193"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44824</xdr:colOff>
      <xdr:row>1061</xdr:row>
      <xdr:rowOff>56029</xdr:rowOff>
    </xdr:from>
    <xdr:to>
      <xdr:col>60</xdr:col>
      <xdr:colOff>17371</xdr:colOff>
      <xdr:row>1091</xdr:row>
      <xdr:rowOff>78441</xdr:rowOff>
    </xdr:to>
    <xdr:cxnSp macro="">
      <xdr:nvCxnSpPr>
        <xdr:cNvPr id="61" name="Straight Arrow Connector 60">
          <a:extLst>
            <a:ext uri="{FF2B5EF4-FFF2-40B4-BE49-F238E27FC236}">
              <a16:creationId xmlns:a16="http://schemas.microsoft.com/office/drawing/2014/main" id="{1E5E8F39-A273-4CB8-AC9D-77FFC6EA379E}"/>
            </a:ext>
          </a:extLst>
        </xdr:cNvPr>
        <xdr:cNvCxnSpPr/>
      </xdr:nvCxnSpPr>
      <xdr:spPr>
        <a:xfrm flipH="1">
          <a:off x="4045324" y="201033529"/>
          <a:ext cx="6068547"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129429</xdr:colOff>
      <xdr:row>1107</xdr:row>
      <xdr:rowOff>56029</xdr:rowOff>
    </xdr:from>
    <xdr:to>
      <xdr:col>69</xdr:col>
      <xdr:colOff>179294</xdr:colOff>
      <xdr:row>1120</xdr:row>
      <xdr:rowOff>56029</xdr:rowOff>
    </xdr:to>
    <xdr:cxnSp macro="">
      <xdr:nvCxnSpPr>
        <xdr:cNvPr id="63" name="Straight Arrow Connector 62">
          <a:extLst>
            <a:ext uri="{FF2B5EF4-FFF2-40B4-BE49-F238E27FC236}">
              <a16:creationId xmlns:a16="http://schemas.microsoft.com/office/drawing/2014/main" id="{7C6C128C-60DD-4388-81AE-611847476FBF}"/>
            </a:ext>
          </a:extLst>
        </xdr:cNvPr>
        <xdr:cNvCxnSpPr/>
      </xdr:nvCxnSpPr>
      <xdr:spPr>
        <a:xfrm>
          <a:off x="11749929" y="209796529"/>
          <a:ext cx="240365" cy="247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1140</xdr:row>
      <xdr:rowOff>0</xdr:rowOff>
    </xdr:from>
    <xdr:to>
      <xdr:col>28</xdr:col>
      <xdr:colOff>132762</xdr:colOff>
      <xdr:row>1144</xdr:row>
      <xdr:rowOff>28476</xdr:rowOff>
    </xdr:to>
    <xdr:pic>
      <xdr:nvPicPr>
        <xdr:cNvPr id="49" name="Picture 48">
          <a:extLst>
            <a:ext uri="{FF2B5EF4-FFF2-40B4-BE49-F238E27FC236}">
              <a16:creationId xmlns:a16="http://schemas.microsoft.com/office/drawing/2014/main" id="{750E96E3-6529-569A-086E-85B0B5DBE98F}"/>
            </a:ext>
          </a:extLst>
        </xdr:cNvPr>
        <xdr:cNvPicPr>
          <a:picLocks noChangeAspect="1"/>
        </xdr:cNvPicPr>
      </xdr:nvPicPr>
      <xdr:blipFill>
        <a:blip xmlns:r="http://schemas.openxmlformats.org/officeDocument/2006/relationships" r:embed="rId49"/>
        <a:stretch>
          <a:fillRect/>
        </a:stretch>
      </xdr:blipFill>
      <xdr:spPr>
        <a:xfrm>
          <a:off x="762000" y="216408000"/>
          <a:ext cx="4704762" cy="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1189</xdr:row>
      <xdr:rowOff>0</xdr:rowOff>
    </xdr:from>
    <xdr:to>
      <xdr:col>37</xdr:col>
      <xdr:colOff>132548</xdr:colOff>
      <xdr:row>1217</xdr:row>
      <xdr:rowOff>142190</xdr:rowOff>
    </xdr:to>
    <xdr:pic>
      <xdr:nvPicPr>
        <xdr:cNvPr id="52" name="Picture 51">
          <a:extLst>
            <a:ext uri="{FF2B5EF4-FFF2-40B4-BE49-F238E27FC236}">
              <a16:creationId xmlns:a16="http://schemas.microsoft.com/office/drawing/2014/main" id="{E1F3AD6A-1A13-D95F-41B8-8F11D593EF43}"/>
            </a:ext>
          </a:extLst>
        </xdr:cNvPr>
        <xdr:cNvPicPr>
          <a:picLocks noChangeAspect="1"/>
        </xdr:cNvPicPr>
      </xdr:nvPicPr>
      <xdr:blipFill>
        <a:blip xmlns:r="http://schemas.openxmlformats.org/officeDocument/2006/relationships" r:embed="rId50"/>
        <a:stretch>
          <a:fillRect/>
        </a:stretch>
      </xdr:blipFill>
      <xdr:spPr>
        <a:xfrm>
          <a:off x="762000" y="226885500"/>
          <a:ext cx="6419048" cy="5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1222</xdr:row>
      <xdr:rowOff>0</xdr:rowOff>
    </xdr:from>
    <xdr:to>
      <xdr:col>31</xdr:col>
      <xdr:colOff>66024</xdr:colOff>
      <xdr:row>1228</xdr:row>
      <xdr:rowOff>171286</xdr:rowOff>
    </xdr:to>
    <xdr:pic>
      <xdr:nvPicPr>
        <xdr:cNvPr id="53" name="Picture 52">
          <a:extLst>
            <a:ext uri="{FF2B5EF4-FFF2-40B4-BE49-F238E27FC236}">
              <a16:creationId xmlns:a16="http://schemas.microsoft.com/office/drawing/2014/main" id="{DE720566-9451-E131-0411-7B0B4372D460}"/>
            </a:ext>
          </a:extLst>
        </xdr:cNvPr>
        <xdr:cNvPicPr>
          <a:picLocks noChangeAspect="1"/>
        </xdr:cNvPicPr>
      </xdr:nvPicPr>
      <xdr:blipFill>
        <a:blip xmlns:r="http://schemas.openxmlformats.org/officeDocument/2006/relationships" r:embed="rId51"/>
        <a:stretch>
          <a:fillRect/>
        </a:stretch>
      </xdr:blipFill>
      <xdr:spPr>
        <a:xfrm>
          <a:off x="762000" y="233172000"/>
          <a:ext cx="5209524"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1241</xdr:row>
      <xdr:rowOff>0</xdr:rowOff>
    </xdr:from>
    <xdr:to>
      <xdr:col>48</xdr:col>
      <xdr:colOff>179905</xdr:colOff>
      <xdr:row>1277</xdr:row>
      <xdr:rowOff>75333</xdr:rowOff>
    </xdr:to>
    <xdr:pic>
      <xdr:nvPicPr>
        <xdr:cNvPr id="54" name="Picture 53">
          <a:extLst>
            <a:ext uri="{FF2B5EF4-FFF2-40B4-BE49-F238E27FC236}">
              <a16:creationId xmlns:a16="http://schemas.microsoft.com/office/drawing/2014/main" id="{016FEBEA-0DBF-45EC-7CAD-EB427B324335}"/>
            </a:ext>
          </a:extLst>
        </xdr:cNvPr>
        <xdr:cNvPicPr>
          <a:picLocks noChangeAspect="1"/>
        </xdr:cNvPicPr>
      </xdr:nvPicPr>
      <xdr:blipFill>
        <a:blip xmlns:r="http://schemas.openxmlformats.org/officeDocument/2006/relationships" r:embed="rId52"/>
        <a:stretch>
          <a:fillRect/>
        </a:stretch>
      </xdr:blipFill>
      <xdr:spPr>
        <a:xfrm>
          <a:off x="762000" y="236410500"/>
          <a:ext cx="8561905"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60</xdr:col>
      <xdr:colOff>93905</xdr:colOff>
      <xdr:row>1292</xdr:row>
      <xdr:rowOff>95024</xdr:rowOff>
    </xdr:to>
    <xdr:pic>
      <xdr:nvPicPr>
        <xdr:cNvPr id="56" name="Picture 55">
          <a:extLst>
            <a:ext uri="{FF2B5EF4-FFF2-40B4-BE49-F238E27FC236}">
              <a16:creationId xmlns:a16="http://schemas.microsoft.com/office/drawing/2014/main" id="{139D9147-3893-D130-21AF-CC9526136535}"/>
            </a:ext>
          </a:extLst>
        </xdr:cNvPr>
        <xdr:cNvPicPr>
          <a:picLocks noChangeAspect="1"/>
        </xdr:cNvPicPr>
      </xdr:nvPicPr>
      <xdr:blipFill>
        <a:blip xmlns:r="http://schemas.openxmlformats.org/officeDocument/2006/relationships" r:embed="rId53"/>
        <a:stretch>
          <a:fillRect/>
        </a:stretch>
      </xdr:blipFill>
      <xdr:spPr>
        <a:xfrm>
          <a:off x="762000" y="244792500"/>
          <a:ext cx="10761905" cy="1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1602</xdr:row>
      <xdr:rowOff>0</xdr:rowOff>
    </xdr:from>
    <xdr:to>
      <xdr:col>39</xdr:col>
      <xdr:colOff>122976</xdr:colOff>
      <xdr:row>1606</xdr:row>
      <xdr:rowOff>76095</xdr:rowOff>
    </xdr:to>
    <xdr:pic>
      <xdr:nvPicPr>
        <xdr:cNvPr id="58" name="Picture 57">
          <a:extLst>
            <a:ext uri="{FF2B5EF4-FFF2-40B4-BE49-F238E27FC236}">
              <a16:creationId xmlns:a16="http://schemas.microsoft.com/office/drawing/2014/main" id="{17D843B9-9451-47DE-AF2A-A07F6073088E}"/>
            </a:ext>
          </a:extLst>
        </xdr:cNvPr>
        <xdr:cNvPicPr>
          <a:picLocks noChangeAspect="1"/>
        </xdr:cNvPicPr>
      </xdr:nvPicPr>
      <xdr:blipFill>
        <a:blip xmlns:r="http://schemas.openxmlformats.org/officeDocument/2006/relationships" r:embed="rId54"/>
        <a:stretch>
          <a:fillRect/>
        </a:stretch>
      </xdr:blipFill>
      <xdr:spPr>
        <a:xfrm>
          <a:off x="762000" y="247840500"/>
          <a:ext cx="6790476" cy="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1612</xdr:row>
      <xdr:rowOff>0</xdr:rowOff>
    </xdr:from>
    <xdr:to>
      <xdr:col>18</xdr:col>
      <xdr:colOff>56809</xdr:colOff>
      <xdr:row>1617</xdr:row>
      <xdr:rowOff>104643</xdr:rowOff>
    </xdr:to>
    <xdr:pic>
      <xdr:nvPicPr>
        <xdr:cNvPr id="60" name="Picture 59">
          <a:extLst>
            <a:ext uri="{FF2B5EF4-FFF2-40B4-BE49-F238E27FC236}">
              <a16:creationId xmlns:a16="http://schemas.microsoft.com/office/drawing/2014/main" id="{F27D1C84-9544-A9EA-3F48-F753D2A35531}"/>
            </a:ext>
          </a:extLst>
        </xdr:cNvPr>
        <xdr:cNvPicPr>
          <a:picLocks noChangeAspect="1"/>
        </xdr:cNvPicPr>
      </xdr:nvPicPr>
      <xdr:blipFill>
        <a:blip xmlns:r="http://schemas.openxmlformats.org/officeDocument/2006/relationships" r:embed="rId55"/>
        <a:stretch>
          <a:fillRect/>
        </a:stretch>
      </xdr:blipFill>
      <xdr:spPr>
        <a:xfrm>
          <a:off x="762000" y="253365000"/>
          <a:ext cx="2723809" cy="1057143"/>
        </a:xfrm>
        <a:prstGeom prst="rect">
          <a:avLst/>
        </a:prstGeom>
        <a:effectLst>
          <a:outerShdw blurRad="63500" algn="ctr" rotWithShape="0">
            <a:srgbClr val="000000">
              <a:alpha val="95000"/>
            </a:srgbClr>
          </a:outerShdw>
        </a:effectLst>
      </xdr:spPr>
    </xdr:pic>
    <xdr:clientData/>
  </xdr:twoCellAnchor>
  <xdr:twoCellAnchor editAs="oneCell">
    <xdr:from>
      <xdr:col>35</xdr:col>
      <xdr:colOff>0</xdr:colOff>
      <xdr:row>1612</xdr:row>
      <xdr:rowOff>0</xdr:rowOff>
    </xdr:from>
    <xdr:to>
      <xdr:col>71</xdr:col>
      <xdr:colOff>132476</xdr:colOff>
      <xdr:row>1623</xdr:row>
      <xdr:rowOff>161643</xdr:rowOff>
    </xdr:to>
    <xdr:pic>
      <xdr:nvPicPr>
        <xdr:cNvPr id="62" name="Picture 61">
          <a:extLst>
            <a:ext uri="{FF2B5EF4-FFF2-40B4-BE49-F238E27FC236}">
              <a16:creationId xmlns:a16="http://schemas.microsoft.com/office/drawing/2014/main" id="{3C3C3D78-DF5D-3651-877B-69BE922DD9F6}"/>
            </a:ext>
          </a:extLst>
        </xdr:cNvPr>
        <xdr:cNvPicPr>
          <a:picLocks noChangeAspect="1"/>
        </xdr:cNvPicPr>
      </xdr:nvPicPr>
      <xdr:blipFill>
        <a:blip xmlns:r="http://schemas.openxmlformats.org/officeDocument/2006/relationships" r:embed="rId56"/>
        <a:stretch>
          <a:fillRect/>
        </a:stretch>
      </xdr:blipFill>
      <xdr:spPr>
        <a:xfrm>
          <a:off x="5334000" y="253365000"/>
          <a:ext cx="6990476"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1625</xdr:row>
      <xdr:rowOff>0</xdr:rowOff>
    </xdr:from>
    <xdr:to>
      <xdr:col>59</xdr:col>
      <xdr:colOff>8214</xdr:colOff>
      <xdr:row>1679</xdr:row>
      <xdr:rowOff>46333</xdr:rowOff>
    </xdr:to>
    <xdr:pic>
      <xdr:nvPicPr>
        <xdr:cNvPr id="64" name="Picture 63">
          <a:extLst>
            <a:ext uri="{FF2B5EF4-FFF2-40B4-BE49-F238E27FC236}">
              <a16:creationId xmlns:a16="http://schemas.microsoft.com/office/drawing/2014/main" id="{92A84922-C6C6-6EBE-1035-10448A8F6B11}"/>
            </a:ext>
          </a:extLst>
        </xdr:cNvPr>
        <xdr:cNvPicPr>
          <a:picLocks noChangeAspect="1"/>
        </xdr:cNvPicPr>
      </xdr:nvPicPr>
      <xdr:blipFill>
        <a:blip xmlns:r="http://schemas.openxmlformats.org/officeDocument/2006/relationships" r:embed="rId57"/>
        <a:stretch>
          <a:fillRect/>
        </a:stretch>
      </xdr:blipFill>
      <xdr:spPr>
        <a:xfrm>
          <a:off x="762000" y="255841500"/>
          <a:ext cx="10485714" cy="10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1680</xdr:row>
      <xdr:rowOff>0</xdr:rowOff>
    </xdr:from>
    <xdr:to>
      <xdr:col>24</xdr:col>
      <xdr:colOff>151905</xdr:colOff>
      <xdr:row>1683</xdr:row>
      <xdr:rowOff>76119</xdr:rowOff>
    </xdr:to>
    <xdr:pic>
      <xdr:nvPicPr>
        <xdr:cNvPr id="65" name="Picture 64">
          <a:extLst>
            <a:ext uri="{FF2B5EF4-FFF2-40B4-BE49-F238E27FC236}">
              <a16:creationId xmlns:a16="http://schemas.microsoft.com/office/drawing/2014/main" id="{879A7352-209F-126B-61C4-E92C409EC721}"/>
            </a:ext>
          </a:extLst>
        </xdr:cNvPr>
        <xdr:cNvPicPr>
          <a:picLocks noChangeAspect="1"/>
        </xdr:cNvPicPr>
      </xdr:nvPicPr>
      <xdr:blipFill>
        <a:blip xmlns:r="http://schemas.openxmlformats.org/officeDocument/2006/relationships" r:embed="rId58"/>
        <a:stretch>
          <a:fillRect/>
        </a:stretch>
      </xdr:blipFill>
      <xdr:spPr>
        <a:xfrm>
          <a:off x="762000" y="266319000"/>
          <a:ext cx="3961905"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1328</xdr:row>
      <xdr:rowOff>0</xdr:rowOff>
    </xdr:from>
    <xdr:to>
      <xdr:col>46</xdr:col>
      <xdr:colOff>122809</xdr:colOff>
      <xdr:row>1351</xdr:row>
      <xdr:rowOff>104214</xdr:rowOff>
    </xdr:to>
    <xdr:pic>
      <xdr:nvPicPr>
        <xdr:cNvPr id="66" name="Picture 65">
          <a:extLst>
            <a:ext uri="{FF2B5EF4-FFF2-40B4-BE49-F238E27FC236}">
              <a16:creationId xmlns:a16="http://schemas.microsoft.com/office/drawing/2014/main" id="{AED6B09C-0583-2E59-887F-6728B418E5BB}"/>
            </a:ext>
          </a:extLst>
        </xdr:cNvPr>
        <xdr:cNvPicPr>
          <a:picLocks noChangeAspect="1"/>
        </xdr:cNvPicPr>
      </xdr:nvPicPr>
      <xdr:blipFill>
        <a:blip xmlns:r="http://schemas.openxmlformats.org/officeDocument/2006/relationships" r:embed="rId59"/>
        <a:stretch>
          <a:fillRect/>
        </a:stretch>
      </xdr:blipFill>
      <xdr:spPr>
        <a:xfrm>
          <a:off x="762000" y="267843000"/>
          <a:ext cx="8123809"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1352</xdr:row>
      <xdr:rowOff>0</xdr:rowOff>
    </xdr:from>
    <xdr:to>
      <xdr:col>46</xdr:col>
      <xdr:colOff>141857</xdr:colOff>
      <xdr:row>1375</xdr:row>
      <xdr:rowOff>66119</xdr:rowOff>
    </xdr:to>
    <xdr:pic>
      <xdr:nvPicPr>
        <xdr:cNvPr id="67" name="Picture 66">
          <a:extLst>
            <a:ext uri="{FF2B5EF4-FFF2-40B4-BE49-F238E27FC236}">
              <a16:creationId xmlns:a16="http://schemas.microsoft.com/office/drawing/2014/main" id="{1E415B54-0775-D639-1128-421CEC0F18F1}"/>
            </a:ext>
          </a:extLst>
        </xdr:cNvPr>
        <xdr:cNvPicPr>
          <a:picLocks noChangeAspect="1"/>
        </xdr:cNvPicPr>
      </xdr:nvPicPr>
      <xdr:blipFill>
        <a:blip xmlns:r="http://schemas.openxmlformats.org/officeDocument/2006/relationships" r:embed="rId60"/>
        <a:stretch>
          <a:fillRect/>
        </a:stretch>
      </xdr:blipFill>
      <xdr:spPr>
        <a:xfrm>
          <a:off x="762000" y="272415000"/>
          <a:ext cx="8142857"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1376</xdr:row>
      <xdr:rowOff>0</xdr:rowOff>
    </xdr:from>
    <xdr:to>
      <xdr:col>46</xdr:col>
      <xdr:colOff>141857</xdr:colOff>
      <xdr:row>1399</xdr:row>
      <xdr:rowOff>47071</xdr:rowOff>
    </xdr:to>
    <xdr:pic>
      <xdr:nvPicPr>
        <xdr:cNvPr id="68" name="Picture 67">
          <a:extLst>
            <a:ext uri="{FF2B5EF4-FFF2-40B4-BE49-F238E27FC236}">
              <a16:creationId xmlns:a16="http://schemas.microsoft.com/office/drawing/2014/main" id="{D0767EA4-C5D7-980A-FE2E-15680B5ADC23}"/>
            </a:ext>
          </a:extLst>
        </xdr:cNvPr>
        <xdr:cNvPicPr>
          <a:picLocks noChangeAspect="1"/>
        </xdr:cNvPicPr>
      </xdr:nvPicPr>
      <xdr:blipFill>
        <a:blip xmlns:r="http://schemas.openxmlformats.org/officeDocument/2006/relationships" r:embed="rId61"/>
        <a:stretch>
          <a:fillRect/>
        </a:stretch>
      </xdr:blipFill>
      <xdr:spPr>
        <a:xfrm>
          <a:off x="762000" y="276987000"/>
          <a:ext cx="8142857" cy="4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1400</xdr:row>
      <xdr:rowOff>0</xdr:rowOff>
    </xdr:from>
    <xdr:to>
      <xdr:col>46</xdr:col>
      <xdr:colOff>122809</xdr:colOff>
      <xdr:row>1423</xdr:row>
      <xdr:rowOff>66119</xdr:rowOff>
    </xdr:to>
    <xdr:pic>
      <xdr:nvPicPr>
        <xdr:cNvPr id="69" name="Picture 68">
          <a:extLst>
            <a:ext uri="{FF2B5EF4-FFF2-40B4-BE49-F238E27FC236}">
              <a16:creationId xmlns:a16="http://schemas.microsoft.com/office/drawing/2014/main" id="{EA528BC8-18B3-57C4-508C-B2C4C5CB0EBE}"/>
            </a:ext>
          </a:extLst>
        </xdr:cNvPr>
        <xdr:cNvPicPr>
          <a:picLocks noChangeAspect="1"/>
        </xdr:cNvPicPr>
      </xdr:nvPicPr>
      <xdr:blipFill>
        <a:blip xmlns:r="http://schemas.openxmlformats.org/officeDocument/2006/relationships" r:embed="rId62"/>
        <a:stretch>
          <a:fillRect/>
        </a:stretch>
      </xdr:blipFill>
      <xdr:spPr>
        <a:xfrm>
          <a:off x="762000" y="281559000"/>
          <a:ext cx="8123809"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1424</xdr:row>
      <xdr:rowOff>0</xdr:rowOff>
    </xdr:from>
    <xdr:to>
      <xdr:col>22</xdr:col>
      <xdr:colOff>171000</xdr:colOff>
      <xdr:row>1430</xdr:row>
      <xdr:rowOff>18905</xdr:rowOff>
    </xdr:to>
    <xdr:pic>
      <xdr:nvPicPr>
        <xdr:cNvPr id="70" name="Picture 69">
          <a:extLst>
            <a:ext uri="{FF2B5EF4-FFF2-40B4-BE49-F238E27FC236}">
              <a16:creationId xmlns:a16="http://schemas.microsoft.com/office/drawing/2014/main" id="{0C0A8B9A-129B-5C43-DAA0-AF28872B821E}"/>
            </a:ext>
          </a:extLst>
        </xdr:cNvPr>
        <xdr:cNvPicPr>
          <a:picLocks noChangeAspect="1"/>
        </xdr:cNvPicPr>
      </xdr:nvPicPr>
      <xdr:blipFill>
        <a:blip xmlns:r="http://schemas.openxmlformats.org/officeDocument/2006/relationships" r:embed="rId63"/>
        <a:stretch>
          <a:fillRect/>
        </a:stretch>
      </xdr:blipFill>
      <xdr:spPr>
        <a:xfrm>
          <a:off x="762000" y="286131000"/>
          <a:ext cx="3600000" cy="1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1304</xdr:row>
      <xdr:rowOff>0</xdr:rowOff>
    </xdr:from>
    <xdr:to>
      <xdr:col>46</xdr:col>
      <xdr:colOff>113286</xdr:colOff>
      <xdr:row>1327</xdr:row>
      <xdr:rowOff>66119</xdr:rowOff>
    </xdr:to>
    <xdr:pic>
      <xdr:nvPicPr>
        <xdr:cNvPr id="71" name="Picture 70">
          <a:extLst>
            <a:ext uri="{FF2B5EF4-FFF2-40B4-BE49-F238E27FC236}">
              <a16:creationId xmlns:a16="http://schemas.microsoft.com/office/drawing/2014/main" id="{091F2C5F-91A3-198C-4815-B9BF09050AE4}"/>
            </a:ext>
          </a:extLst>
        </xdr:cNvPr>
        <xdr:cNvPicPr>
          <a:picLocks noChangeAspect="1"/>
        </xdr:cNvPicPr>
      </xdr:nvPicPr>
      <xdr:blipFill>
        <a:blip xmlns:r="http://schemas.openxmlformats.org/officeDocument/2006/relationships" r:embed="rId64"/>
        <a:stretch>
          <a:fillRect/>
        </a:stretch>
      </xdr:blipFill>
      <xdr:spPr>
        <a:xfrm>
          <a:off x="762000" y="287274000"/>
          <a:ext cx="8114286"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1437</xdr:row>
      <xdr:rowOff>0</xdr:rowOff>
    </xdr:from>
    <xdr:to>
      <xdr:col>46</xdr:col>
      <xdr:colOff>103762</xdr:colOff>
      <xdr:row>1460</xdr:row>
      <xdr:rowOff>85167</xdr:rowOff>
    </xdr:to>
    <xdr:pic>
      <xdr:nvPicPr>
        <xdr:cNvPr id="72" name="Picture 71">
          <a:extLst>
            <a:ext uri="{FF2B5EF4-FFF2-40B4-BE49-F238E27FC236}">
              <a16:creationId xmlns:a16="http://schemas.microsoft.com/office/drawing/2014/main" id="{4573A207-F394-AAF3-F4A8-98B0CFE4692F}"/>
            </a:ext>
          </a:extLst>
        </xdr:cNvPr>
        <xdr:cNvPicPr>
          <a:picLocks noChangeAspect="1"/>
        </xdr:cNvPicPr>
      </xdr:nvPicPr>
      <xdr:blipFill>
        <a:blip xmlns:r="http://schemas.openxmlformats.org/officeDocument/2006/relationships" r:embed="rId65"/>
        <a:stretch>
          <a:fillRect/>
        </a:stretch>
      </xdr:blipFill>
      <xdr:spPr>
        <a:xfrm>
          <a:off x="762000" y="292989000"/>
          <a:ext cx="8104762"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1461</xdr:row>
      <xdr:rowOff>0</xdr:rowOff>
    </xdr:from>
    <xdr:to>
      <xdr:col>46</xdr:col>
      <xdr:colOff>94238</xdr:colOff>
      <xdr:row>1484</xdr:row>
      <xdr:rowOff>47071</xdr:rowOff>
    </xdr:to>
    <xdr:pic>
      <xdr:nvPicPr>
        <xdr:cNvPr id="73" name="Picture 72">
          <a:extLst>
            <a:ext uri="{FF2B5EF4-FFF2-40B4-BE49-F238E27FC236}">
              <a16:creationId xmlns:a16="http://schemas.microsoft.com/office/drawing/2014/main" id="{31A00103-523E-7A9C-7420-4DE7DE9954AB}"/>
            </a:ext>
          </a:extLst>
        </xdr:cNvPr>
        <xdr:cNvPicPr>
          <a:picLocks noChangeAspect="1"/>
        </xdr:cNvPicPr>
      </xdr:nvPicPr>
      <xdr:blipFill>
        <a:blip xmlns:r="http://schemas.openxmlformats.org/officeDocument/2006/relationships" r:embed="rId66"/>
        <a:stretch>
          <a:fillRect/>
        </a:stretch>
      </xdr:blipFill>
      <xdr:spPr>
        <a:xfrm>
          <a:off x="762000" y="297561000"/>
          <a:ext cx="8095238" cy="4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1485</xdr:row>
      <xdr:rowOff>0</xdr:rowOff>
    </xdr:from>
    <xdr:to>
      <xdr:col>46</xdr:col>
      <xdr:colOff>94238</xdr:colOff>
      <xdr:row>1508</xdr:row>
      <xdr:rowOff>56595</xdr:rowOff>
    </xdr:to>
    <xdr:pic>
      <xdr:nvPicPr>
        <xdr:cNvPr id="74" name="Picture 73">
          <a:extLst>
            <a:ext uri="{FF2B5EF4-FFF2-40B4-BE49-F238E27FC236}">
              <a16:creationId xmlns:a16="http://schemas.microsoft.com/office/drawing/2014/main" id="{32096052-705B-35B4-26C7-9EC5B6C3D36E}"/>
            </a:ext>
          </a:extLst>
        </xdr:cNvPr>
        <xdr:cNvPicPr>
          <a:picLocks noChangeAspect="1"/>
        </xdr:cNvPicPr>
      </xdr:nvPicPr>
      <xdr:blipFill>
        <a:blip xmlns:r="http://schemas.openxmlformats.org/officeDocument/2006/relationships" r:embed="rId67"/>
        <a:stretch>
          <a:fillRect/>
        </a:stretch>
      </xdr:blipFill>
      <xdr:spPr>
        <a:xfrm>
          <a:off x="762000" y="302133000"/>
          <a:ext cx="8095238" cy="4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1509</xdr:row>
      <xdr:rowOff>0</xdr:rowOff>
    </xdr:from>
    <xdr:to>
      <xdr:col>46</xdr:col>
      <xdr:colOff>94238</xdr:colOff>
      <xdr:row>1532</xdr:row>
      <xdr:rowOff>56595</xdr:rowOff>
    </xdr:to>
    <xdr:pic>
      <xdr:nvPicPr>
        <xdr:cNvPr id="75" name="Picture 74">
          <a:extLst>
            <a:ext uri="{FF2B5EF4-FFF2-40B4-BE49-F238E27FC236}">
              <a16:creationId xmlns:a16="http://schemas.microsoft.com/office/drawing/2014/main" id="{81AD0307-39F5-BEC0-1B1B-F2C9113D6D3F}"/>
            </a:ext>
          </a:extLst>
        </xdr:cNvPr>
        <xdr:cNvPicPr>
          <a:picLocks noChangeAspect="1"/>
        </xdr:cNvPicPr>
      </xdr:nvPicPr>
      <xdr:blipFill>
        <a:blip xmlns:r="http://schemas.openxmlformats.org/officeDocument/2006/relationships" r:embed="rId68"/>
        <a:stretch>
          <a:fillRect/>
        </a:stretch>
      </xdr:blipFill>
      <xdr:spPr>
        <a:xfrm>
          <a:off x="762000" y="306705000"/>
          <a:ext cx="8095238" cy="4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1533</xdr:row>
      <xdr:rowOff>0</xdr:rowOff>
    </xdr:from>
    <xdr:to>
      <xdr:col>46</xdr:col>
      <xdr:colOff>94238</xdr:colOff>
      <xdr:row>1556</xdr:row>
      <xdr:rowOff>56595</xdr:rowOff>
    </xdr:to>
    <xdr:pic>
      <xdr:nvPicPr>
        <xdr:cNvPr id="76" name="Picture 75">
          <a:extLst>
            <a:ext uri="{FF2B5EF4-FFF2-40B4-BE49-F238E27FC236}">
              <a16:creationId xmlns:a16="http://schemas.microsoft.com/office/drawing/2014/main" id="{637EBFED-DC2D-0DDA-F5F6-7EB05528DBA3}"/>
            </a:ext>
          </a:extLst>
        </xdr:cNvPr>
        <xdr:cNvPicPr>
          <a:picLocks noChangeAspect="1"/>
        </xdr:cNvPicPr>
      </xdr:nvPicPr>
      <xdr:blipFill>
        <a:blip xmlns:r="http://schemas.openxmlformats.org/officeDocument/2006/relationships" r:embed="rId69"/>
        <a:stretch>
          <a:fillRect/>
        </a:stretch>
      </xdr:blipFill>
      <xdr:spPr>
        <a:xfrm>
          <a:off x="762000" y="311277000"/>
          <a:ext cx="8095238" cy="4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1557</xdr:row>
      <xdr:rowOff>0</xdr:rowOff>
    </xdr:from>
    <xdr:to>
      <xdr:col>45</xdr:col>
      <xdr:colOff>132357</xdr:colOff>
      <xdr:row>1586</xdr:row>
      <xdr:rowOff>189786</xdr:rowOff>
    </xdr:to>
    <xdr:pic>
      <xdr:nvPicPr>
        <xdr:cNvPr id="77" name="Picture 76">
          <a:extLst>
            <a:ext uri="{FF2B5EF4-FFF2-40B4-BE49-F238E27FC236}">
              <a16:creationId xmlns:a16="http://schemas.microsoft.com/office/drawing/2014/main" id="{B314C1E2-A815-411B-CCC9-84A9F9D9FAD1}"/>
            </a:ext>
          </a:extLst>
        </xdr:cNvPr>
        <xdr:cNvPicPr>
          <a:picLocks noChangeAspect="1"/>
        </xdr:cNvPicPr>
      </xdr:nvPicPr>
      <xdr:blipFill>
        <a:blip xmlns:r="http://schemas.openxmlformats.org/officeDocument/2006/relationships" r:embed="rId70"/>
        <a:stretch>
          <a:fillRect/>
        </a:stretch>
      </xdr:blipFill>
      <xdr:spPr>
        <a:xfrm>
          <a:off x="762000" y="315849000"/>
          <a:ext cx="794285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26</xdr:col>
      <xdr:colOff>180429</xdr:colOff>
      <xdr:row>1708</xdr:row>
      <xdr:rowOff>94786</xdr:rowOff>
    </xdr:to>
    <xdr:pic>
      <xdr:nvPicPr>
        <xdr:cNvPr id="78" name="Picture 77">
          <a:extLst>
            <a:ext uri="{FF2B5EF4-FFF2-40B4-BE49-F238E27FC236}">
              <a16:creationId xmlns:a16="http://schemas.microsoft.com/office/drawing/2014/main" id="{E09D2BC3-2BBD-295A-8093-4EB010855727}"/>
            </a:ext>
          </a:extLst>
        </xdr:cNvPr>
        <xdr:cNvPicPr>
          <a:picLocks noChangeAspect="1"/>
        </xdr:cNvPicPr>
      </xdr:nvPicPr>
      <xdr:blipFill>
        <a:blip xmlns:r="http://schemas.openxmlformats.org/officeDocument/2006/relationships" r:embed="rId71"/>
        <a:stretch>
          <a:fillRect/>
        </a:stretch>
      </xdr:blipFill>
      <xdr:spPr>
        <a:xfrm>
          <a:off x="762000" y="322135500"/>
          <a:ext cx="4371429"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1713</xdr:row>
      <xdr:rowOff>0</xdr:rowOff>
    </xdr:from>
    <xdr:to>
      <xdr:col>71</xdr:col>
      <xdr:colOff>74595</xdr:colOff>
      <xdr:row>1813</xdr:row>
      <xdr:rowOff>73809</xdr:rowOff>
    </xdr:to>
    <xdr:pic>
      <xdr:nvPicPr>
        <xdr:cNvPr id="79" name="Picture 78">
          <a:extLst>
            <a:ext uri="{FF2B5EF4-FFF2-40B4-BE49-F238E27FC236}">
              <a16:creationId xmlns:a16="http://schemas.microsoft.com/office/drawing/2014/main" id="{38D4A0A0-8F60-AED8-3A1E-E63BE5BEED69}"/>
            </a:ext>
          </a:extLst>
        </xdr:cNvPr>
        <xdr:cNvPicPr>
          <a:picLocks noChangeAspect="1"/>
        </xdr:cNvPicPr>
      </xdr:nvPicPr>
      <xdr:blipFill>
        <a:blip xmlns:r="http://schemas.openxmlformats.org/officeDocument/2006/relationships" r:embed="rId72"/>
        <a:stretch>
          <a:fillRect/>
        </a:stretch>
      </xdr:blipFill>
      <xdr:spPr>
        <a:xfrm>
          <a:off x="762000" y="325945500"/>
          <a:ext cx="12838095" cy="19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1814</xdr:row>
      <xdr:rowOff>0</xdr:rowOff>
    </xdr:from>
    <xdr:to>
      <xdr:col>72</xdr:col>
      <xdr:colOff>36476</xdr:colOff>
      <xdr:row>1844</xdr:row>
      <xdr:rowOff>56429</xdr:rowOff>
    </xdr:to>
    <xdr:pic>
      <xdr:nvPicPr>
        <xdr:cNvPr id="80" name="Picture 79">
          <a:extLst>
            <a:ext uri="{FF2B5EF4-FFF2-40B4-BE49-F238E27FC236}">
              <a16:creationId xmlns:a16="http://schemas.microsoft.com/office/drawing/2014/main" id="{6297602F-0529-DD54-6B20-EECF938D825B}"/>
            </a:ext>
          </a:extLst>
        </xdr:cNvPr>
        <xdr:cNvPicPr>
          <a:picLocks noChangeAspect="1"/>
        </xdr:cNvPicPr>
      </xdr:nvPicPr>
      <xdr:blipFill>
        <a:blip xmlns:r="http://schemas.openxmlformats.org/officeDocument/2006/relationships" r:embed="rId73"/>
        <a:stretch>
          <a:fillRect/>
        </a:stretch>
      </xdr:blipFill>
      <xdr:spPr>
        <a:xfrm>
          <a:off x="762000" y="345186000"/>
          <a:ext cx="12990476"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1847</xdr:row>
      <xdr:rowOff>0</xdr:rowOff>
    </xdr:from>
    <xdr:to>
      <xdr:col>27</xdr:col>
      <xdr:colOff>66119</xdr:colOff>
      <xdr:row>1865</xdr:row>
      <xdr:rowOff>47190</xdr:rowOff>
    </xdr:to>
    <xdr:pic>
      <xdr:nvPicPr>
        <xdr:cNvPr id="81" name="Picture 80">
          <a:extLst>
            <a:ext uri="{FF2B5EF4-FFF2-40B4-BE49-F238E27FC236}">
              <a16:creationId xmlns:a16="http://schemas.microsoft.com/office/drawing/2014/main" id="{A835C30E-50BF-F1A7-5A0A-1A3CB62C36AE}"/>
            </a:ext>
          </a:extLst>
        </xdr:cNvPr>
        <xdr:cNvPicPr>
          <a:picLocks noChangeAspect="1"/>
        </xdr:cNvPicPr>
      </xdr:nvPicPr>
      <xdr:blipFill>
        <a:blip xmlns:r="http://schemas.openxmlformats.org/officeDocument/2006/relationships" r:embed="rId74"/>
        <a:stretch>
          <a:fillRect/>
        </a:stretch>
      </xdr:blipFill>
      <xdr:spPr>
        <a:xfrm>
          <a:off x="762000" y="351091500"/>
          <a:ext cx="4447619" cy="3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1902</xdr:row>
      <xdr:rowOff>0</xdr:rowOff>
    </xdr:from>
    <xdr:to>
      <xdr:col>24</xdr:col>
      <xdr:colOff>56667</xdr:colOff>
      <xdr:row>1936</xdr:row>
      <xdr:rowOff>123000</xdr:rowOff>
    </xdr:to>
    <xdr:pic>
      <xdr:nvPicPr>
        <xdr:cNvPr id="87" name="Picture 86">
          <a:extLst>
            <a:ext uri="{FF2B5EF4-FFF2-40B4-BE49-F238E27FC236}">
              <a16:creationId xmlns:a16="http://schemas.microsoft.com/office/drawing/2014/main" id="{7398E1E3-F76A-8A95-E33A-9159DC6B3573}"/>
            </a:ext>
          </a:extLst>
        </xdr:cNvPr>
        <xdr:cNvPicPr>
          <a:picLocks noChangeAspect="1"/>
        </xdr:cNvPicPr>
      </xdr:nvPicPr>
      <xdr:blipFill>
        <a:blip xmlns:r="http://schemas.openxmlformats.org/officeDocument/2006/relationships" r:embed="rId75"/>
        <a:stretch>
          <a:fillRect/>
        </a:stretch>
      </xdr:blipFill>
      <xdr:spPr>
        <a:xfrm>
          <a:off x="762000" y="362521500"/>
          <a:ext cx="3866667" cy="6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1939</xdr:row>
      <xdr:rowOff>0</xdr:rowOff>
    </xdr:from>
    <xdr:to>
      <xdr:col>72</xdr:col>
      <xdr:colOff>55524</xdr:colOff>
      <xdr:row>1956</xdr:row>
      <xdr:rowOff>47214</xdr:rowOff>
    </xdr:to>
    <xdr:pic>
      <xdr:nvPicPr>
        <xdr:cNvPr id="88" name="Picture 87">
          <a:extLst>
            <a:ext uri="{FF2B5EF4-FFF2-40B4-BE49-F238E27FC236}">
              <a16:creationId xmlns:a16="http://schemas.microsoft.com/office/drawing/2014/main" id="{E8F8110A-F715-4EF7-955B-83473F202BB1}"/>
            </a:ext>
          </a:extLst>
        </xdr:cNvPr>
        <xdr:cNvPicPr>
          <a:picLocks noChangeAspect="1"/>
        </xdr:cNvPicPr>
      </xdr:nvPicPr>
      <xdr:blipFill>
        <a:blip xmlns:r="http://schemas.openxmlformats.org/officeDocument/2006/relationships" r:embed="rId76"/>
        <a:stretch>
          <a:fillRect/>
        </a:stretch>
      </xdr:blipFill>
      <xdr:spPr>
        <a:xfrm>
          <a:off x="762000" y="369570000"/>
          <a:ext cx="13009524" cy="3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1959</xdr:row>
      <xdr:rowOff>0</xdr:rowOff>
    </xdr:from>
    <xdr:to>
      <xdr:col>72</xdr:col>
      <xdr:colOff>55524</xdr:colOff>
      <xdr:row>1989</xdr:row>
      <xdr:rowOff>94524</xdr:rowOff>
    </xdr:to>
    <xdr:pic>
      <xdr:nvPicPr>
        <xdr:cNvPr id="89" name="Picture 88">
          <a:extLst>
            <a:ext uri="{FF2B5EF4-FFF2-40B4-BE49-F238E27FC236}">
              <a16:creationId xmlns:a16="http://schemas.microsoft.com/office/drawing/2014/main" id="{7FE70498-9F8B-4AE7-8916-7CFFD13DD2C7}"/>
            </a:ext>
          </a:extLst>
        </xdr:cNvPr>
        <xdr:cNvPicPr>
          <a:picLocks noChangeAspect="1"/>
        </xdr:cNvPicPr>
      </xdr:nvPicPr>
      <xdr:blipFill>
        <a:blip xmlns:r="http://schemas.openxmlformats.org/officeDocument/2006/relationships" r:embed="rId77"/>
        <a:stretch>
          <a:fillRect/>
        </a:stretch>
      </xdr:blipFill>
      <xdr:spPr>
        <a:xfrm>
          <a:off x="762000" y="373380000"/>
          <a:ext cx="13009524"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2064</xdr:row>
      <xdr:rowOff>0</xdr:rowOff>
    </xdr:from>
    <xdr:to>
      <xdr:col>48</xdr:col>
      <xdr:colOff>75143</xdr:colOff>
      <xdr:row>2083</xdr:row>
      <xdr:rowOff>18595</xdr:rowOff>
    </xdr:to>
    <xdr:pic>
      <xdr:nvPicPr>
        <xdr:cNvPr id="82" name="Picture 81">
          <a:extLst>
            <a:ext uri="{FF2B5EF4-FFF2-40B4-BE49-F238E27FC236}">
              <a16:creationId xmlns:a16="http://schemas.microsoft.com/office/drawing/2014/main" id="{2E0D18B2-26AD-DBB3-ACC5-284E7075172E}"/>
            </a:ext>
          </a:extLst>
        </xdr:cNvPr>
        <xdr:cNvPicPr>
          <a:picLocks noChangeAspect="1"/>
        </xdr:cNvPicPr>
      </xdr:nvPicPr>
      <xdr:blipFill>
        <a:blip xmlns:r="http://schemas.openxmlformats.org/officeDocument/2006/relationships" r:embed="rId78"/>
        <a:stretch>
          <a:fillRect/>
        </a:stretch>
      </xdr:blipFill>
      <xdr:spPr>
        <a:xfrm>
          <a:off x="762000" y="380619000"/>
          <a:ext cx="8457143" cy="3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2025</xdr:row>
      <xdr:rowOff>0</xdr:rowOff>
    </xdr:from>
    <xdr:to>
      <xdr:col>44</xdr:col>
      <xdr:colOff>27619</xdr:colOff>
      <xdr:row>2034</xdr:row>
      <xdr:rowOff>75976</xdr:rowOff>
    </xdr:to>
    <xdr:pic>
      <xdr:nvPicPr>
        <xdr:cNvPr id="83" name="Picture 82">
          <a:extLst>
            <a:ext uri="{FF2B5EF4-FFF2-40B4-BE49-F238E27FC236}">
              <a16:creationId xmlns:a16="http://schemas.microsoft.com/office/drawing/2014/main" id="{6AFA000F-BDEC-4CC4-F8C1-D5C968DBF8E4}"/>
            </a:ext>
          </a:extLst>
        </xdr:cNvPr>
        <xdr:cNvPicPr>
          <a:picLocks noChangeAspect="1"/>
        </xdr:cNvPicPr>
      </xdr:nvPicPr>
      <xdr:blipFill>
        <a:blip xmlns:r="http://schemas.openxmlformats.org/officeDocument/2006/relationships" r:embed="rId79"/>
        <a:stretch>
          <a:fillRect/>
        </a:stretch>
      </xdr:blipFill>
      <xdr:spPr>
        <a:xfrm>
          <a:off x="762000" y="384429000"/>
          <a:ext cx="7647619" cy="1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2035</xdr:row>
      <xdr:rowOff>0</xdr:rowOff>
    </xdr:from>
    <xdr:to>
      <xdr:col>31</xdr:col>
      <xdr:colOff>18405</xdr:colOff>
      <xdr:row>2041</xdr:row>
      <xdr:rowOff>180810</xdr:rowOff>
    </xdr:to>
    <xdr:pic>
      <xdr:nvPicPr>
        <xdr:cNvPr id="84" name="Picture 83">
          <a:extLst>
            <a:ext uri="{FF2B5EF4-FFF2-40B4-BE49-F238E27FC236}">
              <a16:creationId xmlns:a16="http://schemas.microsoft.com/office/drawing/2014/main" id="{F6AB4B72-56C5-9BD8-BBA5-049C17E9D181}"/>
            </a:ext>
          </a:extLst>
        </xdr:cNvPr>
        <xdr:cNvPicPr>
          <a:picLocks noChangeAspect="1"/>
        </xdr:cNvPicPr>
      </xdr:nvPicPr>
      <xdr:blipFill>
        <a:blip xmlns:r="http://schemas.openxmlformats.org/officeDocument/2006/relationships" r:embed="rId80"/>
        <a:stretch>
          <a:fillRect/>
        </a:stretch>
      </xdr:blipFill>
      <xdr:spPr>
        <a:xfrm>
          <a:off x="762000" y="386334000"/>
          <a:ext cx="5161905"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2043</xdr:row>
      <xdr:rowOff>0</xdr:rowOff>
    </xdr:from>
    <xdr:to>
      <xdr:col>31</xdr:col>
      <xdr:colOff>170786</xdr:colOff>
      <xdr:row>2062</xdr:row>
      <xdr:rowOff>142405</xdr:rowOff>
    </xdr:to>
    <xdr:pic>
      <xdr:nvPicPr>
        <xdr:cNvPr id="85" name="Picture 84">
          <a:extLst>
            <a:ext uri="{FF2B5EF4-FFF2-40B4-BE49-F238E27FC236}">
              <a16:creationId xmlns:a16="http://schemas.microsoft.com/office/drawing/2014/main" id="{58CA3B86-9686-94D4-C900-B90965C86770}"/>
            </a:ext>
          </a:extLst>
        </xdr:cNvPr>
        <xdr:cNvPicPr>
          <a:picLocks noChangeAspect="1"/>
        </xdr:cNvPicPr>
      </xdr:nvPicPr>
      <xdr:blipFill>
        <a:blip xmlns:r="http://schemas.openxmlformats.org/officeDocument/2006/relationships" r:embed="rId81"/>
        <a:stretch>
          <a:fillRect/>
        </a:stretch>
      </xdr:blipFill>
      <xdr:spPr>
        <a:xfrm>
          <a:off x="762000" y="387858000"/>
          <a:ext cx="5314286"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1996</xdr:row>
      <xdr:rowOff>0</xdr:rowOff>
    </xdr:from>
    <xdr:to>
      <xdr:col>31</xdr:col>
      <xdr:colOff>27929</xdr:colOff>
      <xdr:row>2020</xdr:row>
      <xdr:rowOff>94667</xdr:rowOff>
    </xdr:to>
    <xdr:pic>
      <xdr:nvPicPr>
        <xdr:cNvPr id="90" name="Picture 89">
          <a:extLst>
            <a:ext uri="{FF2B5EF4-FFF2-40B4-BE49-F238E27FC236}">
              <a16:creationId xmlns:a16="http://schemas.microsoft.com/office/drawing/2014/main" id="{E7D8AFBB-E543-5DB7-6C1A-0D7F05FB3782}"/>
            </a:ext>
          </a:extLst>
        </xdr:cNvPr>
        <xdr:cNvPicPr>
          <a:picLocks noChangeAspect="1"/>
        </xdr:cNvPicPr>
      </xdr:nvPicPr>
      <xdr:blipFill>
        <a:blip xmlns:r="http://schemas.openxmlformats.org/officeDocument/2006/relationships" r:embed="rId82"/>
        <a:stretch>
          <a:fillRect/>
        </a:stretch>
      </xdr:blipFill>
      <xdr:spPr>
        <a:xfrm>
          <a:off x="762000" y="392620500"/>
          <a:ext cx="5171429"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2092</xdr:row>
      <xdr:rowOff>0</xdr:rowOff>
    </xdr:from>
    <xdr:to>
      <xdr:col>43</xdr:col>
      <xdr:colOff>189548</xdr:colOff>
      <xdr:row>2118</xdr:row>
      <xdr:rowOff>47000</xdr:rowOff>
    </xdr:to>
    <xdr:pic>
      <xdr:nvPicPr>
        <xdr:cNvPr id="91" name="Picture 90">
          <a:extLst>
            <a:ext uri="{FF2B5EF4-FFF2-40B4-BE49-F238E27FC236}">
              <a16:creationId xmlns:a16="http://schemas.microsoft.com/office/drawing/2014/main" id="{FE6B9DCA-C440-1D37-2C4A-B47FDE042060}"/>
            </a:ext>
          </a:extLst>
        </xdr:cNvPr>
        <xdr:cNvPicPr>
          <a:picLocks noChangeAspect="1"/>
        </xdr:cNvPicPr>
      </xdr:nvPicPr>
      <xdr:blipFill>
        <a:blip xmlns:r="http://schemas.openxmlformats.org/officeDocument/2006/relationships" r:embed="rId83"/>
        <a:stretch>
          <a:fillRect/>
        </a:stretch>
      </xdr:blipFill>
      <xdr:spPr>
        <a:xfrm>
          <a:off x="762000" y="398526000"/>
          <a:ext cx="7619048" cy="5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2124</xdr:row>
      <xdr:rowOff>0</xdr:rowOff>
    </xdr:from>
    <xdr:to>
      <xdr:col>48</xdr:col>
      <xdr:colOff>37048</xdr:colOff>
      <xdr:row>2155</xdr:row>
      <xdr:rowOff>180214</xdr:rowOff>
    </xdr:to>
    <xdr:pic>
      <xdr:nvPicPr>
        <xdr:cNvPr id="92" name="Picture 91">
          <a:extLst>
            <a:ext uri="{FF2B5EF4-FFF2-40B4-BE49-F238E27FC236}">
              <a16:creationId xmlns:a16="http://schemas.microsoft.com/office/drawing/2014/main" id="{E9467A71-6AD7-B2BF-A3C4-BE2DC6E72430}"/>
            </a:ext>
          </a:extLst>
        </xdr:cNvPr>
        <xdr:cNvPicPr>
          <a:picLocks noChangeAspect="1"/>
        </xdr:cNvPicPr>
      </xdr:nvPicPr>
      <xdr:blipFill>
        <a:blip xmlns:r="http://schemas.openxmlformats.org/officeDocument/2006/relationships" r:embed="rId84"/>
        <a:stretch>
          <a:fillRect/>
        </a:stretch>
      </xdr:blipFill>
      <xdr:spPr>
        <a:xfrm>
          <a:off x="762000" y="404622000"/>
          <a:ext cx="8419048" cy="6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2124</xdr:row>
      <xdr:rowOff>152400</xdr:rowOff>
    </xdr:from>
    <xdr:to>
      <xdr:col>48</xdr:col>
      <xdr:colOff>189448</xdr:colOff>
      <xdr:row>2156</xdr:row>
      <xdr:rowOff>142114</xdr:rowOff>
    </xdr:to>
    <xdr:pic>
      <xdr:nvPicPr>
        <xdr:cNvPr id="93" name="Picture 92">
          <a:extLst>
            <a:ext uri="{FF2B5EF4-FFF2-40B4-BE49-F238E27FC236}">
              <a16:creationId xmlns:a16="http://schemas.microsoft.com/office/drawing/2014/main" id="{88A4D466-7C90-9689-266E-8DADDBE73481}"/>
            </a:ext>
          </a:extLst>
        </xdr:cNvPr>
        <xdr:cNvPicPr>
          <a:picLocks noChangeAspect="1"/>
        </xdr:cNvPicPr>
      </xdr:nvPicPr>
      <xdr:blipFill>
        <a:blip xmlns:r="http://schemas.openxmlformats.org/officeDocument/2006/relationships" r:embed="rId85"/>
        <a:stretch>
          <a:fillRect/>
        </a:stretch>
      </xdr:blipFill>
      <xdr:spPr>
        <a:xfrm>
          <a:off x="914400" y="404774400"/>
          <a:ext cx="8419048" cy="6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2092</xdr:row>
      <xdr:rowOff>152400</xdr:rowOff>
    </xdr:from>
    <xdr:to>
      <xdr:col>44</xdr:col>
      <xdr:colOff>151448</xdr:colOff>
      <xdr:row>2119</xdr:row>
      <xdr:rowOff>8900</xdr:rowOff>
    </xdr:to>
    <xdr:pic>
      <xdr:nvPicPr>
        <xdr:cNvPr id="94" name="Picture 93">
          <a:extLst>
            <a:ext uri="{FF2B5EF4-FFF2-40B4-BE49-F238E27FC236}">
              <a16:creationId xmlns:a16="http://schemas.microsoft.com/office/drawing/2014/main" id="{56A58F63-F0FF-7494-F42E-F2C4251B8DBE}"/>
            </a:ext>
          </a:extLst>
        </xdr:cNvPr>
        <xdr:cNvPicPr>
          <a:picLocks noChangeAspect="1"/>
        </xdr:cNvPicPr>
      </xdr:nvPicPr>
      <xdr:blipFill>
        <a:blip xmlns:r="http://schemas.openxmlformats.org/officeDocument/2006/relationships" r:embed="rId86"/>
        <a:stretch>
          <a:fillRect/>
        </a:stretch>
      </xdr:blipFill>
      <xdr:spPr>
        <a:xfrm>
          <a:off x="914400" y="398678400"/>
          <a:ext cx="7619048" cy="5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2164</xdr:row>
      <xdr:rowOff>0</xdr:rowOff>
    </xdr:from>
    <xdr:to>
      <xdr:col>48</xdr:col>
      <xdr:colOff>103714</xdr:colOff>
      <xdr:row>2195</xdr:row>
      <xdr:rowOff>180214</xdr:rowOff>
    </xdr:to>
    <xdr:pic>
      <xdr:nvPicPr>
        <xdr:cNvPr id="95" name="Picture 94">
          <a:extLst>
            <a:ext uri="{FF2B5EF4-FFF2-40B4-BE49-F238E27FC236}">
              <a16:creationId xmlns:a16="http://schemas.microsoft.com/office/drawing/2014/main" id="{D2D0932E-567C-FDFB-C0F0-81DAE83FCD12}"/>
            </a:ext>
          </a:extLst>
        </xdr:cNvPr>
        <xdr:cNvPicPr>
          <a:picLocks noChangeAspect="1"/>
        </xdr:cNvPicPr>
      </xdr:nvPicPr>
      <xdr:blipFill>
        <a:blip xmlns:r="http://schemas.openxmlformats.org/officeDocument/2006/relationships" r:embed="rId87"/>
        <a:stretch>
          <a:fillRect/>
        </a:stretch>
      </xdr:blipFill>
      <xdr:spPr>
        <a:xfrm>
          <a:off x="762000" y="412242000"/>
          <a:ext cx="8485714" cy="6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2164</xdr:row>
      <xdr:rowOff>152400</xdr:rowOff>
    </xdr:from>
    <xdr:to>
      <xdr:col>49</xdr:col>
      <xdr:colOff>65614</xdr:colOff>
      <xdr:row>2196</xdr:row>
      <xdr:rowOff>142114</xdr:rowOff>
    </xdr:to>
    <xdr:pic>
      <xdr:nvPicPr>
        <xdr:cNvPr id="96" name="Picture 95">
          <a:extLst>
            <a:ext uri="{FF2B5EF4-FFF2-40B4-BE49-F238E27FC236}">
              <a16:creationId xmlns:a16="http://schemas.microsoft.com/office/drawing/2014/main" id="{328F11C0-5204-A2BD-CF47-292F11F8021D}"/>
            </a:ext>
          </a:extLst>
        </xdr:cNvPr>
        <xdr:cNvPicPr>
          <a:picLocks noChangeAspect="1"/>
        </xdr:cNvPicPr>
      </xdr:nvPicPr>
      <xdr:blipFill>
        <a:blip xmlns:r="http://schemas.openxmlformats.org/officeDocument/2006/relationships" r:embed="rId88"/>
        <a:stretch>
          <a:fillRect/>
        </a:stretch>
      </xdr:blipFill>
      <xdr:spPr>
        <a:xfrm>
          <a:off x="914400" y="412394400"/>
          <a:ext cx="8485714" cy="6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2199</xdr:row>
      <xdr:rowOff>0</xdr:rowOff>
    </xdr:from>
    <xdr:to>
      <xdr:col>48</xdr:col>
      <xdr:colOff>179905</xdr:colOff>
      <xdr:row>2235</xdr:row>
      <xdr:rowOff>75333</xdr:rowOff>
    </xdr:to>
    <xdr:pic>
      <xdr:nvPicPr>
        <xdr:cNvPr id="97" name="Picture 96">
          <a:extLst>
            <a:ext uri="{FF2B5EF4-FFF2-40B4-BE49-F238E27FC236}">
              <a16:creationId xmlns:a16="http://schemas.microsoft.com/office/drawing/2014/main" id="{059FAC81-A246-B279-C03F-9E8C5A15B454}"/>
            </a:ext>
          </a:extLst>
        </xdr:cNvPr>
        <xdr:cNvPicPr>
          <a:picLocks noChangeAspect="1"/>
        </xdr:cNvPicPr>
      </xdr:nvPicPr>
      <xdr:blipFill>
        <a:blip xmlns:r="http://schemas.openxmlformats.org/officeDocument/2006/relationships" r:embed="rId89"/>
        <a:stretch>
          <a:fillRect/>
        </a:stretch>
      </xdr:blipFill>
      <xdr:spPr>
        <a:xfrm>
          <a:off x="762000" y="419290500"/>
          <a:ext cx="8561905"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2244</xdr:row>
      <xdr:rowOff>0</xdr:rowOff>
    </xdr:from>
    <xdr:to>
      <xdr:col>27</xdr:col>
      <xdr:colOff>189929</xdr:colOff>
      <xdr:row>2270</xdr:row>
      <xdr:rowOff>180333</xdr:rowOff>
    </xdr:to>
    <xdr:pic>
      <xdr:nvPicPr>
        <xdr:cNvPr id="98" name="Picture 97">
          <a:extLst>
            <a:ext uri="{FF2B5EF4-FFF2-40B4-BE49-F238E27FC236}">
              <a16:creationId xmlns:a16="http://schemas.microsoft.com/office/drawing/2014/main" id="{6EFEB04F-FD79-9123-8CD1-5E6D7F3462BC}"/>
            </a:ext>
          </a:extLst>
        </xdr:cNvPr>
        <xdr:cNvPicPr>
          <a:picLocks noChangeAspect="1"/>
        </xdr:cNvPicPr>
      </xdr:nvPicPr>
      <xdr:blipFill>
        <a:blip xmlns:r="http://schemas.openxmlformats.org/officeDocument/2006/relationships" r:embed="rId90"/>
        <a:stretch>
          <a:fillRect/>
        </a:stretch>
      </xdr:blipFill>
      <xdr:spPr>
        <a:xfrm>
          <a:off x="762000" y="428815500"/>
          <a:ext cx="4571429" cy="5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2274</xdr:row>
      <xdr:rowOff>0</xdr:rowOff>
    </xdr:from>
    <xdr:to>
      <xdr:col>34</xdr:col>
      <xdr:colOff>8809</xdr:colOff>
      <xdr:row>2292</xdr:row>
      <xdr:rowOff>28143</xdr:rowOff>
    </xdr:to>
    <xdr:pic>
      <xdr:nvPicPr>
        <xdr:cNvPr id="99" name="Picture 98">
          <a:extLst>
            <a:ext uri="{FF2B5EF4-FFF2-40B4-BE49-F238E27FC236}">
              <a16:creationId xmlns:a16="http://schemas.microsoft.com/office/drawing/2014/main" id="{6F6780F7-0259-0617-7DBB-3E0DF27B0898}"/>
            </a:ext>
          </a:extLst>
        </xdr:cNvPr>
        <xdr:cNvPicPr>
          <a:picLocks noChangeAspect="1"/>
        </xdr:cNvPicPr>
      </xdr:nvPicPr>
      <xdr:blipFill>
        <a:blip xmlns:r="http://schemas.openxmlformats.org/officeDocument/2006/relationships" r:embed="rId91"/>
        <a:stretch>
          <a:fillRect/>
        </a:stretch>
      </xdr:blipFill>
      <xdr:spPr>
        <a:xfrm>
          <a:off x="762000" y="433959000"/>
          <a:ext cx="5723809"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2293</xdr:row>
      <xdr:rowOff>0</xdr:rowOff>
    </xdr:from>
    <xdr:to>
      <xdr:col>104</xdr:col>
      <xdr:colOff>169047</xdr:colOff>
      <xdr:row>2327</xdr:row>
      <xdr:rowOff>94429</xdr:rowOff>
    </xdr:to>
    <xdr:pic>
      <xdr:nvPicPr>
        <xdr:cNvPr id="100" name="Picture 99">
          <a:extLst>
            <a:ext uri="{FF2B5EF4-FFF2-40B4-BE49-F238E27FC236}">
              <a16:creationId xmlns:a16="http://schemas.microsoft.com/office/drawing/2014/main" id="{FF09169A-B51E-AC83-16C4-DE7C740097A0}"/>
            </a:ext>
          </a:extLst>
        </xdr:cNvPr>
        <xdr:cNvPicPr>
          <a:picLocks noChangeAspect="1"/>
        </xdr:cNvPicPr>
      </xdr:nvPicPr>
      <xdr:blipFill>
        <a:blip xmlns:r="http://schemas.openxmlformats.org/officeDocument/2006/relationships" r:embed="rId92"/>
        <a:stretch>
          <a:fillRect/>
        </a:stretch>
      </xdr:blipFill>
      <xdr:spPr>
        <a:xfrm>
          <a:off x="762000" y="437578500"/>
          <a:ext cx="19219047" cy="6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2328</xdr:row>
      <xdr:rowOff>0</xdr:rowOff>
    </xdr:from>
    <xdr:to>
      <xdr:col>82</xdr:col>
      <xdr:colOff>112428</xdr:colOff>
      <xdr:row>2359</xdr:row>
      <xdr:rowOff>151643</xdr:rowOff>
    </xdr:to>
    <xdr:pic>
      <xdr:nvPicPr>
        <xdr:cNvPr id="101" name="Picture 100">
          <a:extLst>
            <a:ext uri="{FF2B5EF4-FFF2-40B4-BE49-F238E27FC236}">
              <a16:creationId xmlns:a16="http://schemas.microsoft.com/office/drawing/2014/main" id="{C8374DEC-B6AA-E9FA-F416-B44DDF73CFDA}"/>
            </a:ext>
          </a:extLst>
        </xdr:cNvPr>
        <xdr:cNvPicPr>
          <a:picLocks noChangeAspect="1"/>
        </xdr:cNvPicPr>
      </xdr:nvPicPr>
      <xdr:blipFill>
        <a:blip xmlns:r="http://schemas.openxmlformats.org/officeDocument/2006/relationships" r:embed="rId93"/>
        <a:stretch>
          <a:fillRect/>
        </a:stretch>
      </xdr:blipFill>
      <xdr:spPr>
        <a:xfrm>
          <a:off x="762000" y="444246000"/>
          <a:ext cx="14971428" cy="6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2361</xdr:row>
      <xdr:rowOff>0</xdr:rowOff>
    </xdr:from>
    <xdr:to>
      <xdr:col>26</xdr:col>
      <xdr:colOff>123286</xdr:colOff>
      <xdr:row>2390</xdr:row>
      <xdr:rowOff>132643</xdr:rowOff>
    </xdr:to>
    <xdr:pic>
      <xdr:nvPicPr>
        <xdr:cNvPr id="102" name="Picture 101">
          <a:extLst>
            <a:ext uri="{FF2B5EF4-FFF2-40B4-BE49-F238E27FC236}">
              <a16:creationId xmlns:a16="http://schemas.microsoft.com/office/drawing/2014/main" id="{2BE5322C-E5E0-D11B-D4B2-0ED51E99520C}"/>
            </a:ext>
          </a:extLst>
        </xdr:cNvPr>
        <xdr:cNvPicPr>
          <a:picLocks noChangeAspect="1"/>
        </xdr:cNvPicPr>
      </xdr:nvPicPr>
      <xdr:blipFill>
        <a:blip xmlns:r="http://schemas.openxmlformats.org/officeDocument/2006/relationships" r:embed="rId94"/>
        <a:stretch>
          <a:fillRect/>
        </a:stretch>
      </xdr:blipFill>
      <xdr:spPr>
        <a:xfrm>
          <a:off x="762000" y="450532500"/>
          <a:ext cx="4314286" cy="5657143"/>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2361</xdr:row>
      <xdr:rowOff>0</xdr:rowOff>
    </xdr:from>
    <xdr:to>
      <xdr:col>67</xdr:col>
      <xdr:colOff>8976</xdr:colOff>
      <xdr:row>2390</xdr:row>
      <xdr:rowOff>104071</xdr:rowOff>
    </xdr:to>
    <xdr:pic>
      <xdr:nvPicPr>
        <xdr:cNvPr id="104" name="Picture 103">
          <a:extLst>
            <a:ext uri="{FF2B5EF4-FFF2-40B4-BE49-F238E27FC236}">
              <a16:creationId xmlns:a16="http://schemas.microsoft.com/office/drawing/2014/main" id="{6B3B35EB-5599-4699-992B-A2789FC625D1}"/>
            </a:ext>
          </a:extLst>
        </xdr:cNvPr>
        <xdr:cNvPicPr>
          <a:picLocks noChangeAspect="1"/>
        </xdr:cNvPicPr>
      </xdr:nvPicPr>
      <xdr:blipFill>
        <a:blip xmlns:r="http://schemas.openxmlformats.org/officeDocument/2006/relationships" r:embed="rId95"/>
        <a:stretch>
          <a:fillRect/>
        </a:stretch>
      </xdr:blipFill>
      <xdr:spPr>
        <a:xfrm>
          <a:off x="7048500" y="450532500"/>
          <a:ext cx="4390476"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2441</xdr:row>
      <xdr:rowOff>0</xdr:rowOff>
    </xdr:from>
    <xdr:to>
      <xdr:col>37</xdr:col>
      <xdr:colOff>132548</xdr:colOff>
      <xdr:row>2461</xdr:row>
      <xdr:rowOff>170952</xdr:rowOff>
    </xdr:to>
    <xdr:pic>
      <xdr:nvPicPr>
        <xdr:cNvPr id="132" name="Picture 131">
          <a:extLst>
            <a:ext uri="{FF2B5EF4-FFF2-40B4-BE49-F238E27FC236}">
              <a16:creationId xmlns:a16="http://schemas.microsoft.com/office/drawing/2014/main" id="{ED6C6BB1-C58D-1C96-456E-C1956BF1FD84}"/>
            </a:ext>
          </a:extLst>
        </xdr:cNvPr>
        <xdr:cNvPicPr>
          <a:picLocks noChangeAspect="1"/>
        </xdr:cNvPicPr>
      </xdr:nvPicPr>
      <xdr:blipFill>
        <a:blip xmlns:r="http://schemas.openxmlformats.org/officeDocument/2006/relationships" r:embed="rId96"/>
        <a:stretch>
          <a:fillRect/>
        </a:stretch>
      </xdr:blipFill>
      <xdr:spPr>
        <a:xfrm>
          <a:off x="762000" y="607885500"/>
          <a:ext cx="6419048"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2479</xdr:row>
      <xdr:rowOff>0</xdr:rowOff>
    </xdr:from>
    <xdr:to>
      <xdr:col>35</xdr:col>
      <xdr:colOff>180214</xdr:colOff>
      <xdr:row>2485</xdr:row>
      <xdr:rowOff>171286</xdr:rowOff>
    </xdr:to>
    <xdr:pic>
      <xdr:nvPicPr>
        <xdr:cNvPr id="86" name="Picture 85">
          <a:extLst>
            <a:ext uri="{FF2B5EF4-FFF2-40B4-BE49-F238E27FC236}">
              <a16:creationId xmlns:a16="http://schemas.microsoft.com/office/drawing/2014/main" id="{6C992166-4222-41A1-35C8-98756BF1427A}"/>
            </a:ext>
          </a:extLst>
        </xdr:cNvPr>
        <xdr:cNvPicPr>
          <a:picLocks noChangeAspect="1"/>
        </xdr:cNvPicPr>
      </xdr:nvPicPr>
      <xdr:blipFill>
        <a:blip xmlns:r="http://schemas.openxmlformats.org/officeDocument/2006/relationships" r:embed="rId97"/>
        <a:stretch>
          <a:fillRect/>
        </a:stretch>
      </xdr:blipFill>
      <xdr:spPr>
        <a:xfrm>
          <a:off x="762000" y="495490500"/>
          <a:ext cx="6085714"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2493</xdr:row>
      <xdr:rowOff>0</xdr:rowOff>
    </xdr:from>
    <xdr:to>
      <xdr:col>44</xdr:col>
      <xdr:colOff>65714</xdr:colOff>
      <xdr:row>2514</xdr:row>
      <xdr:rowOff>66167</xdr:rowOff>
    </xdr:to>
    <xdr:pic>
      <xdr:nvPicPr>
        <xdr:cNvPr id="103" name="Picture 102">
          <a:extLst>
            <a:ext uri="{FF2B5EF4-FFF2-40B4-BE49-F238E27FC236}">
              <a16:creationId xmlns:a16="http://schemas.microsoft.com/office/drawing/2014/main" id="{DFE9413D-ED5E-CE97-B226-B1E7BB2192D4}"/>
            </a:ext>
          </a:extLst>
        </xdr:cNvPr>
        <xdr:cNvPicPr>
          <a:picLocks noChangeAspect="1"/>
        </xdr:cNvPicPr>
      </xdr:nvPicPr>
      <xdr:blipFill>
        <a:blip xmlns:r="http://schemas.openxmlformats.org/officeDocument/2006/relationships" r:embed="rId98"/>
        <a:stretch>
          <a:fillRect/>
        </a:stretch>
      </xdr:blipFill>
      <xdr:spPr>
        <a:xfrm>
          <a:off x="762000" y="498157500"/>
          <a:ext cx="7685714"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2515</xdr:row>
      <xdr:rowOff>0</xdr:rowOff>
    </xdr:from>
    <xdr:to>
      <xdr:col>44</xdr:col>
      <xdr:colOff>37143</xdr:colOff>
      <xdr:row>2542</xdr:row>
      <xdr:rowOff>27929</xdr:rowOff>
    </xdr:to>
    <xdr:pic>
      <xdr:nvPicPr>
        <xdr:cNvPr id="105" name="Picture 104">
          <a:extLst>
            <a:ext uri="{FF2B5EF4-FFF2-40B4-BE49-F238E27FC236}">
              <a16:creationId xmlns:a16="http://schemas.microsoft.com/office/drawing/2014/main" id="{ECDEEF53-B6E3-A12E-D20D-1C7FA913969A}"/>
            </a:ext>
          </a:extLst>
        </xdr:cNvPr>
        <xdr:cNvPicPr>
          <a:picLocks noChangeAspect="1"/>
        </xdr:cNvPicPr>
      </xdr:nvPicPr>
      <xdr:blipFill>
        <a:blip xmlns:r="http://schemas.openxmlformats.org/officeDocument/2006/relationships" r:embed="rId99"/>
        <a:stretch>
          <a:fillRect/>
        </a:stretch>
      </xdr:blipFill>
      <xdr:spPr>
        <a:xfrm>
          <a:off x="762000" y="502348500"/>
          <a:ext cx="7657143" cy="5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2543</xdr:row>
      <xdr:rowOff>0</xdr:rowOff>
    </xdr:from>
    <xdr:to>
      <xdr:col>44</xdr:col>
      <xdr:colOff>84762</xdr:colOff>
      <xdr:row>2564</xdr:row>
      <xdr:rowOff>28071</xdr:rowOff>
    </xdr:to>
    <xdr:pic>
      <xdr:nvPicPr>
        <xdr:cNvPr id="106" name="Picture 105">
          <a:extLst>
            <a:ext uri="{FF2B5EF4-FFF2-40B4-BE49-F238E27FC236}">
              <a16:creationId xmlns:a16="http://schemas.microsoft.com/office/drawing/2014/main" id="{6859BDEF-2807-304D-713F-E27AD7F47E72}"/>
            </a:ext>
          </a:extLst>
        </xdr:cNvPr>
        <xdr:cNvPicPr>
          <a:picLocks noChangeAspect="1"/>
        </xdr:cNvPicPr>
      </xdr:nvPicPr>
      <xdr:blipFill>
        <a:blip xmlns:r="http://schemas.openxmlformats.org/officeDocument/2006/relationships" r:embed="rId100"/>
        <a:stretch>
          <a:fillRect/>
        </a:stretch>
      </xdr:blipFill>
      <xdr:spPr>
        <a:xfrm>
          <a:off x="762000" y="507682500"/>
          <a:ext cx="7704762" cy="4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2573</xdr:row>
      <xdr:rowOff>0</xdr:rowOff>
    </xdr:from>
    <xdr:to>
      <xdr:col>37</xdr:col>
      <xdr:colOff>113500</xdr:colOff>
      <xdr:row>2625</xdr:row>
      <xdr:rowOff>17809</xdr:rowOff>
    </xdr:to>
    <xdr:pic>
      <xdr:nvPicPr>
        <xdr:cNvPr id="108" name="Picture 107">
          <a:extLst>
            <a:ext uri="{FF2B5EF4-FFF2-40B4-BE49-F238E27FC236}">
              <a16:creationId xmlns:a16="http://schemas.microsoft.com/office/drawing/2014/main" id="{733696E8-B229-1EF9-3D5D-2E7D4F521634}"/>
            </a:ext>
          </a:extLst>
        </xdr:cNvPr>
        <xdr:cNvPicPr>
          <a:picLocks noChangeAspect="1"/>
        </xdr:cNvPicPr>
      </xdr:nvPicPr>
      <xdr:blipFill>
        <a:blip xmlns:r="http://schemas.openxmlformats.org/officeDocument/2006/relationships" r:embed="rId101"/>
        <a:stretch>
          <a:fillRect/>
        </a:stretch>
      </xdr:blipFill>
      <xdr:spPr>
        <a:xfrm>
          <a:off x="762000" y="517969500"/>
          <a:ext cx="6400000" cy="9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2865</xdr:row>
      <xdr:rowOff>0</xdr:rowOff>
    </xdr:from>
    <xdr:to>
      <xdr:col>49</xdr:col>
      <xdr:colOff>160833</xdr:colOff>
      <xdr:row>2895</xdr:row>
      <xdr:rowOff>46905</xdr:rowOff>
    </xdr:to>
    <xdr:pic>
      <xdr:nvPicPr>
        <xdr:cNvPr id="112" name="Picture 111">
          <a:extLst>
            <a:ext uri="{FF2B5EF4-FFF2-40B4-BE49-F238E27FC236}">
              <a16:creationId xmlns:a16="http://schemas.microsoft.com/office/drawing/2014/main" id="{1E8C1C31-00C3-4523-8EBD-42508540A6E7}"/>
            </a:ext>
          </a:extLst>
        </xdr:cNvPr>
        <xdr:cNvPicPr>
          <a:picLocks noChangeAspect="1"/>
        </xdr:cNvPicPr>
      </xdr:nvPicPr>
      <xdr:blipFill>
        <a:blip xmlns:r="http://schemas.openxmlformats.org/officeDocument/2006/relationships" r:embed="rId102"/>
        <a:stretch>
          <a:fillRect/>
        </a:stretch>
      </xdr:blipFill>
      <xdr:spPr>
        <a:xfrm>
          <a:off x="762000" y="545020500"/>
          <a:ext cx="8733333"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2989</xdr:row>
      <xdr:rowOff>0</xdr:rowOff>
    </xdr:from>
    <xdr:to>
      <xdr:col>29</xdr:col>
      <xdr:colOff>180357</xdr:colOff>
      <xdr:row>2997</xdr:row>
      <xdr:rowOff>9333</xdr:rowOff>
    </xdr:to>
    <xdr:pic>
      <xdr:nvPicPr>
        <xdr:cNvPr id="115" name="Picture 114">
          <a:extLst>
            <a:ext uri="{FF2B5EF4-FFF2-40B4-BE49-F238E27FC236}">
              <a16:creationId xmlns:a16="http://schemas.microsoft.com/office/drawing/2014/main" id="{3A36F81A-94F7-E52D-CC9C-E8D3022EDC37}"/>
            </a:ext>
          </a:extLst>
        </xdr:cNvPr>
        <xdr:cNvPicPr>
          <a:picLocks noChangeAspect="1"/>
        </xdr:cNvPicPr>
      </xdr:nvPicPr>
      <xdr:blipFill>
        <a:blip xmlns:r="http://schemas.openxmlformats.org/officeDocument/2006/relationships" r:embed="rId103"/>
        <a:stretch>
          <a:fillRect/>
        </a:stretch>
      </xdr:blipFill>
      <xdr:spPr>
        <a:xfrm>
          <a:off x="762000" y="569214000"/>
          <a:ext cx="4942857"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3000</xdr:row>
      <xdr:rowOff>0</xdr:rowOff>
    </xdr:from>
    <xdr:to>
      <xdr:col>49</xdr:col>
      <xdr:colOff>160833</xdr:colOff>
      <xdr:row>3030</xdr:row>
      <xdr:rowOff>46905</xdr:rowOff>
    </xdr:to>
    <xdr:pic>
      <xdr:nvPicPr>
        <xdr:cNvPr id="119" name="Picture 118">
          <a:extLst>
            <a:ext uri="{FF2B5EF4-FFF2-40B4-BE49-F238E27FC236}">
              <a16:creationId xmlns:a16="http://schemas.microsoft.com/office/drawing/2014/main" id="{FB4387FE-C327-A677-CBC9-F40863B5FD4F}"/>
            </a:ext>
          </a:extLst>
        </xdr:cNvPr>
        <xdr:cNvPicPr>
          <a:picLocks noChangeAspect="1"/>
        </xdr:cNvPicPr>
      </xdr:nvPicPr>
      <xdr:blipFill>
        <a:blip xmlns:r="http://schemas.openxmlformats.org/officeDocument/2006/relationships" r:embed="rId104"/>
        <a:stretch>
          <a:fillRect/>
        </a:stretch>
      </xdr:blipFill>
      <xdr:spPr>
        <a:xfrm>
          <a:off x="762000" y="571690500"/>
          <a:ext cx="8733333"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3033</xdr:row>
      <xdr:rowOff>0</xdr:rowOff>
    </xdr:from>
    <xdr:to>
      <xdr:col>49</xdr:col>
      <xdr:colOff>151309</xdr:colOff>
      <xdr:row>3063</xdr:row>
      <xdr:rowOff>27857</xdr:rowOff>
    </xdr:to>
    <xdr:pic>
      <xdr:nvPicPr>
        <xdr:cNvPr id="120" name="Picture 119">
          <a:extLst>
            <a:ext uri="{FF2B5EF4-FFF2-40B4-BE49-F238E27FC236}">
              <a16:creationId xmlns:a16="http://schemas.microsoft.com/office/drawing/2014/main" id="{E3571585-6297-FEA1-E0D1-79504870F686}"/>
            </a:ext>
          </a:extLst>
        </xdr:cNvPr>
        <xdr:cNvPicPr>
          <a:picLocks noChangeAspect="1"/>
        </xdr:cNvPicPr>
      </xdr:nvPicPr>
      <xdr:blipFill>
        <a:blip xmlns:r="http://schemas.openxmlformats.org/officeDocument/2006/relationships" r:embed="rId105"/>
        <a:stretch>
          <a:fillRect/>
        </a:stretch>
      </xdr:blipFill>
      <xdr:spPr>
        <a:xfrm>
          <a:off x="762000" y="578167500"/>
          <a:ext cx="87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3071</xdr:row>
      <xdr:rowOff>0</xdr:rowOff>
    </xdr:from>
    <xdr:to>
      <xdr:col>48</xdr:col>
      <xdr:colOff>179905</xdr:colOff>
      <xdr:row>3120</xdr:row>
      <xdr:rowOff>27405</xdr:rowOff>
    </xdr:to>
    <xdr:pic>
      <xdr:nvPicPr>
        <xdr:cNvPr id="121" name="Picture 120">
          <a:extLst>
            <a:ext uri="{FF2B5EF4-FFF2-40B4-BE49-F238E27FC236}">
              <a16:creationId xmlns:a16="http://schemas.microsoft.com/office/drawing/2014/main" id="{D54BB6A6-4542-01EC-DA44-3C23D969D4B4}"/>
            </a:ext>
          </a:extLst>
        </xdr:cNvPr>
        <xdr:cNvPicPr>
          <a:picLocks noChangeAspect="1"/>
        </xdr:cNvPicPr>
      </xdr:nvPicPr>
      <xdr:blipFill>
        <a:blip xmlns:r="http://schemas.openxmlformats.org/officeDocument/2006/relationships" r:embed="rId106"/>
        <a:stretch>
          <a:fillRect/>
        </a:stretch>
      </xdr:blipFill>
      <xdr:spPr>
        <a:xfrm>
          <a:off x="762000" y="584073000"/>
          <a:ext cx="8561905" cy="9361905"/>
        </a:xfrm>
        <a:prstGeom prst="rect">
          <a:avLst/>
        </a:prstGeom>
        <a:effectLst>
          <a:outerShdw blurRad="63500" algn="ctr" rotWithShape="0">
            <a:srgbClr val="000000">
              <a:alpha val="95000"/>
            </a:srgbClr>
          </a:outerShdw>
        </a:effectLst>
      </xdr:spPr>
    </xdr:pic>
    <xdr:clientData/>
  </xdr:twoCellAnchor>
  <xdr:twoCellAnchor editAs="oneCell">
    <xdr:from>
      <xdr:col>51</xdr:col>
      <xdr:colOff>0</xdr:colOff>
      <xdr:row>3072</xdr:row>
      <xdr:rowOff>0</xdr:rowOff>
    </xdr:from>
    <xdr:to>
      <xdr:col>96</xdr:col>
      <xdr:colOff>151309</xdr:colOff>
      <xdr:row>3102</xdr:row>
      <xdr:rowOff>37381</xdr:rowOff>
    </xdr:to>
    <xdr:pic>
      <xdr:nvPicPr>
        <xdr:cNvPr id="124" name="Picture 123">
          <a:extLst>
            <a:ext uri="{FF2B5EF4-FFF2-40B4-BE49-F238E27FC236}">
              <a16:creationId xmlns:a16="http://schemas.microsoft.com/office/drawing/2014/main" id="{5097F4F4-78BC-416A-6C5B-285E331FE7C6}"/>
            </a:ext>
          </a:extLst>
        </xdr:cNvPr>
        <xdr:cNvPicPr>
          <a:picLocks noChangeAspect="1"/>
        </xdr:cNvPicPr>
      </xdr:nvPicPr>
      <xdr:blipFill>
        <a:blip xmlns:r="http://schemas.openxmlformats.org/officeDocument/2006/relationships" r:embed="rId107"/>
        <a:stretch>
          <a:fillRect/>
        </a:stretch>
      </xdr:blipFill>
      <xdr:spPr>
        <a:xfrm>
          <a:off x="9715500" y="585025500"/>
          <a:ext cx="8723809"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56030</xdr:colOff>
      <xdr:row>2706</xdr:row>
      <xdr:rowOff>168088</xdr:rowOff>
    </xdr:from>
    <xdr:to>
      <xdr:col>49</xdr:col>
      <xdr:colOff>45435</xdr:colOff>
      <xdr:row>2732</xdr:row>
      <xdr:rowOff>100802</xdr:rowOff>
    </xdr:to>
    <xdr:pic>
      <xdr:nvPicPr>
        <xdr:cNvPr id="125" name="Picture 124">
          <a:extLst>
            <a:ext uri="{FF2B5EF4-FFF2-40B4-BE49-F238E27FC236}">
              <a16:creationId xmlns:a16="http://schemas.microsoft.com/office/drawing/2014/main" id="{2F3673C1-5815-1BB1-39AB-D8D357ACFD09}"/>
            </a:ext>
          </a:extLst>
        </xdr:cNvPr>
        <xdr:cNvPicPr>
          <a:picLocks noChangeAspect="1"/>
        </xdr:cNvPicPr>
      </xdr:nvPicPr>
      <xdr:blipFill>
        <a:blip xmlns:r="http://schemas.openxmlformats.org/officeDocument/2006/relationships" r:embed="rId108"/>
        <a:stretch>
          <a:fillRect/>
        </a:stretch>
      </xdr:blipFill>
      <xdr:spPr>
        <a:xfrm>
          <a:off x="818030" y="594718588"/>
          <a:ext cx="8561905" cy="4885714"/>
        </a:xfrm>
        <a:prstGeom prst="rect">
          <a:avLst/>
        </a:prstGeom>
        <a:effectLst>
          <a:outerShdw blurRad="63500" algn="ctr" rotWithShape="0">
            <a:srgbClr val="000000">
              <a:alpha val="95000"/>
            </a:srgbClr>
          </a:outerShdw>
        </a:effectLst>
      </xdr:spPr>
    </xdr:pic>
    <xdr:clientData/>
  </xdr:twoCellAnchor>
  <xdr:twoCellAnchor editAs="oneCell">
    <xdr:from>
      <xdr:col>55</xdr:col>
      <xdr:colOff>0</xdr:colOff>
      <xdr:row>2865</xdr:row>
      <xdr:rowOff>0</xdr:rowOff>
    </xdr:from>
    <xdr:to>
      <xdr:col>99</xdr:col>
      <xdr:colOff>179905</xdr:colOff>
      <xdr:row>2912</xdr:row>
      <xdr:rowOff>27452</xdr:rowOff>
    </xdr:to>
    <xdr:pic>
      <xdr:nvPicPr>
        <xdr:cNvPr id="128" name="Picture 127">
          <a:extLst>
            <a:ext uri="{FF2B5EF4-FFF2-40B4-BE49-F238E27FC236}">
              <a16:creationId xmlns:a16="http://schemas.microsoft.com/office/drawing/2014/main" id="{7BCEFCC3-D251-657B-FA3E-2F8EF06BFEE5}"/>
            </a:ext>
          </a:extLst>
        </xdr:cNvPr>
        <xdr:cNvPicPr>
          <a:picLocks noChangeAspect="1"/>
        </xdr:cNvPicPr>
      </xdr:nvPicPr>
      <xdr:blipFill>
        <a:blip xmlns:r="http://schemas.openxmlformats.org/officeDocument/2006/relationships" r:embed="rId109"/>
        <a:stretch>
          <a:fillRect/>
        </a:stretch>
      </xdr:blipFill>
      <xdr:spPr>
        <a:xfrm>
          <a:off x="10477500" y="555688500"/>
          <a:ext cx="8561905" cy="8980952"/>
        </a:xfrm>
        <a:prstGeom prst="rect">
          <a:avLst/>
        </a:prstGeom>
        <a:effectLst>
          <a:outerShdw blurRad="63500" algn="ctr" rotWithShape="0">
            <a:srgbClr val="000000">
              <a:alpha val="95000"/>
            </a:srgbClr>
          </a:outerShdw>
        </a:effectLst>
      </xdr:spPr>
    </xdr:pic>
    <xdr:clientData/>
  </xdr:twoCellAnchor>
  <xdr:twoCellAnchor>
    <xdr:from>
      <xdr:col>50</xdr:col>
      <xdr:colOff>0</xdr:colOff>
      <xdr:row>2878</xdr:row>
      <xdr:rowOff>44823</xdr:rowOff>
    </xdr:from>
    <xdr:to>
      <xdr:col>55</xdr:col>
      <xdr:colOff>47626</xdr:colOff>
      <xdr:row>2886</xdr:row>
      <xdr:rowOff>35298</xdr:rowOff>
    </xdr:to>
    <xdr:sp macro="" textlink="">
      <xdr:nvSpPr>
        <xdr:cNvPr id="129" name="Arrow: Right 128">
          <a:extLst>
            <a:ext uri="{FF2B5EF4-FFF2-40B4-BE49-F238E27FC236}">
              <a16:creationId xmlns:a16="http://schemas.microsoft.com/office/drawing/2014/main" id="{33F05E3A-A854-4498-89A3-A888EB5EFF1B}"/>
            </a:ext>
          </a:extLst>
        </xdr:cNvPr>
        <xdr:cNvSpPr/>
      </xdr:nvSpPr>
      <xdr:spPr>
        <a:xfrm>
          <a:off x="9525000" y="558209823"/>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78441</xdr:colOff>
      <xdr:row>2875</xdr:row>
      <xdr:rowOff>44823</xdr:rowOff>
    </xdr:from>
    <xdr:to>
      <xdr:col>62</xdr:col>
      <xdr:colOff>40342</xdr:colOff>
      <xdr:row>2877</xdr:row>
      <xdr:rowOff>121024</xdr:rowOff>
    </xdr:to>
    <xdr:sp macro="" textlink="">
      <xdr:nvSpPr>
        <xdr:cNvPr id="130" name="Rectangle 129">
          <a:extLst>
            <a:ext uri="{FF2B5EF4-FFF2-40B4-BE49-F238E27FC236}">
              <a16:creationId xmlns:a16="http://schemas.microsoft.com/office/drawing/2014/main" id="{D7312472-6FC6-4020-B78A-FB19AE332DCB}"/>
            </a:ext>
          </a:extLst>
        </xdr:cNvPr>
        <xdr:cNvSpPr/>
      </xdr:nvSpPr>
      <xdr:spPr>
        <a:xfrm>
          <a:off x="7888941" y="557638323"/>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TIBA2</a:t>
          </a:r>
          <a:r>
            <a:rPr lang="en-US" sz="2000" b="1" baseline="0">
              <a:ln w="0">
                <a:solidFill>
                  <a:schemeClr val="tx1"/>
                </a:solidFill>
              </a:ln>
              <a:solidFill>
                <a:schemeClr val="bg1"/>
              </a:solidFill>
              <a:effectLst/>
              <a:latin typeface="Lucida Sans Typewriter" panose="020B0509030504030204" pitchFamily="49" charset="0"/>
              <a:ea typeface="+mn-ea"/>
              <a:cs typeface="+mn-cs"/>
            </a:rPr>
            <a:t> ADA...!!!</a:t>
          </a:r>
          <a:endParaRPr lang="en-US" sz="2000" b="1">
            <a:ln w="0">
              <a:solidFill>
                <a:schemeClr val="tx1"/>
              </a:solidFill>
            </a:ln>
            <a:solidFill>
              <a:schemeClr val="bg1"/>
            </a:solidFill>
            <a:effectLst/>
            <a:latin typeface="Lucida Sans Typewriter" panose="020B0509030504030204" pitchFamily="49" charset="0"/>
            <a:ea typeface="+mn-ea"/>
            <a:cs typeface="+mn-cs"/>
          </a:endParaRP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editAs="oneCell">
    <xdr:from>
      <xdr:col>4</xdr:col>
      <xdr:colOff>0</xdr:colOff>
      <xdr:row>3126</xdr:row>
      <xdr:rowOff>0</xdr:rowOff>
    </xdr:from>
    <xdr:to>
      <xdr:col>27</xdr:col>
      <xdr:colOff>47071</xdr:colOff>
      <xdr:row>3135</xdr:row>
      <xdr:rowOff>56929</xdr:rowOff>
    </xdr:to>
    <xdr:pic>
      <xdr:nvPicPr>
        <xdr:cNvPr id="117" name="Picture 116">
          <a:extLst>
            <a:ext uri="{FF2B5EF4-FFF2-40B4-BE49-F238E27FC236}">
              <a16:creationId xmlns:a16="http://schemas.microsoft.com/office/drawing/2014/main" id="{FDBAE64D-115E-106D-B36B-E27FBC53DDAE}"/>
            </a:ext>
          </a:extLst>
        </xdr:cNvPr>
        <xdr:cNvPicPr>
          <a:picLocks noChangeAspect="1"/>
        </xdr:cNvPicPr>
      </xdr:nvPicPr>
      <xdr:blipFill>
        <a:blip xmlns:r="http://schemas.openxmlformats.org/officeDocument/2006/relationships" r:embed="rId110"/>
        <a:stretch>
          <a:fillRect/>
        </a:stretch>
      </xdr:blipFill>
      <xdr:spPr>
        <a:xfrm>
          <a:off x="762000" y="595884000"/>
          <a:ext cx="4428571" cy="1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3137</xdr:row>
      <xdr:rowOff>0</xdr:rowOff>
    </xdr:from>
    <xdr:to>
      <xdr:col>21</xdr:col>
      <xdr:colOff>47214</xdr:colOff>
      <xdr:row>3141</xdr:row>
      <xdr:rowOff>171333</xdr:rowOff>
    </xdr:to>
    <xdr:pic>
      <xdr:nvPicPr>
        <xdr:cNvPr id="118" name="Picture 117">
          <a:extLst>
            <a:ext uri="{FF2B5EF4-FFF2-40B4-BE49-F238E27FC236}">
              <a16:creationId xmlns:a16="http://schemas.microsoft.com/office/drawing/2014/main" id="{60104735-C435-E5EC-F6B1-428ED0F114F1}"/>
            </a:ext>
          </a:extLst>
        </xdr:cNvPr>
        <xdr:cNvPicPr>
          <a:picLocks noChangeAspect="1"/>
        </xdr:cNvPicPr>
      </xdr:nvPicPr>
      <xdr:blipFill>
        <a:blip xmlns:r="http://schemas.openxmlformats.org/officeDocument/2006/relationships" r:embed="rId111"/>
        <a:stretch>
          <a:fillRect/>
        </a:stretch>
      </xdr:blipFill>
      <xdr:spPr>
        <a:xfrm>
          <a:off x="762000" y="597789000"/>
          <a:ext cx="3285714" cy="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3143</xdr:row>
      <xdr:rowOff>0</xdr:rowOff>
    </xdr:from>
    <xdr:to>
      <xdr:col>22</xdr:col>
      <xdr:colOff>94809</xdr:colOff>
      <xdr:row>3158</xdr:row>
      <xdr:rowOff>190119</xdr:rowOff>
    </xdr:to>
    <xdr:pic>
      <xdr:nvPicPr>
        <xdr:cNvPr id="107" name="Picture 106">
          <a:extLst>
            <a:ext uri="{FF2B5EF4-FFF2-40B4-BE49-F238E27FC236}">
              <a16:creationId xmlns:a16="http://schemas.microsoft.com/office/drawing/2014/main" id="{643A9608-F33B-444E-B22D-191FDF9C0BA5}"/>
            </a:ext>
          </a:extLst>
        </xdr:cNvPr>
        <xdr:cNvPicPr>
          <a:picLocks noChangeAspect="1"/>
        </xdr:cNvPicPr>
      </xdr:nvPicPr>
      <xdr:blipFill>
        <a:blip xmlns:r="http://schemas.openxmlformats.org/officeDocument/2006/relationships" r:embed="rId112"/>
        <a:stretch>
          <a:fillRect/>
        </a:stretch>
      </xdr:blipFill>
      <xdr:spPr>
        <a:xfrm>
          <a:off x="762000" y="598932000"/>
          <a:ext cx="3523809"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3165</xdr:row>
      <xdr:rowOff>0</xdr:rowOff>
    </xdr:from>
    <xdr:to>
      <xdr:col>72</xdr:col>
      <xdr:colOff>55524</xdr:colOff>
      <xdr:row>3201</xdr:row>
      <xdr:rowOff>75333</xdr:rowOff>
    </xdr:to>
    <xdr:pic>
      <xdr:nvPicPr>
        <xdr:cNvPr id="137" name="Picture 136">
          <a:extLst>
            <a:ext uri="{FF2B5EF4-FFF2-40B4-BE49-F238E27FC236}">
              <a16:creationId xmlns:a16="http://schemas.microsoft.com/office/drawing/2014/main" id="{8D906F3E-66F1-DBFA-F149-D4382385221D}"/>
            </a:ext>
          </a:extLst>
        </xdr:cNvPr>
        <xdr:cNvPicPr>
          <a:picLocks noChangeAspect="1"/>
        </xdr:cNvPicPr>
      </xdr:nvPicPr>
      <xdr:blipFill>
        <a:blip xmlns:r="http://schemas.openxmlformats.org/officeDocument/2006/relationships" r:embed="rId113"/>
        <a:stretch>
          <a:fillRect/>
        </a:stretch>
      </xdr:blipFill>
      <xdr:spPr>
        <a:xfrm>
          <a:off x="762000" y="613219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6</xdr:col>
      <xdr:colOff>145676</xdr:colOff>
      <xdr:row>3189</xdr:row>
      <xdr:rowOff>100853</xdr:rowOff>
    </xdr:from>
    <xdr:to>
      <xdr:col>57</xdr:col>
      <xdr:colOff>144462</xdr:colOff>
      <xdr:row>3220</xdr:row>
      <xdr:rowOff>185829</xdr:rowOff>
    </xdr:to>
    <xdr:pic>
      <xdr:nvPicPr>
        <xdr:cNvPr id="138" name="Picture 137">
          <a:extLst>
            <a:ext uri="{FF2B5EF4-FFF2-40B4-BE49-F238E27FC236}">
              <a16:creationId xmlns:a16="http://schemas.microsoft.com/office/drawing/2014/main" id="{64A82584-43A7-AEF3-4802-9618A91B2862}"/>
            </a:ext>
          </a:extLst>
        </xdr:cNvPr>
        <xdr:cNvPicPr>
          <a:picLocks noChangeAspect="1"/>
        </xdr:cNvPicPr>
      </xdr:nvPicPr>
      <xdr:blipFill>
        <a:blip xmlns:r="http://schemas.openxmlformats.org/officeDocument/2006/relationships" r:embed="rId114"/>
        <a:stretch>
          <a:fillRect/>
        </a:stretch>
      </xdr:blipFill>
      <xdr:spPr>
        <a:xfrm>
          <a:off x="1288676" y="617892353"/>
          <a:ext cx="9714286" cy="5990476"/>
        </a:xfrm>
        <a:prstGeom prst="rect">
          <a:avLst/>
        </a:prstGeom>
        <a:effectLst>
          <a:outerShdw blurRad="63500" algn="ctr" rotWithShape="0">
            <a:srgbClr val="000000">
              <a:alpha val="95000"/>
            </a:srgbClr>
          </a:outerShdw>
        </a:effectLst>
      </xdr:spPr>
    </xdr:pic>
    <xdr:clientData/>
  </xdr:twoCellAnchor>
  <xdr:twoCellAnchor>
    <xdr:from>
      <xdr:col>35</xdr:col>
      <xdr:colOff>100854</xdr:colOff>
      <xdr:row>3179</xdr:row>
      <xdr:rowOff>44824</xdr:rowOff>
    </xdr:from>
    <xdr:to>
      <xdr:col>45</xdr:col>
      <xdr:colOff>123266</xdr:colOff>
      <xdr:row>3180</xdr:row>
      <xdr:rowOff>156882</xdr:rowOff>
    </xdr:to>
    <xdr:sp macro="" textlink="">
      <xdr:nvSpPr>
        <xdr:cNvPr id="140" name="Rectangle 139">
          <a:extLst>
            <a:ext uri="{FF2B5EF4-FFF2-40B4-BE49-F238E27FC236}">
              <a16:creationId xmlns:a16="http://schemas.microsoft.com/office/drawing/2014/main" id="{95E97FD7-FE8A-1621-7BB0-E5FD65442CB4}"/>
            </a:ext>
          </a:extLst>
        </xdr:cNvPr>
        <xdr:cNvSpPr/>
      </xdr:nvSpPr>
      <xdr:spPr>
        <a:xfrm>
          <a:off x="6768354" y="615931324"/>
          <a:ext cx="1927412"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51548</xdr:colOff>
      <xdr:row>3202</xdr:row>
      <xdr:rowOff>141194</xdr:rowOff>
    </xdr:from>
    <xdr:to>
      <xdr:col>51</xdr:col>
      <xdr:colOff>67235</xdr:colOff>
      <xdr:row>3204</xdr:row>
      <xdr:rowOff>62752</xdr:rowOff>
    </xdr:to>
    <xdr:sp macro="" textlink="">
      <xdr:nvSpPr>
        <xdr:cNvPr id="141" name="Rectangle 140">
          <a:extLst>
            <a:ext uri="{FF2B5EF4-FFF2-40B4-BE49-F238E27FC236}">
              <a16:creationId xmlns:a16="http://schemas.microsoft.com/office/drawing/2014/main" id="{0B7D8773-6287-4987-B9F2-438980274211}"/>
            </a:ext>
          </a:extLst>
        </xdr:cNvPr>
        <xdr:cNvSpPr/>
      </xdr:nvSpPr>
      <xdr:spPr>
        <a:xfrm>
          <a:off x="8243048" y="620409194"/>
          <a:ext cx="1539687"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112060</xdr:colOff>
      <xdr:row>3180</xdr:row>
      <xdr:rowOff>156882</xdr:rowOff>
    </xdr:from>
    <xdr:to>
      <xdr:col>47</xdr:col>
      <xdr:colOff>112059</xdr:colOff>
      <xdr:row>3202</xdr:row>
      <xdr:rowOff>112059</xdr:rowOff>
    </xdr:to>
    <xdr:cxnSp macro="">
      <xdr:nvCxnSpPr>
        <xdr:cNvPr id="142" name="Straight Arrow Connector 141">
          <a:extLst>
            <a:ext uri="{FF2B5EF4-FFF2-40B4-BE49-F238E27FC236}">
              <a16:creationId xmlns:a16="http://schemas.microsoft.com/office/drawing/2014/main" id="{53C7B7BF-EE45-46FE-8BD7-EF545A9358C3}"/>
            </a:ext>
          </a:extLst>
        </xdr:cNvPr>
        <xdr:cNvCxnSpPr>
          <a:endCxn id="140" idx="2"/>
        </xdr:cNvCxnSpPr>
      </xdr:nvCxnSpPr>
      <xdr:spPr>
        <a:xfrm flipH="1" flipV="1">
          <a:off x="7732060" y="616233882"/>
          <a:ext cx="1333499" cy="41461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3222</xdr:row>
      <xdr:rowOff>0</xdr:rowOff>
    </xdr:from>
    <xdr:to>
      <xdr:col>27</xdr:col>
      <xdr:colOff>170881</xdr:colOff>
      <xdr:row>3231</xdr:row>
      <xdr:rowOff>133119</xdr:rowOff>
    </xdr:to>
    <xdr:pic>
      <xdr:nvPicPr>
        <xdr:cNvPr id="146" name="Picture 145">
          <a:extLst>
            <a:ext uri="{FF2B5EF4-FFF2-40B4-BE49-F238E27FC236}">
              <a16:creationId xmlns:a16="http://schemas.microsoft.com/office/drawing/2014/main" id="{B75CA79E-B119-75F3-06B2-1DB111446153}"/>
            </a:ext>
          </a:extLst>
        </xdr:cNvPr>
        <xdr:cNvPicPr>
          <a:picLocks noChangeAspect="1"/>
        </xdr:cNvPicPr>
      </xdr:nvPicPr>
      <xdr:blipFill>
        <a:blip xmlns:r="http://schemas.openxmlformats.org/officeDocument/2006/relationships" r:embed="rId115"/>
        <a:stretch>
          <a:fillRect/>
        </a:stretch>
      </xdr:blipFill>
      <xdr:spPr>
        <a:xfrm>
          <a:off x="762000" y="624078000"/>
          <a:ext cx="4552381"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3233</xdr:row>
      <xdr:rowOff>0</xdr:rowOff>
    </xdr:from>
    <xdr:to>
      <xdr:col>23</xdr:col>
      <xdr:colOff>180500</xdr:colOff>
      <xdr:row>3247</xdr:row>
      <xdr:rowOff>37762</xdr:rowOff>
    </xdr:to>
    <xdr:pic>
      <xdr:nvPicPr>
        <xdr:cNvPr id="110" name="Picture 109">
          <a:extLst>
            <a:ext uri="{FF2B5EF4-FFF2-40B4-BE49-F238E27FC236}">
              <a16:creationId xmlns:a16="http://schemas.microsoft.com/office/drawing/2014/main" id="{3E5CE799-C706-4078-8547-D8FB7690171F}"/>
            </a:ext>
          </a:extLst>
        </xdr:cNvPr>
        <xdr:cNvPicPr>
          <a:picLocks noChangeAspect="1"/>
        </xdr:cNvPicPr>
      </xdr:nvPicPr>
      <xdr:blipFill>
        <a:blip xmlns:r="http://schemas.openxmlformats.org/officeDocument/2006/relationships" r:embed="rId116"/>
        <a:stretch>
          <a:fillRect/>
        </a:stretch>
      </xdr:blipFill>
      <xdr:spPr>
        <a:xfrm>
          <a:off x="762000" y="626173500"/>
          <a:ext cx="380000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3254</xdr:row>
      <xdr:rowOff>0</xdr:rowOff>
    </xdr:from>
    <xdr:to>
      <xdr:col>29</xdr:col>
      <xdr:colOff>85119</xdr:colOff>
      <xdr:row>3265</xdr:row>
      <xdr:rowOff>104500</xdr:rowOff>
    </xdr:to>
    <xdr:pic>
      <xdr:nvPicPr>
        <xdr:cNvPr id="111" name="Picture 110">
          <a:extLst>
            <a:ext uri="{FF2B5EF4-FFF2-40B4-BE49-F238E27FC236}">
              <a16:creationId xmlns:a16="http://schemas.microsoft.com/office/drawing/2014/main" id="{1648F172-2C06-35AD-2934-EC4B9356A620}"/>
            </a:ext>
          </a:extLst>
        </xdr:cNvPr>
        <xdr:cNvPicPr>
          <a:picLocks noChangeAspect="1"/>
        </xdr:cNvPicPr>
      </xdr:nvPicPr>
      <xdr:blipFill>
        <a:blip xmlns:r="http://schemas.openxmlformats.org/officeDocument/2006/relationships" r:embed="rId117"/>
        <a:stretch>
          <a:fillRect/>
        </a:stretch>
      </xdr:blipFill>
      <xdr:spPr>
        <a:xfrm>
          <a:off x="762000" y="620268000"/>
          <a:ext cx="4847619" cy="2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3266</xdr:row>
      <xdr:rowOff>0</xdr:rowOff>
    </xdr:from>
    <xdr:to>
      <xdr:col>28</xdr:col>
      <xdr:colOff>28000</xdr:colOff>
      <xdr:row>3285</xdr:row>
      <xdr:rowOff>180500</xdr:rowOff>
    </xdr:to>
    <xdr:pic>
      <xdr:nvPicPr>
        <xdr:cNvPr id="113" name="Picture 112">
          <a:extLst>
            <a:ext uri="{FF2B5EF4-FFF2-40B4-BE49-F238E27FC236}">
              <a16:creationId xmlns:a16="http://schemas.microsoft.com/office/drawing/2014/main" id="{26DED06C-75FB-8771-EEAF-FA6B4FCB8B24}"/>
            </a:ext>
          </a:extLst>
        </xdr:cNvPr>
        <xdr:cNvPicPr>
          <a:picLocks noChangeAspect="1"/>
        </xdr:cNvPicPr>
      </xdr:nvPicPr>
      <xdr:blipFill>
        <a:blip xmlns:r="http://schemas.openxmlformats.org/officeDocument/2006/relationships" r:embed="rId118"/>
        <a:stretch>
          <a:fillRect/>
        </a:stretch>
      </xdr:blipFill>
      <xdr:spPr>
        <a:xfrm>
          <a:off x="762000" y="622554000"/>
          <a:ext cx="4600000"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3290</xdr:row>
      <xdr:rowOff>0</xdr:rowOff>
    </xdr:from>
    <xdr:to>
      <xdr:col>28</xdr:col>
      <xdr:colOff>47048</xdr:colOff>
      <xdr:row>3318</xdr:row>
      <xdr:rowOff>132667</xdr:rowOff>
    </xdr:to>
    <xdr:pic>
      <xdr:nvPicPr>
        <xdr:cNvPr id="109" name="Picture 108">
          <a:extLst>
            <a:ext uri="{FF2B5EF4-FFF2-40B4-BE49-F238E27FC236}">
              <a16:creationId xmlns:a16="http://schemas.microsoft.com/office/drawing/2014/main" id="{ED893A0D-5D5D-A842-BA6F-281D655B0268}"/>
            </a:ext>
          </a:extLst>
        </xdr:cNvPr>
        <xdr:cNvPicPr>
          <a:picLocks noChangeAspect="1"/>
        </xdr:cNvPicPr>
      </xdr:nvPicPr>
      <xdr:blipFill>
        <a:blip xmlns:r="http://schemas.openxmlformats.org/officeDocument/2006/relationships" r:embed="rId119"/>
        <a:stretch>
          <a:fillRect/>
        </a:stretch>
      </xdr:blipFill>
      <xdr:spPr>
        <a:xfrm>
          <a:off x="762000" y="627126000"/>
          <a:ext cx="4619048"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3319</xdr:row>
      <xdr:rowOff>0</xdr:rowOff>
    </xdr:from>
    <xdr:to>
      <xdr:col>75</xdr:col>
      <xdr:colOff>131644</xdr:colOff>
      <xdr:row>3352</xdr:row>
      <xdr:rowOff>177786</xdr:rowOff>
    </xdr:to>
    <xdr:pic>
      <xdr:nvPicPr>
        <xdr:cNvPr id="114" name="Picture 113">
          <a:extLst>
            <a:ext uri="{FF2B5EF4-FFF2-40B4-BE49-F238E27FC236}">
              <a16:creationId xmlns:a16="http://schemas.microsoft.com/office/drawing/2014/main" id="{8EEAAA71-4711-2223-1695-282536B5D263}"/>
            </a:ext>
          </a:extLst>
        </xdr:cNvPr>
        <xdr:cNvPicPr>
          <a:picLocks noChangeAspect="1"/>
        </xdr:cNvPicPr>
      </xdr:nvPicPr>
      <xdr:blipFill>
        <a:blip xmlns:r="http://schemas.openxmlformats.org/officeDocument/2006/relationships" r:embed="rId120"/>
        <a:stretch>
          <a:fillRect/>
        </a:stretch>
      </xdr:blipFill>
      <xdr:spPr>
        <a:xfrm>
          <a:off x="762001" y="632650500"/>
          <a:ext cx="13657143" cy="646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3354</xdr:row>
      <xdr:rowOff>0</xdr:rowOff>
    </xdr:from>
    <xdr:to>
      <xdr:col>75</xdr:col>
      <xdr:colOff>124500</xdr:colOff>
      <xdr:row>3374</xdr:row>
      <xdr:rowOff>190000</xdr:rowOff>
    </xdr:to>
    <xdr:pic>
      <xdr:nvPicPr>
        <xdr:cNvPr id="122" name="Picture 121">
          <a:extLst>
            <a:ext uri="{FF2B5EF4-FFF2-40B4-BE49-F238E27FC236}">
              <a16:creationId xmlns:a16="http://schemas.microsoft.com/office/drawing/2014/main" id="{39497F44-5316-4EB7-B224-201A6F22CC12}"/>
            </a:ext>
          </a:extLst>
        </xdr:cNvPr>
        <xdr:cNvPicPr>
          <a:picLocks noChangeAspect="1"/>
        </xdr:cNvPicPr>
      </xdr:nvPicPr>
      <xdr:blipFill>
        <a:blip xmlns:r="http://schemas.openxmlformats.org/officeDocument/2006/relationships" r:embed="rId121"/>
        <a:stretch>
          <a:fillRect/>
        </a:stretch>
      </xdr:blipFill>
      <xdr:spPr>
        <a:xfrm>
          <a:off x="762000" y="639318000"/>
          <a:ext cx="13650000" cy="4000000"/>
        </a:xfrm>
        <a:prstGeom prst="rect">
          <a:avLst/>
        </a:prstGeom>
        <a:effectLst>
          <a:outerShdw blurRad="63500" algn="ctr" rotWithShape="0">
            <a:srgbClr val="000000">
              <a:alpha val="95000"/>
            </a:srgbClr>
          </a:outerShdw>
        </a:effectLst>
      </xdr:spPr>
    </xdr:pic>
    <xdr:clientData/>
  </xdr:twoCellAnchor>
  <xdr:twoCellAnchor editAs="oneCell">
    <xdr:from>
      <xdr:col>42</xdr:col>
      <xdr:colOff>0</xdr:colOff>
      <xdr:row>3233</xdr:row>
      <xdr:rowOff>0</xdr:rowOff>
    </xdr:from>
    <xdr:to>
      <xdr:col>65</xdr:col>
      <xdr:colOff>142309</xdr:colOff>
      <xdr:row>3248</xdr:row>
      <xdr:rowOff>123452</xdr:rowOff>
    </xdr:to>
    <xdr:pic>
      <xdr:nvPicPr>
        <xdr:cNvPr id="116" name="Picture 115">
          <a:extLst>
            <a:ext uri="{FF2B5EF4-FFF2-40B4-BE49-F238E27FC236}">
              <a16:creationId xmlns:a16="http://schemas.microsoft.com/office/drawing/2014/main" id="{8F13F86E-9994-0806-2C6B-9D9B082909B4}"/>
            </a:ext>
          </a:extLst>
        </xdr:cNvPr>
        <xdr:cNvPicPr>
          <a:picLocks noChangeAspect="1"/>
        </xdr:cNvPicPr>
      </xdr:nvPicPr>
      <xdr:blipFill>
        <a:blip xmlns:r="http://schemas.openxmlformats.org/officeDocument/2006/relationships" r:embed="rId122"/>
        <a:stretch>
          <a:fillRect/>
        </a:stretch>
      </xdr:blipFill>
      <xdr:spPr>
        <a:xfrm>
          <a:off x="8001000" y="616267500"/>
          <a:ext cx="4523809" cy="2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3382</xdr:row>
      <xdr:rowOff>0</xdr:rowOff>
    </xdr:from>
    <xdr:to>
      <xdr:col>27</xdr:col>
      <xdr:colOff>28024</xdr:colOff>
      <xdr:row>3395</xdr:row>
      <xdr:rowOff>104452</xdr:rowOff>
    </xdr:to>
    <xdr:pic>
      <xdr:nvPicPr>
        <xdr:cNvPr id="123" name="Picture 122">
          <a:extLst>
            <a:ext uri="{FF2B5EF4-FFF2-40B4-BE49-F238E27FC236}">
              <a16:creationId xmlns:a16="http://schemas.microsoft.com/office/drawing/2014/main" id="{93DEBE0B-C81D-10E5-56F0-5416BDA62B76}"/>
            </a:ext>
          </a:extLst>
        </xdr:cNvPr>
        <xdr:cNvPicPr>
          <a:picLocks noChangeAspect="1"/>
        </xdr:cNvPicPr>
      </xdr:nvPicPr>
      <xdr:blipFill>
        <a:blip xmlns:r="http://schemas.openxmlformats.org/officeDocument/2006/relationships" r:embed="rId123"/>
        <a:stretch>
          <a:fillRect/>
        </a:stretch>
      </xdr:blipFill>
      <xdr:spPr>
        <a:xfrm>
          <a:off x="762000" y="644652000"/>
          <a:ext cx="440952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3403</xdr:row>
      <xdr:rowOff>0</xdr:rowOff>
    </xdr:from>
    <xdr:to>
      <xdr:col>19</xdr:col>
      <xdr:colOff>132976</xdr:colOff>
      <xdr:row>3410</xdr:row>
      <xdr:rowOff>37929</xdr:rowOff>
    </xdr:to>
    <xdr:pic>
      <xdr:nvPicPr>
        <xdr:cNvPr id="126" name="Picture 125">
          <a:extLst>
            <a:ext uri="{FF2B5EF4-FFF2-40B4-BE49-F238E27FC236}">
              <a16:creationId xmlns:a16="http://schemas.microsoft.com/office/drawing/2014/main" id="{710CE70D-F922-6B5C-4C2E-0FADD09003C8}"/>
            </a:ext>
          </a:extLst>
        </xdr:cNvPr>
        <xdr:cNvPicPr>
          <a:picLocks noChangeAspect="1"/>
        </xdr:cNvPicPr>
      </xdr:nvPicPr>
      <xdr:blipFill>
        <a:blip xmlns:r="http://schemas.openxmlformats.org/officeDocument/2006/relationships" r:embed="rId124"/>
        <a:stretch>
          <a:fillRect/>
        </a:stretch>
      </xdr:blipFill>
      <xdr:spPr>
        <a:xfrm>
          <a:off x="762000" y="648652500"/>
          <a:ext cx="2990476" cy="1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3428</xdr:row>
      <xdr:rowOff>0</xdr:rowOff>
    </xdr:from>
    <xdr:to>
      <xdr:col>24</xdr:col>
      <xdr:colOff>66190</xdr:colOff>
      <xdr:row>3440</xdr:row>
      <xdr:rowOff>123524</xdr:rowOff>
    </xdr:to>
    <xdr:pic>
      <xdr:nvPicPr>
        <xdr:cNvPr id="127" name="Picture 126">
          <a:extLst>
            <a:ext uri="{FF2B5EF4-FFF2-40B4-BE49-F238E27FC236}">
              <a16:creationId xmlns:a16="http://schemas.microsoft.com/office/drawing/2014/main" id="{76D24A50-E23A-DE4B-29A1-C2E6637C2D71}"/>
            </a:ext>
          </a:extLst>
        </xdr:cNvPr>
        <xdr:cNvPicPr>
          <a:picLocks noChangeAspect="1"/>
        </xdr:cNvPicPr>
      </xdr:nvPicPr>
      <xdr:blipFill>
        <a:blip xmlns:r="http://schemas.openxmlformats.org/officeDocument/2006/relationships" r:embed="rId125"/>
        <a:stretch>
          <a:fillRect/>
        </a:stretch>
      </xdr:blipFill>
      <xdr:spPr>
        <a:xfrm>
          <a:off x="762000" y="650176500"/>
          <a:ext cx="38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3411</xdr:row>
      <xdr:rowOff>0</xdr:rowOff>
    </xdr:from>
    <xdr:to>
      <xdr:col>17</xdr:col>
      <xdr:colOff>133024</xdr:colOff>
      <xdr:row>3427</xdr:row>
      <xdr:rowOff>94857</xdr:rowOff>
    </xdr:to>
    <xdr:pic>
      <xdr:nvPicPr>
        <xdr:cNvPr id="131" name="Picture 130">
          <a:extLst>
            <a:ext uri="{FF2B5EF4-FFF2-40B4-BE49-F238E27FC236}">
              <a16:creationId xmlns:a16="http://schemas.microsoft.com/office/drawing/2014/main" id="{9ABEBCF3-FF5A-EA76-43B5-B37EE18CF932}"/>
            </a:ext>
          </a:extLst>
        </xdr:cNvPr>
        <xdr:cNvPicPr>
          <a:picLocks noChangeAspect="1"/>
        </xdr:cNvPicPr>
      </xdr:nvPicPr>
      <xdr:blipFill>
        <a:blip xmlns:r="http://schemas.openxmlformats.org/officeDocument/2006/relationships" r:embed="rId126"/>
        <a:stretch>
          <a:fillRect/>
        </a:stretch>
      </xdr:blipFill>
      <xdr:spPr>
        <a:xfrm>
          <a:off x="762000" y="652653000"/>
          <a:ext cx="2609524"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3441</xdr:row>
      <xdr:rowOff>0</xdr:rowOff>
    </xdr:from>
    <xdr:to>
      <xdr:col>31</xdr:col>
      <xdr:colOff>170786</xdr:colOff>
      <xdr:row>3452</xdr:row>
      <xdr:rowOff>28310</xdr:rowOff>
    </xdr:to>
    <xdr:pic>
      <xdr:nvPicPr>
        <xdr:cNvPr id="133" name="Picture 132">
          <a:extLst>
            <a:ext uri="{FF2B5EF4-FFF2-40B4-BE49-F238E27FC236}">
              <a16:creationId xmlns:a16="http://schemas.microsoft.com/office/drawing/2014/main" id="{6EEE4E60-494B-0197-657A-5E2ED7FA5572}"/>
            </a:ext>
          </a:extLst>
        </xdr:cNvPr>
        <xdr:cNvPicPr>
          <a:picLocks noChangeAspect="1"/>
        </xdr:cNvPicPr>
      </xdr:nvPicPr>
      <xdr:blipFill>
        <a:blip xmlns:r="http://schemas.openxmlformats.org/officeDocument/2006/relationships" r:embed="rId127"/>
        <a:stretch>
          <a:fillRect/>
        </a:stretch>
      </xdr:blipFill>
      <xdr:spPr>
        <a:xfrm>
          <a:off x="762000" y="655891500"/>
          <a:ext cx="5314286"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3458</xdr:row>
      <xdr:rowOff>0</xdr:rowOff>
    </xdr:from>
    <xdr:to>
      <xdr:col>23</xdr:col>
      <xdr:colOff>75738</xdr:colOff>
      <xdr:row>3463</xdr:row>
      <xdr:rowOff>47500</xdr:rowOff>
    </xdr:to>
    <xdr:pic>
      <xdr:nvPicPr>
        <xdr:cNvPr id="134" name="Picture 133">
          <a:extLst>
            <a:ext uri="{FF2B5EF4-FFF2-40B4-BE49-F238E27FC236}">
              <a16:creationId xmlns:a16="http://schemas.microsoft.com/office/drawing/2014/main" id="{6277DD66-0DBF-FF34-A7C1-CE088B458CD2}"/>
            </a:ext>
          </a:extLst>
        </xdr:cNvPr>
        <xdr:cNvPicPr>
          <a:picLocks noChangeAspect="1"/>
        </xdr:cNvPicPr>
      </xdr:nvPicPr>
      <xdr:blipFill>
        <a:blip xmlns:r="http://schemas.openxmlformats.org/officeDocument/2006/relationships" r:embed="rId128"/>
        <a:stretch>
          <a:fillRect/>
        </a:stretch>
      </xdr:blipFill>
      <xdr:spPr>
        <a:xfrm>
          <a:off x="762000" y="659130000"/>
          <a:ext cx="3695238" cy="1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3540</xdr:row>
      <xdr:rowOff>0</xdr:rowOff>
    </xdr:from>
    <xdr:to>
      <xdr:col>68</xdr:col>
      <xdr:colOff>17524</xdr:colOff>
      <xdr:row>3576</xdr:row>
      <xdr:rowOff>46762</xdr:rowOff>
    </xdr:to>
    <xdr:pic>
      <xdr:nvPicPr>
        <xdr:cNvPr id="135" name="Picture 134">
          <a:extLst>
            <a:ext uri="{FF2B5EF4-FFF2-40B4-BE49-F238E27FC236}">
              <a16:creationId xmlns:a16="http://schemas.microsoft.com/office/drawing/2014/main" id="{42FBAFE9-DAF7-1868-C694-CD744A47B425}"/>
            </a:ext>
          </a:extLst>
        </xdr:cNvPr>
        <xdr:cNvPicPr>
          <a:picLocks noChangeAspect="1"/>
        </xdr:cNvPicPr>
      </xdr:nvPicPr>
      <xdr:blipFill>
        <a:blip xmlns:r="http://schemas.openxmlformats.org/officeDocument/2006/relationships" r:embed="rId129"/>
        <a:stretch>
          <a:fillRect/>
        </a:stretch>
      </xdr:blipFill>
      <xdr:spPr>
        <a:xfrm>
          <a:off x="762000" y="666940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3579</xdr:row>
      <xdr:rowOff>0</xdr:rowOff>
    </xdr:from>
    <xdr:to>
      <xdr:col>68</xdr:col>
      <xdr:colOff>17524</xdr:colOff>
      <xdr:row>3615</xdr:row>
      <xdr:rowOff>46762</xdr:rowOff>
    </xdr:to>
    <xdr:pic>
      <xdr:nvPicPr>
        <xdr:cNvPr id="136" name="Picture 135">
          <a:extLst>
            <a:ext uri="{FF2B5EF4-FFF2-40B4-BE49-F238E27FC236}">
              <a16:creationId xmlns:a16="http://schemas.microsoft.com/office/drawing/2014/main" id="{07C7BE4A-2D9A-8C89-C215-E58BA22B1C60}"/>
            </a:ext>
          </a:extLst>
        </xdr:cNvPr>
        <xdr:cNvPicPr>
          <a:picLocks noChangeAspect="1"/>
        </xdr:cNvPicPr>
      </xdr:nvPicPr>
      <xdr:blipFill>
        <a:blip xmlns:r="http://schemas.openxmlformats.org/officeDocument/2006/relationships" r:embed="rId130"/>
        <a:stretch>
          <a:fillRect/>
        </a:stretch>
      </xdr:blipFill>
      <xdr:spPr>
        <a:xfrm>
          <a:off x="762000" y="677799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3499</xdr:row>
      <xdr:rowOff>0</xdr:rowOff>
    </xdr:from>
    <xdr:to>
      <xdr:col>29</xdr:col>
      <xdr:colOff>104167</xdr:colOff>
      <xdr:row>3520</xdr:row>
      <xdr:rowOff>161405</xdr:rowOff>
    </xdr:to>
    <xdr:pic>
      <xdr:nvPicPr>
        <xdr:cNvPr id="139" name="Picture 138">
          <a:extLst>
            <a:ext uri="{FF2B5EF4-FFF2-40B4-BE49-F238E27FC236}">
              <a16:creationId xmlns:a16="http://schemas.microsoft.com/office/drawing/2014/main" id="{2E0F4688-6CF3-D024-D24D-4F2D4BA7CD4B}"/>
            </a:ext>
          </a:extLst>
        </xdr:cNvPr>
        <xdr:cNvPicPr>
          <a:picLocks noChangeAspect="1"/>
        </xdr:cNvPicPr>
      </xdr:nvPicPr>
      <xdr:blipFill>
        <a:blip xmlns:r="http://schemas.openxmlformats.org/officeDocument/2006/relationships" r:embed="rId131"/>
        <a:stretch>
          <a:fillRect/>
        </a:stretch>
      </xdr:blipFill>
      <xdr:spPr>
        <a:xfrm>
          <a:off x="762000" y="684847500"/>
          <a:ext cx="4866667"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3619</xdr:row>
      <xdr:rowOff>0</xdr:rowOff>
    </xdr:from>
    <xdr:to>
      <xdr:col>26</xdr:col>
      <xdr:colOff>47095</xdr:colOff>
      <xdr:row>3628</xdr:row>
      <xdr:rowOff>190262</xdr:rowOff>
    </xdr:to>
    <xdr:pic>
      <xdr:nvPicPr>
        <xdr:cNvPr id="143" name="Picture 142">
          <a:extLst>
            <a:ext uri="{FF2B5EF4-FFF2-40B4-BE49-F238E27FC236}">
              <a16:creationId xmlns:a16="http://schemas.microsoft.com/office/drawing/2014/main" id="{534FB552-7F92-86DC-FB74-629281F6AC3A}"/>
            </a:ext>
          </a:extLst>
        </xdr:cNvPr>
        <xdr:cNvPicPr>
          <a:picLocks noChangeAspect="1"/>
        </xdr:cNvPicPr>
      </xdr:nvPicPr>
      <xdr:blipFill>
        <a:blip xmlns:r="http://schemas.openxmlformats.org/officeDocument/2006/relationships" r:embed="rId132"/>
        <a:stretch>
          <a:fillRect/>
        </a:stretch>
      </xdr:blipFill>
      <xdr:spPr>
        <a:xfrm>
          <a:off x="762000" y="689800500"/>
          <a:ext cx="4238095"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3668</xdr:row>
      <xdr:rowOff>0</xdr:rowOff>
    </xdr:from>
    <xdr:to>
      <xdr:col>68</xdr:col>
      <xdr:colOff>17524</xdr:colOff>
      <xdr:row>3704</xdr:row>
      <xdr:rowOff>46762</xdr:rowOff>
    </xdr:to>
    <xdr:pic>
      <xdr:nvPicPr>
        <xdr:cNvPr id="144" name="Picture 143">
          <a:extLst>
            <a:ext uri="{FF2B5EF4-FFF2-40B4-BE49-F238E27FC236}">
              <a16:creationId xmlns:a16="http://schemas.microsoft.com/office/drawing/2014/main" id="{27EBBD36-A1CB-7EFC-1C2C-0DEFA701DBBF}"/>
            </a:ext>
          </a:extLst>
        </xdr:cNvPr>
        <xdr:cNvPicPr>
          <a:picLocks noChangeAspect="1"/>
        </xdr:cNvPicPr>
      </xdr:nvPicPr>
      <xdr:blipFill>
        <a:blip xmlns:r="http://schemas.openxmlformats.org/officeDocument/2006/relationships" r:embed="rId133"/>
        <a:stretch>
          <a:fillRect/>
        </a:stretch>
      </xdr:blipFill>
      <xdr:spPr>
        <a:xfrm>
          <a:off x="762000" y="699135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3705</xdr:row>
      <xdr:rowOff>0</xdr:rowOff>
    </xdr:from>
    <xdr:to>
      <xdr:col>68</xdr:col>
      <xdr:colOff>17524</xdr:colOff>
      <xdr:row>3741</xdr:row>
      <xdr:rowOff>46762</xdr:rowOff>
    </xdr:to>
    <xdr:pic>
      <xdr:nvPicPr>
        <xdr:cNvPr id="145" name="Picture 144">
          <a:extLst>
            <a:ext uri="{FF2B5EF4-FFF2-40B4-BE49-F238E27FC236}">
              <a16:creationId xmlns:a16="http://schemas.microsoft.com/office/drawing/2014/main" id="{8E2DB64F-A780-6D28-9D68-48382A858871}"/>
            </a:ext>
          </a:extLst>
        </xdr:cNvPr>
        <xdr:cNvPicPr>
          <a:picLocks noChangeAspect="1"/>
        </xdr:cNvPicPr>
      </xdr:nvPicPr>
      <xdr:blipFill>
        <a:blip xmlns:r="http://schemas.openxmlformats.org/officeDocument/2006/relationships" r:embed="rId134"/>
        <a:stretch>
          <a:fillRect/>
        </a:stretch>
      </xdr:blipFill>
      <xdr:spPr>
        <a:xfrm>
          <a:off x="762000" y="706183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3742</xdr:row>
      <xdr:rowOff>0</xdr:rowOff>
    </xdr:from>
    <xdr:to>
      <xdr:col>68</xdr:col>
      <xdr:colOff>17524</xdr:colOff>
      <xdr:row>3778</xdr:row>
      <xdr:rowOff>46762</xdr:rowOff>
    </xdr:to>
    <xdr:pic>
      <xdr:nvPicPr>
        <xdr:cNvPr id="147" name="Picture 146">
          <a:extLst>
            <a:ext uri="{FF2B5EF4-FFF2-40B4-BE49-F238E27FC236}">
              <a16:creationId xmlns:a16="http://schemas.microsoft.com/office/drawing/2014/main" id="{F91410B3-E43E-DD70-EE8F-301DBCF94A3B}"/>
            </a:ext>
          </a:extLst>
        </xdr:cNvPr>
        <xdr:cNvPicPr>
          <a:picLocks noChangeAspect="1"/>
        </xdr:cNvPicPr>
      </xdr:nvPicPr>
      <xdr:blipFill>
        <a:blip xmlns:r="http://schemas.openxmlformats.org/officeDocument/2006/relationships" r:embed="rId135"/>
        <a:stretch>
          <a:fillRect/>
        </a:stretch>
      </xdr:blipFill>
      <xdr:spPr>
        <a:xfrm>
          <a:off x="762000" y="713232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3782</xdr:row>
      <xdr:rowOff>0</xdr:rowOff>
    </xdr:from>
    <xdr:to>
      <xdr:col>26</xdr:col>
      <xdr:colOff>75667</xdr:colOff>
      <xdr:row>3787</xdr:row>
      <xdr:rowOff>95119</xdr:rowOff>
    </xdr:to>
    <xdr:pic>
      <xdr:nvPicPr>
        <xdr:cNvPr id="148" name="Picture 147">
          <a:extLst>
            <a:ext uri="{FF2B5EF4-FFF2-40B4-BE49-F238E27FC236}">
              <a16:creationId xmlns:a16="http://schemas.microsoft.com/office/drawing/2014/main" id="{8B712859-FEEB-5CD3-5882-5EEF9FE7E4B7}"/>
            </a:ext>
          </a:extLst>
        </xdr:cNvPr>
        <xdr:cNvPicPr>
          <a:picLocks noChangeAspect="1"/>
        </xdr:cNvPicPr>
      </xdr:nvPicPr>
      <xdr:blipFill>
        <a:blip xmlns:r="http://schemas.openxmlformats.org/officeDocument/2006/relationships" r:embed="rId136"/>
        <a:stretch>
          <a:fillRect/>
        </a:stretch>
      </xdr:blipFill>
      <xdr:spPr>
        <a:xfrm>
          <a:off x="762000" y="720852000"/>
          <a:ext cx="4266667" cy="1047619"/>
        </a:xfrm>
        <a:prstGeom prst="rect">
          <a:avLst/>
        </a:prstGeom>
      </xdr:spPr>
    </xdr:pic>
    <xdr:clientData/>
  </xdr:twoCellAnchor>
  <xdr:twoCellAnchor editAs="oneCell">
    <xdr:from>
      <xdr:col>4</xdr:col>
      <xdr:colOff>0</xdr:colOff>
      <xdr:row>3822</xdr:row>
      <xdr:rowOff>0</xdr:rowOff>
    </xdr:from>
    <xdr:to>
      <xdr:col>68</xdr:col>
      <xdr:colOff>17524</xdr:colOff>
      <xdr:row>3858</xdr:row>
      <xdr:rowOff>46762</xdr:rowOff>
    </xdr:to>
    <xdr:pic>
      <xdr:nvPicPr>
        <xdr:cNvPr id="149" name="Picture 148">
          <a:extLst>
            <a:ext uri="{FF2B5EF4-FFF2-40B4-BE49-F238E27FC236}">
              <a16:creationId xmlns:a16="http://schemas.microsoft.com/office/drawing/2014/main" id="{16334209-9772-65C3-8078-3EF5CC431CD4}"/>
            </a:ext>
          </a:extLst>
        </xdr:cNvPr>
        <xdr:cNvPicPr>
          <a:picLocks noChangeAspect="1"/>
        </xdr:cNvPicPr>
      </xdr:nvPicPr>
      <xdr:blipFill>
        <a:blip xmlns:r="http://schemas.openxmlformats.org/officeDocument/2006/relationships" r:embed="rId137"/>
        <a:stretch>
          <a:fillRect/>
        </a:stretch>
      </xdr:blipFill>
      <xdr:spPr>
        <a:xfrm>
          <a:off x="762000" y="728472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3866</xdr:row>
      <xdr:rowOff>0</xdr:rowOff>
    </xdr:from>
    <xdr:to>
      <xdr:col>68</xdr:col>
      <xdr:colOff>17524</xdr:colOff>
      <xdr:row>3902</xdr:row>
      <xdr:rowOff>46762</xdr:rowOff>
    </xdr:to>
    <xdr:pic>
      <xdr:nvPicPr>
        <xdr:cNvPr id="150" name="Picture 149">
          <a:extLst>
            <a:ext uri="{FF2B5EF4-FFF2-40B4-BE49-F238E27FC236}">
              <a16:creationId xmlns:a16="http://schemas.microsoft.com/office/drawing/2014/main" id="{78FDB75A-B722-5454-F4DC-44AD3422CF27}"/>
            </a:ext>
          </a:extLst>
        </xdr:cNvPr>
        <xdr:cNvPicPr>
          <a:picLocks noChangeAspect="1"/>
        </xdr:cNvPicPr>
      </xdr:nvPicPr>
      <xdr:blipFill>
        <a:blip xmlns:r="http://schemas.openxmlformats.org/officeDocument/2006/relationships" r:embed="rId138"/>
        <a:stretch>
          <a:fillRect/>
        </a:stretch>
      </xdr:blipFill>
      <xdr:spPr>
        <a:xfrm>
          <a:off x="762000" y="736854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3907</xdr:row>
      <xdr:rowOff>0</xdr:rowOff>
    </xdr:from>
    <xdr:to>
      <xdr:col>26</xdr:col>
      <xdr:colOff>75667</xdr:colOff>
      <xdr:row>3921</xdr:row>
      <xdr:rowOff>113952</xdr:rowOff>
    </xdr:to>
    <xdr:pic>
      <xdr:nvPicPr>
        <xdr:cNvPr id="151" name="Picture 150">
          <a:extLst>
            <a:ext uri="{FF2B5EF4-FFF2-40B4-BE49-F238E27FC236}">
              <a16:creationId xmlns:a16="http://schemas.microsoft.com/office/drawing/2014/main" id="{2E4A8871-F0B8-696C-43EE-2C0141C2E3B9}"/>
            </a:ext>
          </a:extLst>
        </xdr:cNvPr>
        <xdr:cNvPicPr>
          <a:picLocks noChangeAspect="1"/>
        </xdr:cNvPicPr>
      </xdr:nvPicPr>
      <xdr:blipFill>
        <a:blip xmlns:r="http://schemas.openxmlformats.org/officeDocument/2006/relationships" r:embed="rId139"/>
        <a:stretch>
          <a:fillRect/>
        </a:stretch>
      </xdr:blipFill>
      <xdr:spPr>
        <a:xfrm>
          <a:off x="762000" y="744664500"/>
          <a:ext cx="4266667" cy="2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3922</xdr:row>
      <xdr:rowOff>0</xdr:rowOff>
    </xdr:from>
    <xdr:to>
      <xdr:col>25</xdr:col>
      <xdr:colOff>189976</xdr:colOff>
      <xdr:row>3930</xdr:row>
      <xdr:rowOff>47429</xdr:rowOff>
    </xdr:to>
    <xdr:pic>
      <xdr:nvPicPr>
        <xdr:cNvPr id="153" name="Picture 152">
          <a:extLst>
            <a:ext uri="{FF2B5EF4-FFF2-40B4-BE49-F238E27FC236}">
              <a16:creationId xmlns:a16="http://schemas.microsoft.com/office/drawing/2014/main" id="{50525971-F446-1873-8771-84B789FA5AA8}"/>
            </a:ext>
          </a:extLst>
        </xdr:cNvPr>
        <xdr:cNvPicPr>
          <a:picLocks noChangeAspect="1"/>
        </xdr:cNvPicPr>
      </xdr:nvPicPr>
      <xdr:blipFill>
        <a:blip xmlns:r="http://schemas.openxmlformats.org/officeDocument/2006/relationships" r:embed="rId140"/>
        <a:stretch>
          <a:fillRect/>
        </a:stretch>
      </xdr:blipFill>
      <xdr:spPr>
        <a:xfrm>
          <a:off x="762000" y="747522000"/>
          <a:ext cx="4190476" cy="1571429"/>
        </a:xfrm>
        <a:prstGeom prst="rect">
          <a:avLst/>
        </a:prstGeom>
        <a:solidFill>
          <a:sysClr val="window" lastClr="FFFFFF"/>
        </a:solidFill>
        <a:effectLst>
          <a:outerShdw blurRad="63500" algn="ctr" rotWithShape="0">
            <a:srgbClr val="000000">
              <a:alpha val="95000"/>
            </a:srgbClr>
          </a:outerShdw>
        </a:effectLst>
      </xdr:spPr>
    </xdr:pic>
    <xdr:clientData/>
  </xdr:twoCellAnchor>
  <xdr:twoCellAnchor editAs="oneCell">
    <xdr:from>
      <xdr:col>4</xdr:col>
      <xdr:colOff>0</xdr:colOff>
      <xdr:row>3931</xdr:row>
      <xdr:rowOff>0</xdr:rowOff>
    </xdr:from>
    <xdr:to>
      <xdr:col>30</xdr:col>
      <xdr:colOff>47000</xdr:colOff>
      <xdr:row>3955</xdr:row>
      <xdr:rowOff>56571</xdr:rowOff>
    </xdr:to>
    <xdr:pic>
      <xdr:nvPicPr>
        <xdr:cNvPr id="154" name="Picture 153">
          <a:extLst>
            <a:ext uri="{FF2B5EF4-FFF2-40B4-BE49-F238E27FC236}">
              <a16:creationId xmlns:a16="http://schemas.microsoft.com/office/drawing/2014/main" id="{29248E87-AA3C-AF1F-9D1F-D8FEB329278E}"/>
            </a:ext>
          </a:extLst>
        </xdr:cNvPr>
        <xdr:cNvPicPr>
          <a:picLocks noChangeAspect="1"/>
        </xdr:cNvPicPr>
      </xdr:nvPicPr>
      <xdr:blipFill>
        <a:blip xmlns:r="http://schemas.openxmlformats.org/officeDocument/2006/relationships" r:embed="rId141"/>
        <a:stretch>
          <a:fillRect/>
        </a:stretch>
      </xdr:blipFill>
      <xdr:spPr>
        <a:xfrm>
          <a:off x="762000" y="749236500"/>
          <a:ext cx="5000000" cy="4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3956</xdr:row>
      <xdr:rowOff>0</xdr:rowOff>
    </xdr:from>
    <xdr:to>
      <xdr:col>17</xdr:col>
      <xdr:colOff>180643</xdr:colOff>
      <xdr:row>3966</xdr:row>
      <xdr:rowOff>180714</xdr:rowOff>
    </xdr:to>
    <xdr:pic>
      <xdr:nvPicPr>
        <xdr:cNvPr id="155" name="Picture 154">
          <a:extLst>
            <a:ext uri="{FF2B5EF4-FFF2-40B4-BE49-F238E27FC236}">
              <a16:creationId xmlns:a16="http://schemas.microsoft.com/office/drawing/2014/main" id="{AB1FE33C-2E31-DFEC-D958-EC3B72BA770D}"/>
            </a:ext>
          </a:extLst>
        </xdr:cNvPr>
        <xdr:cNvPicPr>
          <a:picLocks noChangeAspect="1"/>
        </xdr:cNvPicPr>
      </xdr:nvPicPr>
      <xdr:blipFill>
        <a:blip xmlns:r="http://schemas.openxmlformats.org/officeDocument/2006/relationships" r:embed="rId142"/>
        <a:stretch>
          <a:fillRect/>
        </a:stretch>
      </xdr:blipFill>
      <xdr:spPr>
        <a:xfrm>
          <a:off x="762000" y="753999000"/>
          <a:ext cx="2657143" cy="2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3972</xdr:row>
      <xdr:rowOff>0</xdr:rowOff>
    </xdr:from>
    <xdr:to>
      <xdr:col>63</xdr:col>
      <xdr:colOff>74786</xdr:colOff>
      <xdr:row>3979</xdr:row>
      <xdr:rowOff>56976</xdr:rowOff>
    </xdr:to>
    <xdr:pic>
      <xdr:nvPicPr>
        <xdr:cNvPr id="156" name="Picture 155">
          <a:extLst>
            <a:ext uri="{FF2B5EF4-FFF2-40B4-BE49-F238E27FC236}">
              <a16:creationId xmlns:a16="http://schemas.microsoft.com/office/drawing/2014/main" id="{E57113B3-4923-6AFB-F778-8380D36DA381}"/>
            </a:ext>
          </a:extLst>
        </xdr:cNvPr>
        <xdr:cNvPicPr>
          <a:picLocks noChangeAspect="1"/>
        </xdr:cNvPicPr>
      </xdr:nvPicPr>
      <xdr:blipFill>
        <a:blip xmlns:r="http://schemas.openxmlformats.org/officeDocument/2006/relationships" r:embed="rId143"/>
        <a:stretch>
          <a:fillRect/>
        </a:stretch>
      </xdr:blipFill>
      <xdr:spPr>
        <a:xfrm>
          <a:off x="762000" y="757047000"/>
          <a:ext cx="11314286" cy="1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3995</xdr:row>
      <xdr:rowOff>0</xdr:rowOff>
    </xdr:from>
    <xdr:to>
      <xdr:col>26</xdr:col>
      <xdr:colOff>142333</xdr:colOff>
      <xdr:row>4003</xdr:row>
      <xdr:rowOff>9333</xdr:rowOff>
    </xdr:to>
    <xdr:pic>
      <xdr:nvPicPr>
        <xdr:cNvPr id="152" name="Picture 151">
          <a:extLst>
            <a:ext uri="{FF2B5EF4-FFF2-40B4-BE49-F238E27FC236}">
              <a16:creationId xmlns:a16="http://schemas.microsoft.com/office/drawing/2014/main" id="{DDF11DE6-0770-E5F2-DB57-8900F450A23A}"/>
            </a:ext>
          </a:extLst>
        </xdr:cNvPr>
        <xdr:cNvPicPr>
          <a:picLocks noChangeAspect="1"/>
        </xdr:cNvPicPr>
      </xdr:nvPicPr>
      <xdr:blipFill>
        <a:blip xmlns:r="http://schemas.openxmlformats.org/officeDocument/2006/relationships" r:embed="rId144"/>
        <a:stretch>
          <a:fillRect/>
        </a:stretch>
      </xdr:blipFill>
      <xdr:spPr>
        <a:xfrm>
          <a:off x="762000" y="761047500"/>
          <a:ext cx="4333333"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4009</xdr:row>
      <xdr:rowOff>0</xdr:rowOff>
    </xdr:from>
    <xdr:to>
      <xdr:col>44</xdr:col>
      <xdr:colOff>37143</xdr:colOff>
      <xdr:row>4022</xdr:row>
      <xdr:rowOff>133024</xdr:rowOff>
    </xdr:to>
    <xdr:pic>
      <xdr:nvPicPr>
        <xdr:cNvPr id="157" name="Picture 156">
          <a:extLst>
            <a:ext uri="{FF2B5EF4-FFF2-40B4-BE49-F238E27FC236}">
              <a16:creationId xmlns:a16="http://schemas.microsoft.com/office/drawing/2014/main" id="{613692EF-C6B8-155A-FF9D-DAE6B75FBA93}"/>
            </a:ext>
          </a:extLst>
        </xdr:cNvPr>
        <xdr:cNvPicPr>
          <a:picLocks noChangeAspect="1"/>
        </xdr:cNvPicPr>
      </xdr:nvPicPr>
      <xdr:blipFill>
        <a:blip xmlns:r="http://schemas.openxmlformats.org/officeDocument/2006/relationships" r:embed="rId145"/>
        <a:stretch>
          <a:fillRect/>
        </a:stretch>
      </xdr:blipFill>
      <xdr:spPr>
        <a:xfrm>
          <a:off x="762000" y="763714500"/>
          <a:ext cx="7657143"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4043</xdr:row>
      <xdr:rowOff>0</xdr:rowOff>
    </xdr:from>
    <xdr:to>
      <xdr:col>32</xdr:col>
      <xdr:colOff>161238</xdr:colOff>
      <xdr:row>4061</xdr:row>
      <xdr:rowOff>180524</xdr:rowOff>
    </xdr:to>
    <xdr:pic>
      <xdr:nvPicPr>
        <xdr:cNvPr id="159" name="Picture 158">
          <a:extLst>
            <a:ext uri="{FF2B5EF4-FFF2-40B4-BE49-F238E27FC236}">
              <a16:creationId xmlns:a16="http://schemas.microsoft.com/office/drawing/2014/main" id="{A205276C-F73B-1E3B-E674-3B7617AD4C73}"/>
            </a:ext>
          </a:extLst>
        </xdr:cNvPr>
        <xdr:cNvPicPr>
          <a:picLocks noChangeAspect="1"/>
        </xdr:cNvPicPr>
      </xdr:nvPicPr>
      <xdr:blipFill>
        <a:blip xmlns:r="http://schemas.openxmlformats.org/officeDocument/2006/relationships" r:embed="rId146"/>
        <a:stretch>
          <a:fillRect/>
        </a:stretch>
      </xdr:blipFill>
      <xdr:spPr>
        <a:xfrm>
          <a:off x="762000" y="770191500"/>
          <a:ext cx="5495238"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4066</xdr:row>
      <xdr:rowOff>0</xdr:rowOff>
    </xdr:from>
    <xdr:to>
      <xdr:col>24</xdr:col>
      <xdr:colOff>47143</xdr:colOff>
      <xdr:row>4077</xdr:row>
      <xdr:rowOff>94976</xdr:rowOff>
    </xdr:to>
    <xdr:pic>
      <xdr:nvPicPr>
        <xdr:cNvPr id="160" name="Picture 159">
          <a:extLst>
            <a:ext uri="{FF2B5EF4-FFF2-40B4-BE49-F238E27FC236}">
              <a16:creationId xmlns:a16="http://schemas.microsoft.com/office/drawing/2014/main" id="{072AB90A-8217-C960-53AE-A8A1B962E93E}"/>
            </a:ext>
          </a:extLst>
        </xdr:cNvPr>
        <xdr:cNvPicPr>
          <a:picLocks noChangeAspect="1"/>
        </xdr:cNvPicPr>
      </xdr:nvPicPr>
      <xdr:blipFill>
        <a:blip xmlns:r="http://schemas.openxmlformats.org/officeDocument/2006/relationships" r:embed="rId147"/>
        <a:stretch>
          <a:fillRect/>
        </a:stretch>
      </xdr:blipFill>
      <xdr:spPr>
        <a:xfrm>
          <a:off x="762000" y="774573000"/>
          <a:ext cx="3857143"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4082</xdr:row>
      <xdr:rowOff>0</xdr:rowOff>
    </xdr:from>
    <xdr:to>
      <xdr:col>50</xdr:col>
      <xdr:colOff>141762</xdr:colOff>
      <xdr:row>4121</xdr:row>
      <xdr:rowOff>113357</xdr:rowOff>
    </xdr:to>
    <xdr:pic>
      <xdr:nvPicPr>
        <xdr:cNvPr id="161" name="Picture 160">
          <a:extLst>
            <a:ext uri="{FF2B5EF4-FFF2-40B4-BE49-F238E27FC236}">
              <a16:creationId xmlns:a16="http://schemas.microsoft.com/office/drawing/2014/main" id="{3E47F5D1-CB05-FA59-65AD-A4CAC6E25084}"/>
            </a:ext>
          </a:extLst>
        </xdr:cNvPr>
        <xdr:cNvPicPr>
          <a:picLocks noChangeAspect="1"/>
        </xdr:cNvPicPr>
      </xdr:nvPicPr>
      <xdr:blipFill>
        <a:blip xmlns:r="http://schemas.openxmlformats.org/officeDocument/2006/relationships" r:embed="rId148"/>
        <a:stretch>
          <a:fillRect/>
        </a:stretch>
      </xdr:blipFill>
      <xdr:spPr>
        <a:xfrm>
          <a:off x="762000" y="777621000"/>
          <a:ext cx="8904762" cy="7542857"/>
        </a:xfrm>
        <a:prstGeom prst="rect">
          <a:avLst/>
        </a:prstGeom>
        <a:effectLst>
          <a:outerShdw blurRad="63500" algn="ctr" rotWithShape="0">
            <a:srgbClr val="000000">
              <a:alpha val="95000"/>
            </a:srgbClr>
          </a:outerShdw>
        </a:effectLst>
      </xdr:spPr>
    </xdr:pic>
    <xdr:clientData/>
  </xdr:twoCellAnchor>
  <xdr:twoCellAnchor editAs="oneCell">
    <xdr:from>
      <xdr:col>53</xdr:col>
      <xdr:colOff>0</xdr:colOff>
      <xdr:row>4082</xdr:row>
      <xdr:rowOff>0</xdr:rowOff>
    </xdr:from>
    <xdr:to>
      <xdr:col>99</xdr:col>
      <xdr:colOff>141762</xdr:colOff>
      <xdr:row>4121</xdr:row>
      <xdr:rowOff>122881</xdr:rowOff>
    </xdr:to>
    <xdr:pic>
      <xdr:nvPicPr>
        <xdr:cNvPr id="162" name="Picture 161">
          <a:extLst>
            <a:ext uri="{FF2B5EF4-FFF2-40B4-BE49-F238E27FC236}">
              <a16:creationId xmlns:a16="http://schemas.microsoft.com/office/drawing/2014/main" id="{538F7592-C2DD-799D-D540-6C253B4B2E33}"/>
            </a:ext>
          </a:extLst>
        </xdr:cNvPr>
        <xdr:cNvPicPr>
          <a:picLocks noChangeAspect="1"/>
        </xdr:cNvPicPr>
      </xdr:nvPicPr>
      <xdr:blipFill>
        <a:blip xmlns:r="http://schemas.openxmlformats.org/officeDocument/2006/relationships" r:embed="rId149"/>
        <a:stretch>
          <a:fillRect/>
        </a:stretch>
      </xdr:blipFill>
      <xdr:spPr>
        <a:xfrm>
          <a:off x="10096500" y="777621000"/>
          <a:ext cx="8904762" cy="7552381"/>
        </a:xfrm>
        <a:prstGeom prst="rect">
          <a:avLst/>
        </a:prstGeom>
        <a:effectLst>
          <a:outerShdw blurRad="63500" algn="ctr" rotWithShape="0">
            <a:srgbClr val="000000">
              <a:alpha val="95000"/>
            </a:srgbClr>
          </a:outerShdw>
        </a:effectLst>
      </xdr:spPr>
    </xdr:pic>
    <xdr:clientData/>
  </xdr:twoCellAnchor>
  <xdr:twoCellAnchor editAs="oneCell">
    <xdr:from>
      <xdr:col>22</xdr:col>
      <xdr:colOff>0</xdr:colOff>
      <xdr:row>4122</xdr:row>
      <xdr:rowOff>0</xdr:rowOff>
    </xdr:from>
    <xdr:to>
      <xdr:col>81</xdr:col>
      <xdr:colOff>36690</xdr:colOff>
      <xdr:row>4125</xdr:row>
      <xdr:rowOff>38024</xdr:rowOff>
    </xdr:to>
    <xdr:pic>
      <xdr:nvPicPr>
        <xdr:cNvPr id="163" name="Picture 162">
          <a:extLst>
            <a:ext uri="{FF2B5EF4-FFF2-40B4-BE49-F238E27FC236}">
              <a16:creationId xmlns:a16="http://schemas.microsoft.com/office/drawing/2014/main" id="{86CDA779-07F5-65C5-9AD5-2358534E2892}"/>
            </a:ext>
          </a:extLst>
        </xdr:cNvPr>
        <xdr:cNvPicPr>
          <a:picLocks noChangeAspect="1"/>
        </xdr:cNvPicPr>
      </xdr:nvPicPr>
      <xdr:blipFill>
        <a:blip xmlns:r="http://schemas.openxmlformats.org/officeDocument/2006/relationships" r:embed="rId150"/>
        <a:stretch>
          <a:fillRect/>
        </a:stretch>
      </xdr:blipFill>
      <xdr:spPr>
        <a:xfrm>
          <a:off x="4191000" y="785241000"/>
          <a:ext cx="11276190" cy="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4140</xdr:row>
      <xdr:rowOff>0</xdr:rowOff>
    </xdr:from>
    <xdr:to>
      <xdr:col>18</xdr:col>
      <xdr:colOff>47286</xdr:colOff>
      <xdr:row>4145</xdr:row>
      <xdr:rowOff>85595</xdr:rowOff>
    </xdr:to>
    <xdr:pic>
      <xdr:nvPicPr>
        <xdr:cNvPr id="164" name="Picture 163">
          <a:extLst>
            <a:ext uri="{FF2B5EF4-FFF2-40B4-BE49-F238E27FC236}">
              <a16:creationId xmlns:a16="http://schemas.microsoft.com/office/drawing/2014/main" id="{E7A8032D-0F5D-0349-8111-6B1D275F969E}"/>
            </a:ext>
          </a:extLst>
        </xdr:cNvPr>
        <xdr:cNvPicPr>
          <a:picLocks noChangeAspect="1"/>
        </xdr:cNvPicPr>
      </xdr:nvPicPr>
      <xdr:blipFill>
        <a:blip xmlns:r="http://schemas.openxmlformats.org/officeDocument/2006/relationships" r:embed="rId151"/>
        <a:stretch>
          <a:fillRect/>
        </a:stretch>
      </xdr:blipFill>
      <xdr:spPr>
        <a:xfrm>
          <a:off x="762000" y="788670000"/>
          <a:ext cx="2714286" cy="1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4171</xdr:row>
      <xdr:rowOff>0</xdr:rowOff>
    </xdr:from>
    <xdr:to>
      <xdr:col>68</xdr:col>
      <xdr:colOff>17524</xdr:colOff>
      <xdr:row>4207</xdr:row>
      <xdr:rowOff>46762</xdr:rowOff>
    </xdr:to>
    <xdr:pic>
      <xdr:nvPicPr>
        <xdr:cNvPr id="165" name="Picture 164">
          <a:extLst>
            <a:ext uri="{FF2B5EF4-FFF2-40B4-BE49-F238E27FC236}">
              <a16:creationId xmlns:a16="http://schemas.microsoft.com/office/drawing/2014/main" id="{92C0EE48-FB60-D3B5-DD97-0CF36D42EEBF}"/>
            </a:ext>
          </a:extLst>
        </xdr:cNvPr>
        <xdr:cNvPicPr>
          <a:picLocks noChangeAspect="1"/>
        </xdr:cNvPicPr>
      </xdr:nvPicPr>
      <xdr:blipFill>
        <a:blip xmlns:r="http://schemas.openxmlformats.org/officeDocument/2006/relationships" r:embed="rId152"/>
        <a:stretch>
          <a:fillRect/>
        </a:stretch>
      </xdr:blipFill>
      <xdr:spPr>
        <a:xfrm>
          <a:off x="762000" y="792289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4251</xdr:row>
      <xdr:rowOff>0</xdr:rowOff>
    </xdr:from>
    <xdr:to>
      <xdr:col>68</xdr:col>
      <xdr:colOff>17524</xdr:colOff>
      <xdr:row>4287</xdr:row>
      <xdr:rowOff>46762</xdr:rowOff>
    </xdr:to>
    <xdr:pic>
      <xdr:nvPicPr>
        <xdr:cNvPr id="167" name="Picture 166">
          <a:extLst>
            <a:ext uri="{FF2B5EF4-FFF2-40B4-BE49-F238E27FC236}">
              <a16:creationId xmlns:a16="http://schemas.microsoft.com/office/drawing/2014/main" id="{98EBC40A-E6B5-D916-120C-7D8C61E84028}"/>
            </a:ext>
          </a:extLst>
        </xdr:cNvPr>
        <xdr:cNvPicPr>
          <a:picLocks noChangeAspect="1"/>
        </xdr:cNvPicPr>
      </xdr:nvPicPr>
      <xdr:blipFill>
        <a:blip xmlns:r="http://schemas.openxmlformats.org/officeDocument/2006/relationships" r:embed="rId153"/>
        <a:stretch>
          <a:fillRect/>
        </a:stretch>
      </xdr:blipFill>
      <xdr:spPr>
        <a:xfrm>
          <a:off x="762000" y="809815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4208</xdr:row>
      <xdr:rowOff>0</xdr:rowOff>
    </xdr:from>
    <xdr:to>
      <xdr:col>50</xdr:col>
      <xdr:colOff>141762</xdr:colOff>
      <xdr:row>4247</xdr:row>
      <xdr:rowOff>132405</xdr:rowOff>
    </xdr:to>
    <xdr:pic>
      <xdr:nvPicPr>
        <xdr:cNvPr id="168" name="Picture 167">
          <a:extLst>
            <a:ext uri="{FF2B5EF4-FFF2-40B4-BE49-F238E27FC236}">
              <a16:creationId xmlns:a16="http://schemas.microsoft.com/office/drawing/2014/main" id="{51F3CAD8-0C9C-61F2-FA5A-AAE682D29CBA}"/>
            </a:ext>
          </a:extLst>
        </xdr:cNvPr>
        <xdr:cNvPicPr>
          <a:picLocks noChangeAspect="1"/>
        </xdr:cNvPicPr>
      </xdr:nvPicPr>
      <xdr:blipFill>
        <a:blip xmlns:r="http://schemas.openxmlformats.org/officeDocument/2006/relationships" r:embed="rId154"/>
        <a:stretch>
          <a:fillRect/>
        </a:stretch>
      </xdr:blipFill>
      <xdr:spPr>
        <a:xfrm>
          <a:off x="762000" y="801624000"/>
          <a:ext cx="8904762" cy="7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4288</xdr:row>
      <xdr:rowOff>0</xdr:rowOff>
    </xdr:from>
    <xdr:to>
      <xdr:col>50</xdr:col>
      <xdr:colOff>141762</xdr:colOff>
      <xdr:row>4327</xdr:row>
      <xdr:rowOff>94309</xdr:rowOff>
    </xdr:to>
    <xdr:pic>
      <xdr:nvPicPr>
        <xdr:cNvPr id="169" name="Picture 168">
          <a:extLst>
            <a:ext uri="{FF2B5EF4-FFF2-40B4-BE49-F238E27FC236}">
              <a16:creationId xmlns:a16="http://schemas.microsoft.com/office/drawing/2014/main" id="{2C65E2BD-CC02-B1FE-889D-7E78FA0055FF}"/>
            </a:ext>
          </a:extLst>
        </xdr:cNvPr>
        <xdr:cNvPicPr>
          <a:picLocks noChangeAspect="1"/>
        </xdr:cNvPicPr>
      </xdr:nvPicPr>
      <xdr:blipFill>
        <a:blip xmlns:r="http://schemas.openxmlformats.org/officeDocument/2006/relationships" r:embed="rId155"/>
        <a:stretch>
          <a:fillRect/>
        </a:stretch>
      </xdr:blipFill>
      <xdr:spPr>
        <a:xfrm>
          <a:off x="762000" y="816864000"/>
          <a:ext cx="8904762" cy="7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4332</xdr:row>
      <xdr:rowOff>0</xdr:rowOff>
    </xdr:from>
    <xdr:to>
      <xdr:col>25</xdr:col>
      <xdr:colOff>47119</xdr:colOff>
      <xdr:row>4345</xdr:row>
      <xdr:rowOff>47309</xdr:rowOff>
    </xdr:to>
    <xdr:pic>
      <xdr:nvPicPr>
        <xdr:cNvPr id="170" name="Picture 169">
          <a:extLst>
            <a:ext uri="{FF2B5EF4-FFF2-40B4-BE49-F238E27FC236}">
              <a16:creationId xmlns:a16="http://schemas.microsoft.com/office/drawing/2014/main" id="{AC63CB2B-7D96-E3F2-C93E-316FEAFA5FDE}"/>
            </a:ext>
          </a:extLst>
        </xdr:cNvPr>
        <xdr:cNvPicPr>
          <a:picLocks noChangeAspect="1"/>
        </xdr:cNvPicPr>
      </xdr:nvPicPr>
      <xdr:blipFill>
        <a:blip xmlns:r="http://schemas.openxmlformats.org/officeDocument/2006/relationships" r:embed="rId156"/>
        <a:stretch>
          <a:fillRect/>
        </a:stretch>
      </xdr:blipFill>
      <xdr:spPr>
        <a:xfrm>
          <a:off x="762000" y="825246000"/>
          <a:ext cx="4047619"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4346</xdr:row>
      <xdr:rowOff>0</xdr:rowOff>
    </xdr:from>
    <xdr:to>
      <xdr:col>24</xdr:col>
      <xdr:colOff>161429</xdr:colOff>
      <xdr:row>4355</xdr:row>
      <xdr:rowOff>66452</xdr:rowOff>
    </xdr:to>
    <xdr:pic>
      <xdr:nvPicPr>
        <xdr:cNvPr id="171" name="Picture 170">
          <a:extLst>
            <a:ext uri="{FF2B5EF4-FFF2-40B4-BE49-F238E27FC236}">
              <a16:creationId xmlns:a16="http://schemas.microsoft.com/office/drawing/2014/main" id="{2EF905D9-692C-955D-EF0B-151E18BA2DD0}"/>
            </a:ext>
          </a:extLst>
        </xdr:cNvPr>
        <xdr:cNvPicPr>
          <a:picLocks noChangeAspect="1"/>
        </xdr:cNvPicPr>
      </xdr:nvPicPr>
      <xdr:blipFill>
        <a:blip xmlns:r="http://schemas.openxmlformats.org/officeDocument/2006/relationships" r:embed="rId157"/>
        <a:stretch>
          <a:fillRect/>
        </a:stretch>
      </xdr:blipFill>
      <xdr:spPr>
        <a:xfrm>
          <a:off x="762000" y="830008500"/>
          <a:ext cx="3971429" cy="1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4381</xdr:row>
      <xdr:rowOff>0</xdr:rowOff>
    </xdr:from>
    <xdr:to>
      <xdr:col>68</xdr:col>
      <xdr:colOff>17524</xdr:colOff>
      <xdr:row>4417</xdr:row>
      <xdr:rowOff>46762</xdr:rowOff>
    </xdr:to>
    <xdr:pic>
      <xdr:nvPicPr>
        <xdr:cNvPr id="172" name="Picture 171">
          <a:extLst>
            <a:ext uri="{FF2B5EF4-FFF2-40B4-BE49-F238E27FC236}">
              <a16:creationId xmlns:a16="http://schemas.microsoft.com/office/drawing/2014/main" id="{ECBCF82E-D434-F117-9C5E-2447202A8F2B}"/>
            </a:ext>
          </a:extLst>
        </xdr:cNvPr>
        <xdr:cNvPicPr>
          <a:picLocks noChangeAspect="1"/>
        </xdr:cNvPicPr>
      </xdr:nvPicPr>
      <xdr:blipFill>
        <a:blip xmlns:r="http://schemas.openxmlformats.org/officeDocument/2006/relationships" r:embed="rId158"/>
        <a:stretch>
          <a:fillRect/>
        </a:stretch>
      </xdr:blipFill>
      <xdr:spPr>
        <a:xfrm>
          <a:off x="762000" y="831913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4418</xdr:row>
      <xdr:rowOff>0</xdr:rowOff>
    </xdr:from>
    <xdr:to>
      <xdr:col>50</xdr:col>
      <xdr:colOff>141762</xdr:colOff>
      <xdr:row>4471</xdr:row>
      <xdr:rowOff>55881</xdr:rowOff>
    </xdr:to>
    <xdr:pic>
      <xdr:nvPicPr>
        <xdr:cNvPr id="173" name="Picture 172">
          <a:extLst>
            <a:ext uri="{FF2B5EF4-FFF2-40B4-BE49-F238E27FC236}">
              <a16:creationId xmlns:a16="http://schemas.microsoft.com/office/drawing/2014/main" id="{1632EB56-52FA-867F-A5A5-6C0C4CED6DF4}"/>
            </a:ext>
          </a:extLst>
        </xdr:cNvPr>
        <xdr:cNvPicPr>
          <a:picLocks noChangeAspect="1"/>
        </xdr:cNvPicPr>
      </xdr:nvPicPr>
      <xdr:blipFill>
        <a:blip xmlns:r="http://schemas.openxmlformats.org/officeDocument/2006/relationships" r:embed="rId159"/>
        <a:stretch>
          <a:fillRect/>
        </a:stretch>
      </xdr:blipFill>
      <xdr:spPr>
        <a:xfrm>
          <a:off x="762000" y="838962000"/>
          <a:ext cx="8904762" cy="10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4474</xdr:row>
      <xdr:rowOff>0</xdr:rowOff>
    </xdr:from>
    <xdr:to>
      <xdr:col>68</xdr:col>
      <xdr:colOff>17524</xdr:colOff>
      <xdr:row>4510</xdr:row>
      <xdr:rowOff>46762</xdr:rowOff>
    </xdr:to>
    <xdr:pic>
      <xdr:nvPicPr>
        <xdr:cNvPr id="174" name="Picture 173">
          <a:extLst>
            <a:ext uri="{FF2B5EF4-FFF2-40B4-BE49-F238E27FC236}">
              <a16:creationId xmlns:a16="http://schemas.microsoft.com/office/drawing/2014/main" id="{D276C414-4BB5-B640-2DEA-D2AEA69FF042}"/>
            </a:ext>
          </a:extLst>
        </xdr:cNvPr>
        <xdr:cNvPicPr>
          <a:picLocks noChangeAspect="1"/>
        </xdr:cNvPicPr>
      </xdr:nvPicPr>
      <xdr:blipFill>
        <a:blip xmlns:r="http://schemas.openxmlformats.org/officeDocument/2006/relationships" r:embed="rId160"/>
        <a:stretch>
          <a:fillRect/>
        </a:stretch>
      </xdr:blipFill>
      <xdr:spPr>
        <a:xfrm>
          <a:off x="762000" y="852297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32</xdr:col>
      <xdr:colOff>0</xdr:colOff>
      <xdr:row>4579</xdr:row>
      <xdr:rowOff>0</xdr:rowOff>
    </xdr:from>
    <xdr:to>
      <xdr:col>62</xdr:col>
      <xdr:colOff>18333</xdr:colOff>
      <xdr:row>4580</xdr:row>
      <xdr:rowOff>161881</xdr:rowOff>
    </xdr:to>
    <xdr:pic>
      <xdr:nvPicPr>
        <xdr:cNvPr id="176" name="Picture 175">
          <a:extLst>
            <a:ext uri="{FF2B5EF4-FFF2-40B4-BE49-F238E27FC236}">
              <a16:creationId xmlns:a16="http://schemas.microsoft.com/office/drawing/2014/main" id="{3730C6EF-D875-2EC7-7688-939B03403DB3}"/>
            </a:ext>
          </a:extLst>
        </xdr:cNvPr>
        <xdr:cNvPicPr>
          <a:picLocks noChangeAspect="1"/>
        </xdr:cNvPicPr>
      </xdr:nvPicPr>
      <xdr:blipFill>
        <a:blip xmlns:r="http://schemas.openxmlformats.org/officeDocument/2006/relationships" r:embed="rId161"/>
        <a:stretch>
          <a:fillRect/>
        </a:stretch>
      </xdr:blipFill>
      <xdr:spPr>
        <a:xfrm>
          <a:off x="6096000" y="834199500"/>
          <a:ext cx="5733333" cy="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4511</xdr:row>
      <xdr:rowOff>0</xdr:rowOff>
    </xdr:from>
    <xdr:to>
      <xdr:col>50</xdr:col>
      <xdr:colOff>141762</xdr:colOff>
      <xdr:row>4567</xdr:row>
      <xdr:rowOff>170095</xdr:rowOff>
    </xdr:to>
    <xdr:pic>
      <xdr:nvPicPr>
        <xdr:cNvPr id="177" name="Picture 176">
          <a:extLst>
            <a:ext uri="{FF2B5EF4-FFF2-40B4-BE49-F238E27FC236}">
              <a16:creationId xmlns:a16="http://schemas.microsoft.com/office/drawing/2014/main" id="{9FB6DADF-B58E-8EA5-41F2-778C7EA5191E}"/>
            </a:ext>
          </a:extLst>
        </xdr:cNvPr>
        <xdr:cNvPicPr>
          <a:picLocks noChangeAspect="1"/>
        </xdr:cNvPicPr>
      </xdr:nvPicPr>
      <xdr:blipFill>
        <a:blip xmlns:r="http://schemas.openxmlformats.org/officeDocument/2006/relationships" r:embed="rId162"/>
        <a:stretch>
          <a:fillRect/>
        </a:stretch>
      </xdr:blipFill>
      <xdr:spPr>
        <a:xfrm>
          <a:off x="762000" y="860488500"/>
          <a:ext cx="8904762" cy="10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4569</xdr:row>
      <xdr:rowOff>0</xdr:rowOff>
    </xdr:from>
    <xdr:to>
      <xdr:col>30</xdr:col>
      <xdr:colOff>161286</xdr:colOff>
      <xdr:row>4578</xdr:row>
      <xdr:rowOff>75976</xdr:rowOff>
    </xdr:to>
    <xdr:pic>
      <xdr:nvPicPr>
        <xdr:cNvPr id="178" name="Picture 177">
          <a:extLst>
            <a:ext uri="{FF2B5EF4-FFF2-40B4-BE49-F238E27FC236}">
              <a16:creationId xmlns:a16="http://schemas.microsoft.com/office/drawing/2014/main" id="{E0DFD41B-2F7F-9834-C141-C3EF28AB0019}"/>
            </a:ext>
          </a:extLst>
        </xdr:cNvPr>
        <xdr:cNvPicPr>
          <a:picLocks noChangeAspect="1"/>
        </xdr:cNvPicPr>
      </xdr:nvPicPr>
      <xdr:blipFill>
        <a:blip xmlns:r="http://schemas.openxmlformats.org/officeDocument/2006/relationships" r:embed="rId163"/>
        <a:stretch>
          <a:fillRect/>
        </a:stretch>
      </xdr:blipFill>
      <xdr:spPr>
        <a:xfrm>
          <a:off x="762000" y="871537500"/>
          <a:ext cx="5114286" cy="1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4599</xdr:row>
      <xdr:rowOff>0</xdr:rowOff>
    </xdr:from>
    <xdr:to>
      <xdr:col>68</xdr:col>
      <xdr:colOff>17524</xdr:colOff>
      <xdr:row>4635</xdr:row>
      <xdr:rowOff>46762</xdr:rowOff>
    </xdr:to>
    <xdr:pic>
      <xdr:nvPicPr>
        <xdr:cNvPr id="179" name="Picture 178">
          <a:extLst>
            <a:ext uri="{FF2B5EF4-FFF2-40B4-BE49-F238E27FC236}">
              <a16:creationId xmlns:a16="http://schemas.microsoft.com/office/drawing/2014/main" id="{9CDFA243-6EED-A303-D0CB-A65E9089526A}"/>
            </a:ext>
          </a:extLst>
        </xdr:cNvPr>
        <xdr:cNvPicPr>
          <a:picLocks noChangeAspect="1"/>
        </xdr:cNvPicPr>
      </xdr:nvPicPr>
      <xdr:blipFill>
        <a:blip xmlns:r="http://schemas.openxmlformats.org/officeDocument/2006/relationships" r:embed="rId164"/>
        <a:stretch>
          <a:fillRect/>
        </a:stretch>
      </xdr:blipFill>
      <xdr:spPr>
        <a:xfrm>
          <a:off x="762000" y="8761095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4638</xdr:row>
      <xdr:rowOff>0</xdr:rowOff>
    </xdr:from>
    <xdr:to>
      <xdr:col>68</xdr:col>
      <xdr:colOff>17524</xdr:colOff>
      <xdr:row>4674</xdr:row>
      <xdr:rowOff>46762</xdr:rowOff>
    </xdr:to>
    <xdr:pic>
      <xdr:nvPicPr>
        <xdr:cNvPr id="180" name="Picture 179">
          <a:extLst>
            <a:ext uri="{FF2B5EF4-FFF2-40B4-BE49-F238E27FC236}">
              <a16:creationId xmlns:a16="http://schemas.microsoft.com/office/drawing/2014/main" id="{F6FCEE7C-8785-318F-250A-34742DF964CB}"/>
            </a:ext>
          </a:extLst>
        </xdr:cNvPr>
        <xdr:cNvPicPr>
          <a:picLocks noChangeAspect="1"/>
        </xdr:cNvPicPr>
      </xdr:nvPicPr>
      <xdr:blipFill>
        <a:blip xmlns:r="http://schemas.openxmlformats.org/officeDocument/2006/relationships" r:embed="rId165"/>
        <a:stretch>
          <a:fillRect/>
        </a:stretch>
      </xdr:blipFill>
      <xdr:spPr>
        <a:xfrm>
          <a:off x="762000" y="883539000"/>
          <a:ext cx="12209524" cy="6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4675</xdr:row>
      <xdr:rowOff>0</xdr:rowOff>
    </xdr:from>
    <xdr:to>
      <xdr:col>50</xdr:col>
      <xdr:colOff>113190</xdr:colOff>
      <xdr:row>4702</xdr:row>
      <xdr:rowOff>75548</xdr:rowOff>
    </xdr:to>
    <xdr:pic>
      <xdr:nvPicPr>
        <xdr:cNvPr id="181" name="Picture 180">
          <a:extLst>
            <a:ext uri="{FF2B5EF4-FFF2-40B4-BE49-F238E27FC236}">
              <a16:creationId xmlns:a16="http://schemas.microsoft.com/office/drawing/2014/main" id="{0AA39C43-2599-43DD-DF4C-F59590166BB8}"/>
            </a:ext>
          </a:extLst>
        </xdr:cNvPr>
        <xdr:cNvPicPr>
          <a:picLocks noChangeAspect="1"/>
        </xdr:cNvPicPr>
      </xdr:nvPicPr>
      <xdr:blipFill>
        <a:blip xmlns:r="http://schemas.openxmlformats.org/officeDocument/2006/relationships" r:embed="rId166"/>
        <a:stretch>
          <a:fillRect/>
        </a:stretch>
      </xdr:blipFill>
      <xdr:spPr>
        <a:xfrm>
          <a:off x="762000" y="890587500"/>
          <a:ext cx="8876190" cy="5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4708</xdr:row>
      <xdr:rowOff>0</xdr:rowOff>
    </xdr:from>
    <xdr:to>
      <xdr:col>30</xdr:col>
      <xdr:colOff>189857</xdr:colOff>
      <xdr:row>4730</xdr:row>
      <xdr:rowOff>9000</xdr:rowOff>
    </xdr:to>
    <xdr:pic>
      <xdr:nvPicPr>
        <xdr:cNvPr id="182" name="Picture 181">
          <a:extLst>
            <a:ext uri="{FF2B5EF4-FFF2-40B4-BE49-F238E27FC236}">
              <a16:creationId xmlns:a16="http://schemas.microsoft.com/office/drawing/2014/main" id="{3B258CC0-DCD3-90F4-6800-BB9A3C436CEE}"/>
            </a:ext>
          </a:extLst>
        </xdr:cNvPr>
        <xdr:cNvPicPr>
          <a:picLocks noChangeAspect="1"/>
        </xdr:cNvPicPr>
      </xdr:nvPicPr>
      <xdr:blipFill>
        <a:blip xmlns:r="http://schemas.openxmlformats.org/officeDocument/2006/relationships" r:embed="rId167"/>
        <a:stretch>
          <a:fillRect/>
        </a:stretch>
      </xdr:blipFill>
      <xdr:spPr>
        <a:xfrm>
          <a:off x="762000" y="896874000"/>
          <a:ext cx="5142857" cy="4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4737</xdr:row>
      <xdr:rowOff>0</xdr:rowOff>
    </xdr:from>
    <xdr:to>
      <xdr:col>33</xdr:col>
      <xdr:colOff>132643</xdr:colOff>
      <xdr:row>4742</xdr:row>
      <xdr:rowOff>161786</xdr:rowOff>
    </xdr:to>
    <xdr:pic>
      <xdr:nvPicPr>
        <xdr:cNvPr id="183" name="Picture 182">
          <a:extLst>
            <a:ext uri="{FF2B5EF4-FFF2-40B4-BE49-F238E27FC236}">
              <a16:creationId xmlns:a16="http://schemas.microsoft.com/office/drawing/2014/main" id="{14BE9CA1-BA4E-4935-F158-90A468128F9B}"/>
            </a:ext>
          </a:extLst>
        </xdr:cNvPr>
        <xdr:cNvPicPr>
          <a:picLocks noChangeAspect="1"/>
        </xdr:cNvPicPr>
      </xdr:nvPicPr>
      <xdr:blipFill>
        <a:blip xmlns:r="http://schemas.openxmlformats.org/officeDocument/2006/relationships" r:embed="rId168"/>
        <a:stretch>
          <a:fillRect/>
        </a:stretch>
      </xdr:blipFill>
      <xdr:spPr>
        <a:xfrm>
          <a:off x="762000" y="902398500"/>
          <a:ext cx="5657143" cy="1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4743</xdr:row>
      <xdr:rowOff>0</xdr:rowOff>
    </xdr:from>
    <xdr:to>
      <xdr:col>33</xdr:col>
      <xdr:colOff>142167</xdr:colOff>
      <xdr:row>4750</xdr:row>
      <xdr:rowOff>161738</xdr:rowOff>
    </xdr:to>
    <xdr:pic>
      <xdr:nvPicPr>
        <xdr:cNvPr id="184" name="Picture 183">
          <a:extLst>
            <a:ext uri="{FF2B5EF4-FFF2-40B4-BE49-F238E27FC236}">
              <a16:creationId xmlns:a16="http://schemas.microsoft.com/office/drawing/2014/main" id="{A9A84A6C-9536-5C55-A88B-79412E6E84A7}"/>
            </a:ext>
          </a:extLst>
        </xdr:cNvPr>
        <xdr:cNvPicPr>
          <a:picLocks noChangeAspect="1"/>
        </xdr:cNvPicPr>
      </xdr:nvPicPr>
      <xdr:blipFill>
        <a:blip xmlns:r="http://schemas.openxmlformats.org/officeDocument/2006/relationships" r:embed="rId169"/>
        <a:stretch>
          <a:fillRect/>
        </a:stretch>
      </xdr:blipFill>
      <xdr:spPr>
        <a:xfrm>
          <a:off x="762000" y="903541500"/>
          <a:ext cx="5666667" cy="1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4758</xdr:row>
      <xdr:rowOff>0</xdr:rowOff>
    </xdr:from>
    <xdr:to>
      <xdr:col>44</xdr:col>
      <xdr:colOff>46667</xdr:colOff>
      <xdr:row>4765</xdr:row>
      <xdr:rowOff>9357</xdr:rowOff>
    </xdr:to>
    <xdr:pic>
      <xdr:nvPicPr>
        <xdr:cNvPr id="186" name="Picture 185">
          <a:extLst>
            <a:ext uri="{FF2B5EF4-FFF2-40B4-BE49-F238E27FC236}">
              <a16:creationId xmlns:a16="http://schemas.microsoft.com/office/drawing/2014/main" id="{194EB148-E559-71E2-9C94-08226B2FCA6B}"/>
            </a:ext>
          </a:extLst>
        </xdr:cNvPr>
        <xdr:cNvPicPr>
          <a:picLocks noChangeAspect="1"/>
        </xdr:cNvPicPr>
      </xdr:nvPicPr>
      <xdr:blipFill>
        <a:blip xmlns:r="http://schemas.openxmlformats.org/officeDocument/2006/relationships" r:embed="rId170"/>
        <a:stretch>
          <a:fillRect/>
        </a:stretch>
      </xdr:blipFill>
      <xdr:spPr>
        <a:xfrm>
          <a:off x="762000" y="906399000"/>
          <a:ext cx="7666667" cy="1342857"/>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0DC0D-5691-40A1-8110-413569295B8A}">
  <dimension ref="B2:BB52"/>
  <sheetViews>
    <sheetView zoomScale="85" zoomScaleNormal="85" workbookViewId="0"/>
  </sheetViews>
  <sheetFormatPr defaultColWidth="2.85546875" defaultRowHeight="15" x14ac:dyDescent="0.25"/>
  <sheetData>
    <row r="2" spans="2:12" x14ac:dyDescent="0.25">
      <c r="B2" s="1" t="s">
        <v>308</v>
      </c>
    </row>
    <row r="4" spans="2:12" x14ac:dyDescent="0.25">
      <c r="C4" t="s">
        <v>354</v>
      </c>
      <c r="L4" s="7" t="s">
        <v>317</v>
      </c>
    </row>
    <row r="5" spans="2:12" x14ac:dyDescent="0.25">
      <c r="C5" t="s">
        <v>355</v>
      </c>
      <c r="L5" t="s">
        <v>375</v>
      </c>
    </row>
    <row r="6" spans="2:12" x14ac:dyDescent="0.25">
      <c r="C6" t="s">
        <v>356</v>
      </c>
      <c r="L6" t="s">
        <v>376</v>
      </c>
    </row>
    <row r="7" spans="2:12" x14ac:dyDescent="0.25">
      <c r="C7" t="s">
        <v>357</v>
      </c>
      <c r="L7" t="s">
        <v>454</v>
      </c>
    </row>
    <row r="8" spans="2:12" x14ac:dyDescent="0.25">
      <c r="C8" t="s">
        <v>339</v>
      </c>
      <c r="L8" t="s">
        <v>378</v>
      </c>
    </row>
    <row r="9" spans="2:12" x14ac:dyDescent="0.25">
      <c r="C9" t="s">
        <v>358</v>
      </c>
      <c r="L9" t="s">
        <v>379</v>
      </c>
    </row>
    <row r="10" spans="2:12" x14ac:dyDescent="0.25">
      <c r="C10" t="s">
        <v>359</v>
      </c>
      <c r="L10" t="s">
        <v>462</v>
      </c>
    </row>
    <row r="11" spans="2:12" x14ac:dyDescent="0.25">
      <c r="C11" t="s">
        <v>360</v>
      </c>
      <c r="L11" t="s">
        <v>461</v>
      </c>
    </row>
    <row r="12" spans="2:12" x14ac:dyDescent="0.25">
      <c r="C12" t="s">
        <v>361</v>
      </c>
      <c r="L12" t="s">
        <v>382</v>
      </c>
    </row>
    <row r="13" spans="2:12" x14ac:dyDescent="0.25">
      <c r="C13" t="s">
        <v>362</v>
      </c>
      <c r="L13" t="s">
        <v>460</v>
      </c>
    </row>
    <row r="14" spans="2:12" x14ac:dyDescent="0.25">
      <c r="C14" t="s">
        <v>363</v>
      </c>
      <c r="L14" t="s">
        <v>393</v>
      </c>
    </row>
    <row r="15" spans="2:12" x14ac:dyDescent="0.25">
      <c r="C15" t="s">
        <v>364</v>
      </c>
      <c r="L15" t="s">
        <v>423</v>
      </c>
    </row>
    <row r="16" spans="2:12" x14ac:dyDescent="0.25">
      <c r="C16" t="s">
        <v>365</v>
      </c>
    </row>
    <row r="17" spans="3:54" x14ac:dyDescent="0.25">
      <c r="C17" t="s">
        <v>366</v>
      </c>
      <c r="L17" t="s">
        <v>459</v>
      </c>
    </row>
    <row r="18" spans="3:54" x14ac:dyDescent="0.25">
      <c r="C18" t="s">
        <v>367</v>
      </c>
    </row>
    <row r="19" spans="3:54" x14ac:dyDescent="0.25">
      <c r="C19" t="s">
        <v>368</v>
      </c>
    </row>
    <row r="20" spans="3:54" x14ac:dyDescent="0.25">
      <c r="C20" t="s">
        <v>369</v>
      </c>
    </row>
    <row r="21" spans="3:54" x14ac:dyDescent="0.25">
      <c r="C21" t="s">
        <v>370</v>
      </c>
      <c r="L21" t="s">
        <v>387</v>
      </c>
    </row>
    <row r="22" spans="3:54" x14ac:dyDescent="0.25">
      <c r="C22" t="s">
        <v>340</v>
      </c>
      <c r="L22" t="s">
        <v>411</v>
      </c>
    </row>
    <row r="23" spans="3:54" x14ac:dyDescent="0.25">
      <c r="C23" t="s">
        <v>371</v>
      </c>
      <c r="L23" t="s">
        <v>414</v>
      </c>
    </row>
    <row r="24" spans="3:54" x14ac:dyDescent="0.25">
      <c r="C24" t="s">
        <v>372</v>
      </c>
    </row>
    <row r="25" spans="3:54" x14ac:dyDescent="0.25">
      <c r="C25" t="s">
        <v>373</v>
      </c>
    </row>
    <row r="26" spans="3:54" x14ac:dyDescent="0.25">
      <c r="C26" t="s">
        <v>374</v>
      </c>
    </row>
    <row r="32" spans="3:54" x14ac:dyDescent="0.25">
      <c r="BB32" t="s">
        <v>479</v>
      </c>
    </row>
    <row r="34" spans="3:54" x14ac:dyDescent="0.25">
      <c r="BB34" t="s">
        <v>480</v>
      </c>
    </row>
    <row r="41" spans="3:54" x14ac:dyDescent="0.25">
      <c r="C41" t="s">
        <v>301</v>
      </c>
    </row>
    <row r="42" spans="3:54" x14ac:dyDescent="0.25">
      <c r="C42" s="3" t="s">
        <v>318</v>
      </c>
    </row>
    <row r="44" spans="3:54" x14ac:dyDescent="0.25">
      <c r="C44" t="s">
        <v>322</v>
      </c>
      <c r="H44" s="2" t="s">
        <v>323</v>
      </c>
    </row>
    <row r="45" spans="3:54" x14ac:dyDescent="0.25">
      <c r="C45" t="s">
        <v>324</v>
      </c>
      <c r="H45" s="2" t="s">
        <v>325</v>
      </c>
    </row>
    <row r="46" spans="3:54" x14ac:dyDescent="0.25">
      <c r="C46" t="s">
        <v>321</v>
      </c>
      <c r="H46" s="2" t="s">
        <v>326</v>
      </c>
    </row>
    <row r="48" spans="3:54" x14ac:dyDescent="0.25">
      <c r="C48" t="s">
        <v>322</v>
      </c>
      <c r="H48" s="2" t="s">
        <v>323</v>
      </c>
    </row>
    <row r="49" spans="2:8" x14ac:dyDescent="0.25">
      <c r="C49" t="s">
        <v>324</v>
      </c>
      <c r="H49" s="2" t="s">
        <v>327</v>
      </c>
    </row>
    <row r="50" spans="2:8" x14ac:dyDescent="0.25">
      <c r="C50" t="s">
        <v>321</v>
      </c>
      <c r="H50" s="2" t="s">
        <v>328</v>
      </c>
    </row>
    <row r="52" spans="2:8" x14ac:dyDescent="0.25">
      <c r="B52" s="1" t="s">
        <v>481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666B3-0EB0-44FE-8076-12B07C9DDF3C}">
  <dimension ref="B2:L26"/>
  <sheetViews>
    <sheetView topLeftCell="A7" zoomScale="85" zoomScaleNormal="85" workbookViewId="0">
      <selection activeCell="L13" sqref="L13"/>
    </sheetView>
  </sheetViews>
  <sheetFormatPr defaultColWidth="2.85546875" defaultRowHeight="15" x14ac:dyDescent="0.25"/>
  <sheetData>
    <row r="2" spans="2:12" x14ac:dyDescent="0.25">
      <c r="B2" s="1" t="s">
        <v>308</v>
      </c>
    </row>
    <row r="4" spans="2:12" x14ac:dyDescent="0.25">
      <c r="C4" t="s">
        <v>354</v>
      </c>
      <c r="L4" s="7" t="s">
        <v>390</v>
      </c>
    </row>
    <row r="5" spans="2:12" x14ac:dyDescent="0.25">
      <c r="C5" t="s">
        <v>355</v>
      </c>
      <c r="L5" t="s">
        <v>375</v>
      </c>
    </row>
    <row r="6" spans="2:12" x14ac:dyDescent="0.25">
      <c r="C6" t="s">
        <v>356</v>
      </c>
      <c r="L6" t="s">
        <v>376</v>
      </c>
    </row>
    <row r="7" spans="2:12" x14ac:dyDescent="0.25">
      <c r="C7" t="s">
        <v>357</v>
      </c>
      <c r="L7" t="s">
        <v>377</v>
      </c>
    </row>
    <row r="8" spans="2:12" x14ac:dyDescent="0.25">
      <c r="C8" t="s">
        <v>339</v>
      </c>
      <c r="L8" t="s">
        <v>378</v>
      </c>
    </row>
    <row r="9" spans="2:12" x14ac:dyDescent="0.25">
      <c r="C9" t="s">
        <v>358</v>
      </c>
      <c r="L9" t="s">
        <v>379</v>
      </c>
    </row>
    <row r="10" spans="2:12" x14ac:dyDescent="0.25">
      <c r="C10" t="s">
        <v>359</v>
      </c>
      <c r="L10" t="s">
        <v>380</v>
      </c>
    </row>
    <row r="11" spans="2:12" x14ac:dyDescent="0.25">
      <c r="C11" t="s">
        <v>360</v>
      </c>
      <c r="L11" t="s">
        <v>381</v>
      </c>
    </row>
    <row r="12" spans="2:12" x14ac:dyDescent="0.25">
      <c r="C12" t="s">
        <v>361</v>
      </c>
      <c r="L12" t="s">
        <v>382</v>
      </c>
    </row>
    <row r="13" spans="2:12" x14ac:dyDescent="0.25">
      <c r="C13" t="s">
        <v>362</v>
      </c>
      <c r="L13" t="s">
        <v>383</v>
      </c>
    </row>
    <row r="14" spans="2:12" x14ac:dyDescent="0.25">
      <c r="C14" t="s">
        <v>363</v>
      </c>
      <c r="L14" t="s">
        <v>384</v>
      </c>
    </row>
    <row r="15" spans="2:12" x14ac:dyDescent="0.25">
      <c r="C15" t="s">
        <v>364</v>
      </c>
      <c r="L15" t="s">
        <v>385</v>
      </c>
    </row>
    <row r="16" spans="2:12" x14ac:dyDescent="0.25">
      <c r="C16" t="s">
        <v>365</v>
      </c>
    </row>
    <row r="17" spans="3:12" x14ac:dyDescent="0.25">
      <c r="C17" t="s">
        <v>366</v>
      </c>
      <c r="L17" t="s">
        <v>386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388</v>
      </c>
    </row>
    <row r="23" spans="3:12" x14ac:dyDescent="0.25">
      <c r="C23" t="s">
        <v>371</v>
      </c>
      <c r="L23" t="s">
        <v>389</v>
      </c>
    </row>
    <row r="24" spans="3:12" x14ac:dyDescent="0.25">
      <c r="C24" t="s">
        <v>372</v>
      </c>
    </row>
    <row r="25" spans="3:12" x14ac:dyDescent="0.25">
      <c r="C25" t="s">
        <v>373</v>
      </c>
    </row>
    <row r="26" spans="3:12" x14ac:dyDescent="0.25">
      <c r="C26" t="s">
        <v>374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A7FF-5BBF-430C-A68B-98F585DD3D88}">
  <dimension ref="B2:L26"/>
  <sheetViews>
    <sheetView zoomScale="85" zoomScaleNormal="85" workbookViewId="0"/>
  </sheetViews>
  <sheetFormatPr defaultColWidth="2.85546875" defaultRowHeight="15" x14ac:dyDescent="0.25"/>
  <sheetData>
    <row r="2" spans="2:12" x14ac:dyDescent="0.25">
      <c r="B2" s="1" t="s">
        <v>308</v>
      </c>
    </row>
    <row r="4" spans="2:12" x14ac:dyDescent="0.25">
      <c r="C4" t="s">
        <v>354</v>
      </c>
      <c r="L4" s="7" t="s">
        <v>306</v>
      </c>
    </row>
    <row r="5" spans="2:12" x14ac:dyDescent="0.25">
      <c r="C5" t="s">
        <v>355</v>
      </c>
      <c r="L5" t="s">
        <v>375</v>
      </c>
    </row>
    <row r="6" spans="2:12" x14ac:dyDescent="0.25">
      <c r="C6" t="s">
        <v>356</v>
      </c>
      <c r="L6" t="s">
        <v>376</v>
      </c>
    </row>
    <row r="7" spans="2:12" x14ac:dyDescent="0.25">
      <c r="C7" t="s">
        <v>357</v>
      </c>
      <c r="L7" t="s">
        <v>454</v>
      </c>
    </row>
    <row r="8" spans="2:12" x14ac:dyDescent="0.25">
      <c r="C8" t="s">
        <v>339</v>
      </c>
      <c r="L8" t="s">
        <v>348</v>
      </c>
    </row>
    <row r="9" spans="2:12" x14ac:dyDescent="0.25">
      <c r="C9" t="s">
        <v>358</v>
      </c>
      <c r="L9" t="s">
        <v>379</v>
      </c>
    </row>
    <row r="10" spans="2:12" x14ac:dyDescent="0.25">
      <c r="C10" t="s">
        <v>359</v>
      </c>
      <c r="L10" t="s">
        <v>453</v>
      </c>
    </row>
    <row r="11" spans="2:12" x14ac:dyDescent="0.25">
      <c r="C11" t="s">
        <v>360</v>
      </c>
      <c r="L11" t="s">
        <v>452</v>
      </c>
    </row>
    <row r="12" spans="2:12" x14ac:dyDescent="0.25">
      <c r="C12" t="s">
        <v>361</v>
      </c>
      <c r="L12" t="s">
        <v>382</v>
      </c>
    </row>
    <row r="13" spans="2:12" x14ac:dyDescent="0.25">
      <c r="C13" t="s">
        <v>362</v>
      </c>
      <c r="L13" t="s">
        <v>451</v>
      </c>
    </row>
    <row r="14" spans="2:12" x14ac:dyDescent="0.25">
      <c r="C14" t="s">
        <v>363</v>
      </c>
      <c r="L14" t="s">
        <v>393</v>
      </c>
    </row>
    <row r="15" spans="2:12" x14ac:dyDescent="0.25">
      <c r="C15" t="s">
        <v>364</v>
      </c>
      <c r="L15" t="s">
        <v>392</v>
      </c>
    </row>
    <row r="16" spans="2:12" x14ac:dyDescent="0.25">
      <c r="C16" t="s">
        <v>365</v>
      </c>
      <c r="L16">
        <v>3</v>
      </c>
    </row>
    <row r="17" spans="3:12" x14ac:dyDescent="0.25">
      <c r="C17" t="s">
        <v>366</v>
      </c>
      <c r="L17" t="s">
        <v>450</v>
      </c>
    </row>
    <row r="18" spans="3:12" x14ac:dyDescent="0.25">
      <c r="C18" t="s">
        <v>367</v>
      </c>
    </row>
    <row r="19" spans="3:12" x14ac:dyDescent="0.25">
      <c r="C19" t="s">
        <v>368</v>
      </c>
    </row>
    <row r="20" spans="3:12" x14ac:dyDescent="0.25">
      <c r="C20" t="s">
        <v>369</v>
      </c>
    </row>
    <row r="21" spans="3:12" x14ac:dyDescent="0.25">
      <c r="C21" t="s">
        <v>370</v>
      </c>
      <c r="L21" t="s">
        <v>401</v>
      </c>
    </row>
    <row r="22" spans="3:12" x14ac:dyDescent="0.25">
      <c r="C22" t="s">
        <v>340</v>
      </c>
      <c r="L22" t="s">
        <v>400</v>
      </c>
    </row>
    <row r="23" spans="3:12" x14ac:dyDescent="0.25">
      <c r="C23" t="s">
        <v>371</v>
      </c>
      <c r="L23" t="s">
        <v>449</v>
      </c>
    </row>
    <row r="24" spans="3:12" x14ac:dyDescent="0.25">
      <c r="C24" t="s">
        <v>372</v>
      </c>
    </row>
    <row r="25" spans="3:12" x14ac:dyDescent="0.25">
      <c r="C25" t="s">
        <v>373</v>
      </c>
    </row>
    <row r="26" spans="3:12" x14ac:dyDescent="0.25">
      <c r="C26" t="s">
        <v>374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E24F3-2F84-400F-A33E-F8B3E34A2F52}">
  <dimension ref="B2:Y30"/>
  <sheetViews>
    <sheetView zoomScale="85" zoomScaleNormal="85" workbookViewId="0">
      <selection activeCell="L4" sqref="L4"/>
    </sheetView>
  </sheetViews>
  <sheetFormatPr defaultColWidth="2.85546875" defaultRowHeight="15" x14ac:dyDescent="0.25"/>
  <sheetData>
    <row r="2" spans="2:12" x14ac:dyDescent="0.25">
      <c r="B2" s="1" t="s">
        <v>308</v>
      </c>
    </row>
    <row r="4" spans="2:12" x14ac:dyDescent="0.25">
      <c r="C4" t="s">
        <v>354</v>
      </c>
      <c r="L4" s="7" t="s">
        <v>305</v>
      </c>
    </row>
    <row r="5" spans="2:12" x14ac:dyDescent="0.25">
      <c r="C5" t="s">
        <v>355</v>
      </c>
      <c r="L5" t="s">
        <v>431</v>
      </c>
    </row>
    <row r="6" spans="2:12" x14ac:dyDescent="0.25">
      <c r="C6" t="s">
        <v>356</v>
      </c>
      <c r="L6" t="s">
        <v>376</v>
      </c>
    </row>
    <row r="7" spans="2:12" x14ac:dyDescent="0.25">
      <c r="C7" t="s">
        <v>357</v>
      </c>
      <c r="L7" t="s">
        <v>325</v>
      </c>
    </row>
    <row r="8" spans="2:12" x14ac:dyDescent="0.25">
      <c r="C8" t="s">
        <v>339</v>
      </c>
      <c r="L8" t="s">
        <v>348</v>
      </c>
    </row>
    <row r="9" spans="2:12" x14ac:dyDescent="0.25">
      <c r="C9" t="s">
        <v>358</v>
      </c>
      <c r="L9" t="s">
        <v>379</v>
      </c>
    </row>
    <row r="10" spans="2:12" x14ac:dyDescent="0.25">
      <c r="C10" t="s">
        <v>359</v>
      </c>
      <c r="L10" t="s">
        <v>379</v>
      </c>
    </row>
    <row r="11" spans="2:12" x14ac:dyDescent="0.25">
      <c r="C11" t="s">
        <v>360</v>
      </c>
      <c r="L11" t="s">
        <v>438</v>
      </c>
    </row>
    <row r="12" spans="2:12" x14ac:dyDescent="0.25">
      <c r="C12" t="s">
        <v>361</v>
      </c>
      <c r="L12" t="s">
        <v>382</v>
      </c>
    </row>
    <row r="13" spans="2:12" x14ac:dyDescent="0.25">
      <c r="C13" t="s">
        <v>362</v>
      </c>
      <c r="L13" t="s">
        <v>437</v>
      </c>
    </row>
    <row r="14" spans="2:12" x14ac:dyDescent="0.25">
      <c r="C14" t="s">
        <v>363</v>
      </c>
      <c r="L14" t="s">
        <v>393</v>
      </c>
    </row>
    <row r="15" spans="2:12" x14ac:dyDescent="0.25">
      <c r="C15" t="s">
        <v>364</v>
      </c>
      <c r="L15" t="s">
        <v>392</v>
      </c>
    </row>
    <row r="16" spans="2:12" x14ac:dyDescent="0.25">
      <c r="C16" t="s">
        <v>365</v>
      </c>
    </row>
    <row r="17" spans="3:25" x14ac:dyDescent="0.25">
      <c r="C17" t="s">
        <v>366</v>
      </c>
    </row>
    <row r="18" spans="3:25" x14ac:dyDescent="0.25">
      <c r="C18" t="s">
        <v>367</v>
      </c>
    </row>
    <row r="19" spans="3:25" x14ac:dyDescent="0.25">
      <c r="C19" t="s">
        <v>368</v>
      </c>
    </row>
    <row r="20" spans="3:25" x14ac:dyDescent="0.25">
      <c r="C20" t="s">
        <v>369</v>
      </c>
      <c r="Y20" s="12" t="s">
        <v>524</v>
      </c>
    </row>
    <row r="21" spans="3:25" x14ac:dyDescent="0.25">
      <c r="C21" t="s">
        <v>370</v>
      </c>
      <c r="L21" t="s">
        <v>387</v>
      </c>
    </row>
    <row r="22" spans="3:25" x14ac:dyDescent="0.25">
      <c r="C22" t="s">
        <v>340</v>
      </c>
      <c r="L22" t="s">
        <v>388</v>
      </c>
    </row>
    <row r="23" spans="3:25" x14ac:dyDescent="0.25">
      <c r="C23" t="s">
        <v>371</v>
      </c>
      <c r="L23" t="s">
        <v>436</v>
      </c>
    </row>
    <row r="24" spans="3:25" x14ac:dyDescent="0.25">
      <c r="C24" t="s">
        <v>372</v>
      </c>
    </row>
    <row r="25" spans="3:25" x14ac:dyDescent="0.25">
      <c r="C25" t="s">
        <v>373</v>
      </c>
    </row>
    <row r="26" spans="3:25" x14ac:dyDescent="0.25">
      <c r="C26" t="s">
        <v>374</v>
      </c>
    </row>
    <row r="28" spans="3:25" x14ac:dyDescent="0.25">
      <c r="C28" t="s">
        <v>322</v>
      </c>
      <c r="H28" s="2" t="s">
        <v>349</v>
      </c>
    </row>
    <row r="29" spans="3:25" x14ac:dyDescent="0.25">
      <c r="C29" t="s">
        <v>324</v>
      </c>
      <c r="H29" s="2" t="s">
        <v>349</v>
      </c>
    </row>
    <row r="30" spans="3:25" x14ac:dyDescent="0.25">
      <c r="C30" t="s">
        <v>321</v>
      </c>
      <c r="H30" s="2" t="s">
        <v>349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F4447-626A-44C4-8CFD-CD4B1E67B0D5}">
  <dimension ref="B2:AM208"/>
  <sheetViews>
    <sheetView topLeftCell="A13" zoomScale="85" zoomScaleNormal="85" workbookViewId="0">
      <selection activeCell="B2" sqref="B2"/>
    </sheetView>
  </sheetViews>
  <sheetFormatPr defaultColWidth="2.85546875" defaultRowHeight="15" x14ac:dyDescent="0.25"/>
  <sheetData>
    <row r="2" spans="2:12" x14ac:dyDescent="0.25">
      <c r="B2" s="1" t="s">
        <v>258</v>
      </c>
    </row>
    <row r="4" spans="2:12" x14ac:dyDescent="0.25">
      <c r="C4" t="s">
        <v>354</v>
      </c>
      <c r="L4" s="7" t="s">
        <v>302</v>
      </c>
    </row>
    <row r="5" spans="2:12" x14ac:dyDescent="0.25">
      <c r="C5" t="s">
        <v>355</v>
      </c>
      <c r="L5" t="s">
        <v>431</v>
      </c>
    </row>
    <row r="6" spans="2:12" x14ac:dyDescent="0.25">
      <c r="C6" t="s">
        <v>356</v>
      </c>
      <c r="L6" t="s">
        <v>376</v>
      </c>
    </row>
    <row r="7" spans="2:12" x14ac:dyDescent="0.25">
      <c r="C7" t="s">
        <v>357</v>
      </c>
      <c r="L7" t="s">
        <v>325</v>
      </c>
    </row>
    <row r="8" spans="2:12" x14ac:dyDescent="0.25">
      <c r="C8" t="s">
        <v>339</v>
      </c>
      <c r="L8" t="s">
        <v>334</v>
      </c>
    </row>
    <row r="9" spans="2:12" x14ac:dyDescent="0.25">
      <c r="C9" t="s">
        <v>358</v>
      </c>
      <c r="L9" t="s">
        <v>379</v>
      </c>
    </row>
    <row r="10" spans="2:12" x14ac:dyDescent="0.25">
      <c r="C10" t="s">
        <v>359</v>
      </c>
      <c r="L10" t="s">
        <v>379</v>
      </c>
    </row>
    <row r="11" spans="2:12" x14ac:dyDescent="0.25">
      <c r="C11" t="s">
        <v>360</v>
      </c>
      <c r="L11" t="s">
        <v>435</v>
      </c>
    </row>
    <row r="12" spans="2:12" x14ac:dyDescent="0.25">
      <c r="C12" t="s">
        <v>361</v>
      </c>
      <c r="L12" t="s">
        <v>382</v>
      </c>
    </row>
    <row r="13" spans="2:12" x14ac:dyDescent="0.25">
      <c r="C13" t="s">
        <v>362</v>
      </c>
      <c r="L13" t="s">
        <v>434</v>
      </c>
    </row>
    <row r="14" spans="2:12" x14ac:dyDescent="0.25">
      <c r="C14" t="s">
        <v>363</v>
      </c>
      <c r="L14" t="s">
        <v>426</v>
      </c>
    </row>
    <row r="15" spans="2:12" x14ac:dyDescent="0.25">
      <c r="C15" t="s">
        <v>364</v>
      </c>
      <c r="L15" t="s">
        <v>392</v>
      </c>
    </row>
    <row r="16" spans="2:12" x14ac:dyDescent="0.25">
      <c r="C16" t="s">
        <v>365</v>
      </c>
    </row>
    <row r="17" spans="3:12" x14ac:dyDescent="0.25">
      <c r="C17" t="s">
        <v>366</v>
      </c>
    </row>
    <row r="18" spans="3:12" x14ac:dyDescent="0.25">
      <c r="C18" t="s">
        <v>367</v>
      </c>
      <c r="L18" t="s">
        <v>433</v>
      </c>
    </row>
    <row r="19" spans="3:12" x14ac:dyDescent="0.25">
      <c r="C19" t="s">
        <v>368</v>
      </c>
    </row>
    <row r="20" spans="3:12" x14ac:dyDescent="0.25">
      <c r="C20" t="s">
        <v>369</v>
      </c>
    </row>
    <row r="21" spans="3:12" x14ac:dyDescent="0.25">
      <c r="C21" t="s">
        <v>370</v>
      </c>
      <c r="L21" t="s">
        <v>387</v>
      </c>
    </row>
    <row r="22" spans="3:12" x14ac:dyDescent="0.25">
      <c r="C22" t="s">
        <v>340</v>
      </c>
      <c r="L22" t="s">
        <v>388</v>
      </c>
    </row>
    <row r="23" spans="3:12" x14ac:dyDescent="0.25">
      <c r="C23" t="s">
        <v>371</v>
      </c>
      <c r="L23" t="s">
        <v>432</v>
      </c>
    </row>
    <row r="24" spans="3:12" x14ac:dyDescent="0.25">
      <c r="C24" t="s">
        <v>372</v>
      </c>
    </row>
    <row r="25" spans="3:12" x14ac:dyDescent="0.25">
      <c r="C25" t="s">
        <v>373</v>
      </c>
    </row>
    <row r="26" spans="3:12" x14ac:dyDescent="0.25">
      <c r="C26" t="s">
        <v>374</v>
      </c>
    </row>
    <row r="140" spans="3:3" x14ac:dyDescent="0.25">
      <c r="C140" t="s">
        <v>335</v>
      </c>
    </row>
    <row r="197" spans="2:39" x14ac:dyDescent="0.25">
      <c r="C197" t="s">
        <v>303</v>
      </c>
    </row>
    <row r="198" spans="2:39" x14ac:dyDescent="0.25">
      <c r="C198" t="s">
        <v>304</v>
      </c>
    </row>
    <row r="200" spans="2:39" x14ac:dyDescent="0.25">
      <c r="B200" s="1" t="s">
        <v>308</v>
      </c>
    </row>
    <row r="202" spans="2:39" x14ac:dyDescent="0.25">
      <c r="C202" t="s">
        <v>322</v>
      </c>
      <c r="H202" s="2" t="s">
        <v>168</v>
      </c>
    </row>
    <row r="203" spans="2:39" x14ac:dyDescent="0.25">
      <c r="C203" t="s">
        <v>324</v>
      </c>
      <c r="H203" s="2" t="s">
        <v>329</v>
      </c>
    </row>
    <row r="204" spans="2:39" x14ac:dyDescent="0.25">
      <c r="C204" t="s">
        <v>321</v>
      </c>
      <c r="H204" s="2" t="s">
        <v>330</v>
      </c>
    </row>
    <row r="206" spans="2:39" x14ac:dyDescent="0.25">
      <c r="C206" t="s">
        <v>331</v>
      </c>
    </row>
    <row r="208" spans="2:39" x14ac:dyDescent="0.25">
      <c r="C208" s="3" t="s">
        <v>332</v>
      </c>
      <c r="AM208" s="3" t="s">
        <v>333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EA964-0DA9-409C-A3BF-32CC97886B79}">
  <dimension ref="B2:AR326"/>
  <sheetViews>
    <sheetView topLeftCell="A323" zoomScale="85" zoomScaleNormal="85" workbookViewId="0">
      <selection activeCell="B326" sqref="B326"/>
    </sheetView>
  </sheetViews>
  <sheetFormatPr defaultColWidth="2.85546875" defaultRowHeight="15" x14ac:dyDescent="0.25"/>
  <sheetData>
    <row r="2" spans="2:12" x14ac:dyDescent="0.25">
      <c r="B2" s="1" t="s">
        <v>308</v>
      </c>
    </row>
    <row r="4" spans="2:12" x14ac:dyDescent="0.25">
      <c r="C4" t="s">
        <v>354</v>
      </c>
      <c r="L4" s="7" t="s">
        <v>463</v>
      </c>
    </row>
    <row r="5" spans="2:12" x14ac:dyDescent="0.25">
      <c r="C5" t="s">
        <v>355</v>
      </c>
      <c r="L5" t="s">
        <v>398</v>
      </c>
    </row>
    <row r="6" spans="2:12" x14ac:dyDescent="0.25">
      <c r="C6" t="s">
        <v>356</v>
      </c>
      <c r="L6" t="s">
        <v>376</v>
      </c>
    </row>
    <row r="7" spans="2:12" x14ac:dyDescent="0.25">
      <c r="C7" t="s">
        <v>357</v>
      </c>
      <c r="L7" t="s">
        <v>325</v>
      </c>
    </row>
    <row r="8" spans="2:12" x14ac:dyDescent="0.25">
      <c r="C8" t="s">
        <v>339</v>
      </c>
      <c r="L8" t="s">
        <v>342</v>
      </c>
    </row>
    <row r="9" spans="2:12" x14ac:dyDescent="0.25">
      <c r="C9" t="s">
        <v>358</v>
      </c>
      <c r="L9" t="s">
        <v>338</v>
      </c>
    </row>
    <row r="10" spans="2:12" x14ac:dyDescent="0.25">
      <c r="C10" t="s">
        <v>359</v>
      </c>
      <c r="L10" t="s">
        <v>418</v>
      </c>
    </row>
    <row r="11" spans="2:12" x14ac:dyDescent="0.25">
      <c r="C11" t="s">
        <v>360</v>
      </c>
      <c r="L11" t="s">
        <v>417</v>
      </c>
    </row>
    <row r="12" spans="2:12" x14ac:dyDescent="0.25">
      <c r="C12" t="s">
        <v>361</v>
      </c>
      <c r="L12" t="s">
        <v>382</v>
      </c>
    </row>
    <row r="13" spans="2:12" x14ac:dyDescent="0.25">
      <c r="C13" t="s">
        <v>362</v>
      </c>
      <c r="L13" t="s">
        <v>416</v>
      </c>
    </row>
    <row r="14" spans="2:12" x14ac:dyDescent="0.25">
      <c r="C14" t="s">
        <v>363</v>
      </c>
      <c r="L14" t="s">
        <v>393</v>
      </c>
    </row>
    <row r="15" spans="2:12" x14ac:dyDescent="0.25">
      <c r="C15" t="s">
        <v>364</v>
      </c>
      <c r="L15" t="s">
        <v>392</v>
      </c>
    </row>
    <row r="16" spans="2:12" x14ac:dyDescent="0.25">
      <c r="C16" t="s">
        <v>365</v>
      </c>
    </row>
    <row r="17" spans="3:12" x14ac:dyDescent="0.25">
      <c r="C17" t="s">
        <v>366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415</v>
      </c>
    </row>
    <row r="23" spans="3:12" x14ac:dyDescent="0.25">
      <c r="C23" t="s">
        <v>371</v>
      </c>
      <c r="L23" t="s">
        <v>414</v>
      </c>
    </row>
    <row r="24" spans="3:12" x14ac:dyDescent="0.25">
      <c r="C24" t="s">
        <v>372</v>
      </c>
    </row>
    <row r="25" spans="3:12" x14ac:dyDescent="0.25">
      <c r="C25" t="s">
        <v>373</v>
      </c>
    </row>
    <row r="26" spans="3:12" x14ac:dyDescent="0.25">
      <c r="C26" t="s">
        <v>374</v>
      </c>
    </row>
    <row r="40" spans="44:44" x14ac:dyDescent="0.25">
      <c r="AR40" t="s">
        <v>502</v>
      </c>
    </row>
    <row r="42" spans="44:44" x14ac:dyDescent="0.25">
      <c r="AR42" t="s">
        <v>503</v>
      </c>
    </row>
    <row r="46" spans="44:44" x14ac:dyDescent="0.25">
      <c r="AR46" t="s">
        <v>508</v>
      </c>
    </row>
    <row r="47" spans="44:44" x14ac:dyDescent="0.25">
      <c r="AR47" t="s">
        <v>509</v>
      </c>
    </row>
    <row r="49" spans="44:44" x14ac:dyDescent="0.25">
      <c r="AR49" t="s">
        <v>504</v>
      </c>
    </row>
    <row r="50" spans="44:44" x14ac:dyDescent="0.25">
      <c r="AR50" t="s">
        <v>505</v>
      </c>
    </row>
    <row r="51" spans="44:44" x14ac:dyDescent="0.25">
      <c r="AR51" t="s">
        <v>506</v>
      </c>
    </row>
    <row r="52" spans="44:44" x14ac:dyDescent="0.25">
      <c r="AR52" t="s">
        <v>507</v>
      </c>
    </row>
    <row r="54" spans="44:44" x14ac:dyDescent="0.25">
      <c r="AR54" t="s">
        <v>510</v>
      </c>
    </row>
    <row r="55" spans="44:44" x14ac:dyDescent="0.25">
      <c r="AR55" t="s">
        <v>511</v>
      </c>
    </row>
    <row r="56" spans="44:44" x14ac:dyDescent="0.25">
      <c r="AR56" t="s">
        <v>512</v>
      </c>
    </row>
    <row r="58" spans="44:44" x14ac:dyDescent="0.25">
      <c r="AR58" t="s">
        <v>513</v>
      </c>
    </row>
    <row r="60" spans="44:44" x14ac:dyDescent="0.25">
      <c r="AR60" s="12" t="s">
        <v>515</v>
      </c>
    </row>
    <row r="62" spans="44:44" x14ac:dyDescent="0.25">
      <c r="AR62" s="12" t="s">
        <v>516</v>
      </c>
    </row>
    <row r="63" spans="44:44" x14ac:dyDescent="0.25">
      <c r="AR63" s="12" t="s">
        <v>517</v>
      </c>
    </row>
    <row r="64" spans="44:44" x14ac:dyDescent="0.25">
      <c r="AR64" s="12" t="s">
        <v>518</v>
      </c>
    </row>
    <row r="115" spans="3:8" x14ac:dyDescent="0.25">
      <c r="C115" t="s">
        <v>322</v>
      </c>
      <c r="H115" s="2" t="s">
        <v>336</v>
      </c>
    </row>
    <row r="116" spans="3:8" x14ac:dyDescent="0.25">
      <c r="C116" t="s">
        <v>324</v>
      </c>
      <c r="H116" s="2" t="s">
        <v>514</v>
      </c>
    </row>
    <row r="117" spans="3:8" x14ac:dyDescent="0.25">
      <c r="C117" t="s">
        <v>321</v>
      </c>
      <c r="H117" s="2" t="s">
        <v>514</v>
      </c>
    </row>
    <row r="170" spans="2:28" x14ac:dyDescent="0.25">
      <c r="B170" s="1" t="s">
        <v>645</v>
      </c>
    </row>
    <row r="172" spans="2:28" x14ac:dyDescent="0.25">
      <c r="B172" t="s">
        <v>416</v>
      </c>
    </row>
    <row r="174" spans="2:28" x14ac:dyDescent="0.25">
      <c r="B174" t="s">
        <v>646</v>
      </c>
    </row>
    <row r="176" spans="2:28" x14ac:dyDescent="0.25">
      <c r="D176" t="s">
        <v>647</v>
      </c>
      <c r="M176" t="s">
        <v>648</v>
      </c>
      <c r="AB176" s="3" t="s">
        <v>658</v>
      </c>
    </row>
    <row r="177" spans="2:28" x14ac:dyDescent="0.25">
      <c r="D177" t="s">
        <v>649</v>
      </c>
      <c r="M177" t="s">
        <v>650</v>
      </c>
      <c r="AB177" s="3" t="s">
        <v>658</v>
      </c>
    </row>
    <row r="179" spans="2:28" x14ac:dyDescent="0.25">
      <c r="D179" t="s">
        <v>648</v>
      </c>
    </row>
    <row r="181" spans="2:28" x14ac:dyDescent="0.25">
      <c r="B181" t="s">
        <v>651</v>
      </c>
    </row>
    <row r="183" spans="2:28" x14ac:dyDescent="0.25">
      <c r="D183" t="s">
        <v>652</v>
      </c>
      <c r="M183" t="s">
        <v>653</v>
      </c>
      <c r="AB183" s="3" t="s">
        <v>656</v>
      </c>
    </row>
    <row r="184" spans="2:28" x14ac:dyDescent="0.25">
      <c r="D184" t="s">
        <v>654</v>
      </c>
      <c r="M184" t="s">
        <v>655</v>
      </c>
      <c r="AB184" s="3" t="s">
        <v>657</v>
      </c>
    </row>
    <row r="186" spans="2:28" x14ac:dyDescent="0.25">
      <c r="D186" t="s">
        <v>653</v>
      </c>
    </row>
    <row r="188" spans="2:28" x14ac:dyDescent="0.25">
      <c r="B188" s="1" t="s">
        <v>664</v>
      </c>
    </row>
    <row r="223" spans="3:8" x14ac:dyDescent="0.25">
      <c r="C223" t="s">
        <v>322</v>
      </c>
      <c r="H223" s="2" t="s">
        <v>168</v>
      </c>
    </row>
    <row r="224" spans="3:8" x14ac:dyDescent="0.25">
      <c r="C224" t="s">
        <v>324</v>
      </c>
      <c r="H224" s="2" t="s">
        <v>329</v>
      </c>
    </row>
    <row r="225" spans="3:8" x14ac:dyDescent="0.25">
      <c r="C225" t="s">
        <v>321</v>
      </c>
      <c r="H225" s="2" t="s">
        <v>330</v>
      </c>
    </row>
    <row r="326" spans="2:2" x14ac:dyDescent="0.25">
      <c r="B326" t="s">
        <v>672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4A2A9-1DA8-4227-A20C-393A67B10DE7}">
  <dimension ref="B2:L26"/>
  <sheetViews>
    <sheetView zoomScale="85" zoomScaleNormal="85" workbookViewId="0"/>
  </sheetViews>
  <sheetFormatPr defaultColWidth="2.85546875" defaultRowHeight="15" x14ac:dyDescent="0.25"/>
  <sheetData>
    <row r="2" spans="2:12" x14ac:dyDescent="0.25">
      <c r="B2" s="1" t="s">
        <v>308</v>
      </c>
    </row>
    <row r="4" spans="2:12" x14ac:dyDescent="0.25">
      <c r="C4" t="s">
        <v>354</v>
      </c>
      <c r="L4" s="7" t="s">
        <v>464</v>
      </c>
    </row>
    <row r="5" spans="2:12" x14ac:dyDescent="0.25">
      <c r="C5" t="s">
        <v>355</v>
      </c>
      <c r="L5" t="s">
        <v>398</v>
      </c>
    </row>
    <row r="6" spans="2:12" x14ac:dyDescent="0.25">
      <c r="C6" t="s">
        <v>356</v>
      </c>
      <c r="L6" t="s">
        <v>376</v>
      </c>
    </row>
    <row r="7" spans="2:12" x14ac:dyDescent="0.25">
      <c r="C7" t="s">
        <v>357</v>
      </c>
      <c r="L7" t="s">
        <v>325</v>
      </c>
    </row>
    <row r="8" spans="2:12" x14ac:dyDescent="0.25">
      <c r="C8" t="s">
        <v>339</v>
      </c>
      <c r="L8" t="s">
        <v>407</v>
      </c>
    </row>
    <row r="9" spans="2:12" x14ac:dyDescent="0.25">
      <c r="C9" t="s">
        <v>358</v>
      </c>
      <c r="L9" t="s">
        <v>379</v>
      </c>
    </row>
    <row r="10" spans="2:12" x14ac:dyDescent="0.25">
      <c r="C10" t="s">
        <v>359</v>
      </c>
      <c r="L10" t="s">
        <v>379</v>
      </c>
    </row>
    <row r="11" spans="2:12" x14ac:dyDescent="0.25">
      <c r="C11" t="s">
        <v>360</v>
      </c>
      <c r="L11" t="s">
        <v>413</v>
      </c>
    </row>
    <row r="12" spans="2:12" x14ac:dyDescent="0.25">
      <c r="C12" t="s">
        <v>361</v>
      </c>
      <c r="L12" t="s">
        <v>382</v>
      </c>
    </row>
    <row r="13" spans="2:12" x14ac:dyDescent="0.25">
      <c r="C13" t="s">
        <v>362</v>
      </c>
      <c r="L13" t="s">
        <v>412</v>
      </c>
    </row>
    <row r="14" spans="2:12" x14ac:dyDescent="0.25">
      <c r="C14" t="s">
        <v>363</v>
      </c>
      <c r="L14" t="s">
        <v>393</v>
      </c>
    </row>
    <row r="15" spans="2:12" x14ac:dyDescent="0.25">
      <c r="C15" t="s">
        <v>364</v>
      </c>
      <c r="L15" t="s">
        <v>392</v>
      </c>
    </row>
    <row r="16" spans="2:12" x14ac:dyDescent="0.25">
      <c r="C16" t="s">
        <v>365</v>
      </c>
    </row>
    <row r="17" spans="3:12" x14ac:dyDescent="0.25">
      <c r="C17" t="s">
        <v>366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411</v>
      </c>
    </row>
    <row r="23" spans="3:12" x14ac:dyDescent="0.25">
      <c r="C23" t="s">
        <v>371</v>
      </c>
      <c r="L23" t="s">
        <v>410</v>
      </c>
    </row>
    <row r="24" spans="3:12" x14ac:dyDescent="0.25">
      <c r="C24" t="s">
        <v>372</v>
      </c>
    </row>
    <row r="25" spans="3:12" x14ac:dyDescent="0.25">
      <c r="C25" t="s">
        <v>373</v>
      </c>
    </row>
    <row r="26" spans="3:12" x14ac:dyDescent="0.25">
      <c r="C26" t="s">
        <v>374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91E49-5062-4918-9264-7C32966AA9C7}">
  <dimension ref="B2:L26"/>
  <sheetViews>
    <sheetView topLeftCell="A37" zoomScale="85" zoomScaleNormal="85" workbookViewId="0">
      <selection activeCell="AA26" sqref="AA26"/>
    </sheetView>
  </sheetViews>
  <sheetFormatPr defaultColWidth="2.85546875" defaultRowHeight="15" x14ac:dyDescent="0.25"/>
  <sheetData>
    <row r="2" spans="2:12" x14ac:dyDescent="0.25">
      <c r="B2" s="1" t="s">
        <v>308</v>
      </c>
    </row>
    <row r="4" spans="2:12" x14ac:dyDescent="0.25">
      <c r="C4" t="s">
        <v>354</v>
      </c>
      <c r="L4" s="7" t="s">
        <v>465</v>
      </c>
    </row>
    <row r="5" spans="2:12" x14ac:dyDescent="0.25">
      <c r="C5" t="s">
        <v>355</v>
      </c>
      <c r="L5" t="s">
        <v>409</v>
      </c>
    </row>
    <row r="6" spans="2:12" x14ac:dyDescent="0.25">
      <c r="C6" t="s">
        <v>356</v>
      </c>
      <c r="L6" t="s">
        <v>376</v>
      </c>
    </row>
    <row r="7" spans="2:12" x14ac:dyDescent="0.25">
      <c r="C7" t="s">
        <v>357</v>
      </c>
      <c r="L7" t="s">
        <v>408</v>
      </c>
    </row>
    <row r="8" spans="2:12" x14ac:dyDescent="0.25">
      <c r="C8" t="s">
        <v>339</v>
      </c>
      <c r="L8" t="s">
        <v>407</v>
      </c>
    </row>
    <row r="9" spans="2:12" x14ac:dyDescent="0.25">
      <c r="C9" t="s">
        <v>358</v>
      </c>
      <c r="L9" t="s">
        <v>406</v>
      </c>
    </row>
    <row r="10" spans="2:12" x14ac:dyDescent="0.25">
      <c r="C10" t="s">
        <v>359</v>
      </c>
      <c r="L10" t="s">
        <v>405</v>
      </c>
    </row>
    <row r="11" spans="2:12" x14ac:dyDescent="0.25">
      <c r="C11" t="s">
        <v>360</v>
      </c>
      <c r="L11" t="s">
        <v>404</v>
      </c>
    </row>
    <row r="12" spans="2:12" x14ac:dyDescent="0.25">
      <c r="C12" t="s">
        <v>361</v>
      </c>
      <c r="L12" t="s">
        <v>382</v>
      </c>
    </row>
    <row r="13" spans="2:12" x14ac:dyDescent="0.25">
      <c r="C13" t="s">
        <v>362</v>
      </c>
      <c r="L13" t="s">
        <v>403</v>
      </c>
    </row>
    <row r="14" spans="2:12" x14ac:dyDescent="0.25">
      <c r="C14" t="s">
        <v>363</v>
      </c>
      <c r="L14" t="s">
        <v>393</v>
      </c>
    </row>
    <row r="15" spans="2:12" x14ac:dyDescent="0.25">
      <c r="C15" t="s">
        <v>364</v>
      </c>
      <c r="L15" t="s">
        <v>392</v>
      </c>
    </row>
    <row r="16" spans="2:12" x14ac:dyDescent="0.25">
      <c r="C16" t="s">
        <v>365</v>
      </c>
      <c r="L16">
        <v>1</v>
      </c>
    </row>
    <row r="17" spans="3:12" x14ac:dyDescent="0.25">
      <c r="C17" t="s">
        <v>366</v>
      </c>
    </row>
    <row r="18" spans="3:12" x14ac:dyDescent="0.25">
      <c r="C18" t="s">
        <v>367</v>
      </c>
      <c r="L18" t="s">
        <v>402</v>
      </c>
    </row>
    <row r="19" spans="3:12" x14ac:dyDescent="0.25">
      <c r="C19" t="s">
        <v>368</v>
      </c>
    </row>
    <row r="20" spans="3:12" x14ac:dyDescent="0.25">
      <c r="C20" t="s">
        <v>369</v>
      </c>
    </row>
    <row r="21" spans="3:12" x14ac:dyDescent="0.25">
      <c r="C21" t="s">
        <v>370</v>
      </c>
      <c r="L21" t="s">
        <v>401</v>
      </c>
    </row>
    <row r="22" spans="3:12" x14ac:dyDescent="0.25">
      <c r="C22" t="s">
        <v>340</v>
      </c>
      <c r="L22" t="s">
        <v>400</v>
      </c>
    </row>
    <row r="23" spans="3:12" x14ac:dyDescent="0.25">
      <c r="C23" t="s">
        <v>371</v>
      </c>
      <c r="L23" t="s">
        <v>399</v>
      </c>
    </row>
    <row r="24" spans="3:12" x14ac:dyDescent="0.25">
      <c r="C24" t="s">
        <v>372</v>
      </c>
    </row>
    <row r="25" spans="3:12" x14ac:dyDescent="0.25">
      <c r="C25" t="s">
        <v>373</v>
      </c>
    </row>
    <row r="26" spans="3:12" x14ac:dyDescent="0.25">
      <c r="C26" t="s">
        <v>374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ADDD7-A356-4135-A412-E16F82C4E9BD}">
  <dimension ref="B2:W151"/>
  <sheetViews>
    <sheetView topLeftCell="A43" zoomScale="85" zoomScaleNormal="85" workbookViewId="0">
      <selection activeCell="W4" sqref="W4"/>
    </sheetView>
  </sheetViews>
  <sheetFormatPr defaultColWidth="2.85546875" defaultRowHeight="15" x14ac:dyDescent="0.25"/>
  <sheetData>
    <row r="2" spans="2:23" x14ac:dyDescent="0.25">
      <c r="B2" s="1" t="s">
        <v>308</v>
      </c>
    </row>
    <row r="4" spans="2:23" x14ac:dyDescent="0.25">
      <c r="C4" t="s">
        <v>354</v>
      </c>
      <c r="L4" s="7" t="s">
        <v>476</v>
      </c>
      <c r="W4" s="6" t="s">
        <v>643</v>
      </c>
    </row>
    <row r="5" spans="2:23" x14ac:dyDescent="0.25">
      <c r="C5" t="s">
        <v>355</v>
      </c>
      <c r="L5" t="s">
        <v>398</v>
      </c>
    </row>
    <row r="6" spans="2:23" x14ac:dyDescent="0.25">
      <c r="C6" t="s">
        <v>356</v>
      </c>
      <c r="L6" t="s">
        <v>376</v>
      </c>
    </row>
    <row r="7" spans="2:23" x14ac:dyDescent="0.25">
      <c r="C7" t="s">
        <v>357</v>
      </c>
      <c r="L7" t="s">
        <v>325</v>
      </c>
    </row>
    <row r="8" spans="2:23" x14ac:dyDescent="0.25">
      <c r="C8" t="s">
        <v>339</v>
      </c>
      <c r="L8" t="s">
        <v>353</v>
      </c>
    </row>
    <row r="9" spans="2:23" x14ac:dyDescent="0.25">
      <c r="C9" t="s">
        <v>358</v>
      </c>
      <c r="L9" t="s">
        <v>424</v>
      </c>
    </row>
    <row r="10" spans="2:23" x14ac:dyDescent="0.25">
      <c r="C10" t="s">
        <v>359</v>
      </c>
      <c r="L10" t="s">
        <v>472</v>
      </c>
    </row>
    <row r="11" spans="2:23" x14ac:dyDescent="0.25">
      <c r="C11" t="s">
        <v>360</v>
      </c>
      <c r="L11" t="s">
        <v>473</v>
      </c>
    </row>
    <row r="12" spans="2:23" x14ac:dyDescent="0.25">
      <c r="C12" t="s">
        <v>361</v>
      </c>
      <c r="L12" t="s">
        <v>382</v>
      </c>
    </row>
    <row r="13" spans="2:23" x14ac:dyDescent="0.25">
      <c r="C13" t="s">
        <v>362</v>
      </c>
      <c r="L13" t="s">
        <v>474</v>
      </c>
    </row>
    <row r="14" spans="2:23" x14ac:dyDescent="0.25">
      <c r="C14" t="s">
        <v>363</v>
      </c>
      <c r="L14" t="s">
        <v>393</v>
      </c>
    </row>
    <row r="15" spans="2:23" x14ac:dyDescent="0.25">
      <c r="C15" t="s">
        <v>364</v>
      </c>
      <c r="L15" t="s">
        <v>392</v>
      </c>
    </row>
    <row r="16" spans="2:23" x14ac:dyDescent="0.25">
      <c r="C16" t="s">
        <v>365</v>
      </c>
    </row>
    <row r="17" spans="3:12" x14ac:dyDescent="0.25">
      <c r="C17" t="s">
        <v>366</v>
      </c>
    </row>
    <row r="18" spans="3:12" x14ac:dyDescent="0.25">
      <c r="C18" t="s">
        <v>367</v>
      </c>
    </row>
    <row r="19" spans="3:12" x14ac:dyDescent="0.25">
      <c r="C19" t="s">
        <v>368</v>
      </c>
    </row>
    <row r="20" spans="3:12" x14ac:dyDescent="0.25">
      <c r="C20" t="s">
        <v>369</v>
      </c>
    </row>
    <row r="21" spans="3:12" x14ac:dyDescent="0.25">
      <c r="C21" t="s">
        <v>370</v>
      </c>
      <c r="L21" t="s">
        <v>387</v>
      </c>
    </row>
    <row r="22" spans="3:12" x14ac:dyDescent="0.25">
      <c r="C22" t="s">
        <v>340</v>
      </c>
      <c r="L22" t="s">
        <v>415</v>
      </c>
    </row>
    <row r="23" spans="3:12" x14ac:dyDescent="0.25">
      <c r="C23" t="s">
        <v>371</v>
      </c>
      <c r="L23" t="s">
        <v>475</v>
      </c>
    </row>
    <row r="24" spans="3:12" x14ac:dyDescent="0.25">
      <c r="C24" t="s">
        <v>372</v>
      </c>
    </row>
    <row r="25" spans="3:12" x14ac:dyDescent="0.25">
      <c r="C25" t="s">
        <v>373</v>
      </c>
    </row>
    <row r="26" spans="3:12" x14ac:dyDescent="0.25">
      <c r="C26" t="s">
        <v>374</v>
      </c>
    </row>
    <row r="143" spans="3:3" x14ac:dyDescent="0.25">
      <c r="C143" t="s">
        <v>496</v>
      </c>
    </row>
    <row r="145" spans="3:8" x14ac:dyDescent="0.25">
      <c r="C145" t="s">
        <v>495</v>
      </c>
    </row>
    <row r="147" spans="3:8" x14ac:dyDescent="0.25">
      <c r="C147" t="s">
        <v>497</v>
      </c>
    </row>
    <row r="149" spans="3:8" x14ac:dyDescent="0.25">
      <c r="C149" t="s">
        <v>322</v>
      </c>
      <c r="H149" s="2" t="s">
        <v>498</v>
      </c>
    </row>
    <row r="150" spans="3:8" x14ac:dyDescent="0.25">
      <c r="C150" t="s">
        <v>324</v>
      </c>
      <c r="H150" s="2" t="s">
        <v>499</v>
      </c>
    </row>
    <row r="151" spans="3:8" x14ac:dyDescent="0.25">
      <c r="C151" t="s">
        <v>321</v>
      </c>
      <c r="H151" s="2" t="s">
        <v>313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4F313-709C-4E7F-9A8F-A3899E1143A6}">
  <dimension ref="B2:BN89"/>
  <sheetViews>
    <sheetView topLeftCell="A103" zoomScale="85" zoomScaleNormal="85" workbookViewId="0">
      <selection activeCell="N26" sqref="N26"/>
    </sheetView>
  </sheetViews>
  <sheetFormatPr defaultColWidth="2.85546875" defaultRowHeight="15" x14ac:dyDescent="0.25"/>
  <cols>
    <col min="1" max="16384" width="2.85546875" style="4"/>
  </cols>
  <sheetData>
    <row r="2" spans="2:12" customFormat="1" x14ac:dyDescent="0.25">
      <c r="B2" s="1" t="s">
        <v>620</v>
      </c>
    </row>
    <row r="3" spans="2:12" customFormat="1" x14ac:dyDescent="0.25">
      <c r="L3" s="4"/>
    </row>
    <row r="4" spans="2:12" customFormat="1" x14ac:dyDescent="0.25">
      <c r="C4" t="s">
        <v>354</v>
      </c>
      <c r="L4" s="7" t="s">
        <v>622</v>
      </c>
    </row>
    <row r="5" spans="2:12" customFormat="1" x14ac:dyDescent="0.25">
      <c r="C5" t="s">
        <v>355</v>
      </c>
      <c r="L5" t="s">
        <v>592</v>
      </c>
    </row>
    <row r="6" spans="2:12" customFormat="1" x14ac:dyDescent="0.25">
      <c r="C6" t="s">
        <v>356</v>
      </c>
      <c r="L6" t="s">
        <v>376</v>
      </c>
    </row>
    <row r="7" spans="2:12" customFormat="1" x14ac:dyDescent="0.25">
      <c r="C7" t="s">
        <v>357</v>
      </c>
      <c r="L7" t="s">
        <v>325</v>
      </c>
    </row>
    <row r="8" spans="2:12" customFormat="1" x14ac:dyDescent="0.25">
      <c r="C8" t="s">
        <v>339</v>
      </c>
      <c r="L8" t="s">
        <v>593</v>
      </c>
    </row>
    <row r="9" spans="2:12" customFormat="1" x14ac:dyDescent="0.25">
      <c r="C9" t="s">
        <v>358</v>
      </c>
      <c r="L9" t="s">
        <v>530</v>
      </c>
    </row>
    <row r="10" spans="2:12" customFormat="1" x14ac:dyDescent="0.25">
      <c r="C10" t="s">
        <v>359</v>
      </c>
      <c r="L10" t="s">
        <v>594</v>
      </c>
    </row>
    <row r="11" spans="2:12" customFormat="1" x14ac:dyDescent="0.25">
      <c r="C11" t="s">
        <v>360</v>
      </c>
      <c r="L11" t="s">
        <v>595</v>
      </c>
    </row>
    <row r="12" spans="2:12" customFormat="1" x14ac:dyDescent="0.25">
      <c r="C12" t="s">
        <v>361</v>
      </c>
      <c r="L12" t="s">
        <v>382</v>
      </c>
    </row>
    <row r="13" spans="2:12" customFormat="1" x14ac:dyDescent="0.25">
      <c r="C13" t="s">
        <v>362</v>
      </c>
      <c r="L13" t="s">
        <v>596</v>
      </c>
    </row>
    <row r="14" spans="2:12" customFormat="1" x14ac:dyDescent="0.25">
      <c r="C14" t="s">
        <v>363</v>
      </c>
      <c r="L14" t="s">
        <v>393</v>
      </c>
    </row>
    <row r="15" spans="2:12" customFormat="1" x14ac:dyDescent="0.25">
      <c r="C15" t="s">
        <v>364</v>
      </c>
      <c r="L15" t="s">
        <v>392</v>
      </c>
    </row>
    <row r="16" spans="2:12" customFormat="1" x14ac:dyDescent="0.25">
      <c r="C16" t="s">
        <v>365</v>
      </c>
    </row>
    <row r="17" spans="3:12" customFormat="1" x14ac:dyDescent="0.25">
      <c r="C17" t="s">
        <v>366</v>
      </c>
    </row>
    <row r="18" spans="3:12" customFormat="1" x14ac:dyDescent="0.25">
      <c r="C18" t="s">
        <v>367</v>
      </c>
    </row>
    <row r="19" spans="3:12" customFormat="1" x14ac:dyDescent="0.25">
      <c r="C19" t="s">
        <v>368</v>
      </c>
    </row>
    <row r="20" spans="3:12" customFormat="1" x14ac:dyDescent="0.25">
      <c r="C20" t="s">
        <v>369</v>
      </c>
    </row>
    <row r="21" spans="3:12" customFormat="1" x14ac:dyDescent="0.25">
      <c r="C21" t="s">
        <v>370</v>
      </c>
      <c r="L21" t="s">
        <v>387</v>
      </c>
    </row>
    <row r="22" spans="3:12" customFormat="1" x14ac:dyDescent="0.25">
      <c r="C22" t="s">
        <v>340</v>
      </c>
      <c r="L22" t="s">
        <v>597</v>
      </c>
    </row>
    <row r="23" spans="3:12" customFormat="1" x14ac:dyDescent="0.25">
      <c r="C23" t="s">
        <v>371</v>
      </c>
    </row>
    <row r="24" spans="3:12" customFormat="1" x14ac:dyDescent="0.25">
      <c r="C24" t="s">
        <v>372</v>
      </c>
    </row>
    <row r="25" spans="3:12" customFormat="1" x14ac:dyDescent="0.25">
      <c r="C25" t="s">
        <v>373</v>
      </c>
    </row>
    <row r="26" spans="3:12" customFormat="1" x14ac:dyDescent="0.25">
      <c r="C26" t="s">
        <v>374</v>
      </c>
    </row>
    <row r="27" spans="3:12" customFormat="1" x14ac:dyDescent="0.25"/>
    <row r="28" spans="3:12" customFormat="1" x14ac:dyDescent="0.25">
      <c r="C28" t="s">
        <v>322</v>
      </c>
      <c r="H28" s="2" t="s">
        <v>336</v>
      </c>
    </row>
    <row r="29" spans="3:12" customFormat="1" x14ac:dyDescent="0.25">
      <c r="C29" t="s">
        <v>324</v>
      </c>
      <c r="H29" s="2" t="s">
        <v>329</v>
      </c>
    </row>
    <row r="30" spans="3:12" customFormat="1" x14ac:dyDescent="0.25">
      <c r="C30" t="s">
        <v>321</v>
      </c>
      <c r="H30" s="2" t="s">
        <v>669</v>
      </c>
    </row>
    <row r="31" spans="3:12" customFormat="1" x14ac:dyDescent="0.25"/>
    <row r="55" spans="66:66" x14ac:dyDescent="0.25">
      <c r="BN55" s="4" t="s">
        <v>667</v>
      </c>
    </row>
    <row r="56" spans="66:66" x14ac:dyDescent="0.25">
      <c r="BN56" s="1" t="s">
        <v>668</v>
      </c>
    </row>
    <row r="72" spans="2:2" x14ac:dyDescent="0.25">
      <c r="B72" s="1" t="s">
        <v>666</v>
      </c>
    </row>
    <row r="87" spans="3:8" x14ac:dyDescent="0.25">
      <c r="C87" t="s">
        <v>322</v>
      </c>
      <c r="D87"/>
      <c r="E87"/>
      <c r="F87"/>
      <c r="G87"/>
      <c r="H87" s="2" t="s">
        <v>336</v>
      </c>
    </row>
    <row r="88" spans="3:8" x14ac:dyDescent="0.25">
      <c r="C88" t="s">
        <v>324</v>
      </c>
      <c r="D88"/>
      <c r="E88"/>
      <c r="F88"/>
      <c r="G88"/>
      <c r="H88" s="2" t="s">
        <v>329</v>
      </c>
    </row>
    <row r="89" spans="3:8" x14ac:dyDescent="0.25">
      <c r="C89" t="s">
        <v>321</v>
      </c>
      <c r="D89"/>
      <c r="E89"/>
      <c r="F89"/>
      <c r="G89"/>
      <c r="H89" s="2" t="s">
        <v>669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4A9DA-4C6D-4957-A168-C681DE1751CE}">
  <dimension ref="B2:L31"/>
  <sheetViews>
    <sheetView zoomScale="85" zoomScaleNormal="85" workbookViewId="0"/>
  </sheetViews>
  <sheetFormatPr defaultColWidth="2.85546875" defaultRowHeight="15" x14ac:dyDescent="0.25"/>
  <cols>
    <col min="1" max="16384" width="2.85546875" style="4"/>
  </cols>
  <sheetData>
    <row r="2" spans="2:12" customFormat="1" x14ac:dyDescent="0.25">
      <c r="B2" s="1" t="s">
        <v>621</v>
      </c>
    </row>
    <row r="3" spans="2:12" customFormat="1" x14ac:dyDescent="0.25">
      <c r="L3" s="4"/>
    </row>
    <row r="4" spans="2:12" customFormat="1" x14ac:dyDescent="0.25">
      <c r="C4" t="s">
        <v>354</v>
      </c>
      <c r="L4" t="s">
        <v>349</v>
      </c>
    </row>
    <row r="5" spans="2:12" customFormat="1" x14ac:dyDescent="0.25">
      <c r="C5" t="s">
        <v>355</v>
      </c>
      <c r="L5" t="s">
        <v>349</v>
      </c>
    </row>
    <row r="6" spans="2:12" customFormat="1" x14ac:dyDescent="0.25">
      <c r="C6" t="s">
        <v>356</v>
      </c>
      <c r="L6" t="s">
        <v>349</v>
      </c>
    </row>
    <row r="7" spans="2:12" customFormat="1" x14ac:dyDescent="0.25">
      <c r="C7" t="s">
        <v>357</v>
      </c>
      <c r="L7" t="s">
        <v>349</v>
      </c>
    </row>
    <row r="8" spans="2:12" customFormat="1" x14ac:dyDescent="0.25">
      <c r="C8" t="s">
        <v>339</v>
      </c>
      <c r="L8" t="s">
        <v>349</v>
      </c>
    </row>
    <row r="9" spans="2:12" customFormat="1" x14ac:dyDescent="0.25">
      <c r="C9" t="s">
        <v>358</v>
      </c>
      <c r="L9" t="s">
        <v>349</v>
      </c>
    </row>
    <row r="10" spans="2:12" customFormat="1" x14ac:dyDescent="0.25">
      <c r="C10" t="s">
        <v>359</v>
      </c>
      <c r="L10" t="s">
        <v>349</v>
      </c>
    </row>
    <row r="11" spans="2:12" customFormat="1" x14ac:dyDescent="0.25">
      <c r="C11" t="s">
        <v>360</v>
      </c>
      <c r="L11" t="s">
        <v>349</v>
      </c>
    </row>
    <row r="12" spans="2:12" customFormat="1" x14ac:dyDescent="0.25">
      <c r="C12" t="s">
        <v>361</v>
      </c>
      <c r="L12" t="s">
        <v>349</v>
      </c>
    </row>
    <row r="13" spans="2:12" customFormat="1" x14ac:dyDescent="0.25">
      <c r="C13" t="s">
        <v>362</v>
      </c>
      <c r="L13" t="s">
        <v>349</v>
      </c>
    </row>
    <row r="14" spans="2:12" customFormat="1" x14ac:dyDescent="0.25">
      <c r="C14" t="s">
        <v>363</v>
      </c>
      <c r="L14" t="s">
        <v>349</v>
      </c>
    </row>
    <row r="15" spans="2:12" customFormat="1" x14ac:dyDescent="0.25">
      <c r="C15" t="s">
        <v>364</v>
      </c>
      <c r="L15" t="s">
        <v>349</v>
      </c>
    </row>
    <row r="16" spans="2:12" customFormat="1" x14ac:dyDescent="0.25">
      <c r="C16" t="s">
        <v>365</v>
      </c>
      <c r="L16" t="s">
        <v>349</v>
      </c>
    </row>
    <row r="17" spans="3:12" customFormat="1" x14ac:dyDescent="0.25">
      <c r="C17" t="s">
        <v>366</v>
      </c>
      <c r="L17" t="s">
        <v>349</v>
      </c>
    </row>
    <row r="18" spans="3:12" customFormat="1" x14ac:dyDescent="0.25">
      <c r="C18" t="s">
        <v>367</v>
      </c>
      <c r="L18" t="s">
        <v>349</v>
      </c>
    </row>
    <row r="19" spans="3:12" customFormat="1" x14ac:dyDescent="0.25">
      <c r="C19" t="s">
        <v>368</v>
      </c>
      <c r="L19" t="s">
        <v>349</v>
      </c>
    </row>
    <row r="20" spans="3:12" customFormat="1" x14ac:dyDescent="0.25">
      <c r="C20" t="s">
        <v>369</v>
      </c>
      <c r="L20" t="s">
        <v>349</v>
      </c>
    </row>
    <row r="21" spans="3:12" customFormat="1" x14ac:dyDescent="0.25">
      <c r="C21" t="s">
        <v>370</v>
      </c>
      <c r="L21" t="s">
        <v>349</v>
      </c>
    </row>
    <row r="22" spans="3:12" customFormat="1" x14ac:dyDescent="0.25">
      <c r="C22" t="s">
        <v>340</v>
      </c>
      <c r="L22" t="s">
        <v>349</v>
      </c>
    </row>
    <row r="23" spans="3:12" customFormat="1" x14ac:dyDescent="0.25">
      <c r="C23" t="s">
        <v>371</v>
      </c>
      <c r="L23" t="s">
        <v>349</v>
      </c>
    </row>
    <row r="24" spans="3:12" customFormat="1" x14ac:dyDescent="0.25">
      <c r="C24" t="s">
        <v>372</v>
      </c>
      <c r="L24" t="s">
        <v>349</v>
      </c>
    </row>
    <row r="25" spans="3:12" customFormat="1" x14ac:dyDescent="0.25">
      <c r="C25" t="s">
        <v>373</v>
      </c>
      <c r="L25" t="s">
        <v>349</v>
      </c>
    </row>
    <row r="26" spans="3:12" customFormat="1" x14ac:dyDescent="0.25">
      <c r="C26" t="s">
        <v>374</v>
      </c>
      <c r="L26" t="s">
        <v>349</v>
      </c>
    </row>
    <row r="27" spans="3:12" customFormat="1" x14ac:dyDescent="0.25"/>
    <row r="28" spans="3:12" customFormat="1" x14ac:dyDescent="0.25">
      <c r="C28" t="s">
        <v>322</v>
      </c>
      <c r="H28" s="2" t="s">
        <v>349</v>
      </c>
    </row>
    <row r="29" spans="3:12" customFormat="1" x14ac:dyDescent="0.25">
      <c r="C29" t="s">
        <v>324</v>
      </c>
      <c r="H29" s="2" t="s">
        <v>349</v>
      </c>
    </row>
    <row r="30" spans="3:12" customFormat="1" x14ac:dyDescent="0.25">
      <c r="C30" t="s">
        <v>321</v>
      </c>
      <c r="H30" s="2" t="s">
        <v>349</v>
      </c>
    </row>
    <row r="31" spans="3:12" customForma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3E98-73BE-4064-85D9-41381B84883C}">
  <dimension ref="A1:W8"/>
  <sheetViews>
    <sheetView zoomScale="85" zoomScaleNormal="85" workbookViewId="0">
      <pane xSplit="1" ySplit="1" topLeftCell="B3" activePane="bottomRight" state="frozen"/>
      <selection activeCell="J10" sqref="J10"/>
      <selection pane="topRight" activeCell="J10" sqref="J10"/>
      <selection pane="bottomLeft" activeCell="J10" sqref="J10"/>
      <selection pane="bottomRight" activeCell="H3" sqref="H3"/>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409.5" x14ac:dyDescent="0.25">
      <c r="A2" s="22">
        <v>1177</v>
      </c>
      <c r="B2" s="22" t="s">
        <v>409</v>
      </c>
      <c r="C2" s="22" t="s">
        <v>376</v>
      </c>
      <c r="D2" s="22" t="s">
        <v>325</v>
      </c>
      <c r="E2" s="22" t="s">
        <v>407</v>
      </c>
      <c r="F2" s="22" t="s">
        <v>406</v>
      </c>
      <c r="G2" s="22" t="s">
        <v>405</v>
      </c>
      <c r="H2" s="22" t="s">
        <v>404</v>
      </c>
      <c r="I2" s="22" t="s">
        <v>382</v>
      </c>
      <c r="J2" s="22" t="s">
        <v>691</v>
      </c>
      <c r="K2" s="22" t="s">
        <v>426</v>
      </c>
      <c r="L2" s="22" t="s">
        <v>392</v>
      </c>
      <c r="M2" s="22">
        <v>1</v>
      </c>
      <c r="N2" s="22" t="s">
        <v>692</v>
      </c>
      <c r="O2" s="22" t="s">
        <v>402</v>
      </c>
      <c r="P2" s="22"/>
      <c r="Q2" s="22"/>
      <c r="R2" s="22" t="s">
        <v>401</v>
      </c>
      <c r="S2" s="22" t="s">
        <v>400</v>
      </c>
      <c r="T2" s="25" t="s">
        <v>693</v>
      </c>
      <c r="U2" s="22"/>
      <c r="V2" s="22"/>
      <c r="W2" s="22"/>
    </row>
    <row r="3" spans="1:23" ht="165" x14ac:dyDescent="0.25">
      <c r="A3" s="22">
        <v>1170</v>
      </c>
      <c r="B3" s="22" t="s">
        <v>398</v>
      </c>
      <c r="C3" s="22" t="s">
        <v>376</v>
      </c>
      <c r="D3" s="22" t="s">
        <v>454</v>
      </c>
      <c r="E3" s="22" t="s">
        <v>407</v>
      </c>
      <c r="F3" s="22" t="s">
        <v>379</v>
      </c>
      <c r="G3" s="22" t="s">
        <v>379</v>
      </c>
      <c r="H3" s="22" t="s">
        <v>413</v>
      </c>
      <c r="I3" s="22" t="s">
        <v>382</v>
      </c>
      <c r="J3" s="22" t="s">
        <v>694</v>
      </c>
      <c r="K3" s="22" t="s">
        <v>426</v>
      </c>
      <c r="L3" s="22" t="s">
        <v>392</v>
      </c>
      <c r="M3" s="22"/>
      <c r="N3" s="22" t="s">
        <v>695</v>
      </c>
      <c r="O3" s="22"/>
      <c r="P3" s="22"/>
      <c r="Q3" s="22"/>
      <c r="R3" s="22" t="s">
        <v>387</v>
      </c>
      <c r="S3" s="22" t="s">
        <v>411</v>
      </c>
      <c r="T3" s="25" t="s">
        <v>696</v>
      </c>
      <c r="U3" s="22"/>
      <c r="V3" s="22"/>
      <c r="W3" s="22"/>
    </row>
    <row r="4" spans="1:23" ht="409.5" x14ac:dyDescent="0.25">
      <c r="A4" s="22">
        <v>1169</v>
      </c>
      <c r="B4" s="22" t="s">
        <v>398</v>
      </c>
      <c r="C4" s="22" t="s">
        <v>376</v>
      </c>
      <c r="D4" s="22" t="s">
        <v>325</v>
      </c>
      <c r="E4" s="22" t="s">
        <v>342</v>
      </c>
      <c r="F4" s="22" t="s">
        <v>338</v>
      </c>
      <c r="G4" s="22" t="s">
        <v>418</v>
      </c>
      <c r="H4" s="22" t="s">
        <v>417</v>
      </c>
      <c r="I4" s="22" t="s">
        <v>382</v>
      </c>
      <c r="J4" s="22" t="s">
        <v>679</v>
      </c>
      <c r="K4" s="22" t="s">
        <v>426</v>
      </c>
      <c r="L4" s="22" t="s">
        <v>392</v>
      </c>
      <c r="M4" s="22"/>
      <c r="N4" s="22"/>
      <c r="O4" s="22"/>
      <c r="P4" s="22"/>
      <c r="Q4" s="22"/>
      <c r="R4" s="22" t="s">
        <v>387</v>
      </c>
      <c r="S4" s="22" t="s">
        <v>529</v>
      </c>
      <c r="T4" s="25" t="s">
        <v>680</v>
      </c>
      <c r="U4" s="22"/>
      <c r="V4" s="22"/>
      <c r="W4" s="22"/>
    </row>
    <row r="5" spans="1:23" ht="180" x14ac:dyDescent="0.25">
      <c r="A5" s="22">
        <v>1124</v>
      </c>
      <c r="B5" s="22" t="s">
        <v>431</v>
      </c>
      <c r="C5" s="22" t="s">
        <v>376</v>
      </c>
      <c r="D5" s="22" t="s">
        <v>519</v>
      </c>
      <c r="E5" s="22" t="s">
        <v>334</v>
      </c>
      <c r="F5" s="22" t="s">
        <v>379</v>
      </c>
      <c r="G5" s="22" t="s">
        <v>379</v>
      </c>
      <c r="H5" s="22" t="s">
        <v>435</v>
      </c>
      <c r="I5" s="22" t="s">
        <v>382</v>
      </c>
      <c r="J5" s="22" t="s">
        <v>697</v>
      </c>
      <c r="K5" s="22" t="s">
        <v>426</v>
      </c>
      <c r="L5" s="22" t="s">
        <v>392</v>
      </c>
      <c r="M5" s="22"/>
      <c r="N5" s="22" t="s">
        <v>698</v>
      </c>
      <c r="O5" s="22" t="s">
        <v>483</v>
      </c>
      <c r="P5" s="22"/>
      <c r="Q5" s="22"/>
      <c r="R5" s="22" t="s">
        <v>387</v>
      </c>
      <c r="S5" s="22" t="s">
        <v>484</v>
      </c>
      <c r="T5" s="25" t="s">
        <v>699</v>
      </c>
      <c r="U5" s="22"/>
      <c r="V5" s="22"/>
      <c r="W5" s="22"/>
    </row>
    <row r="6" spans="1:23" ht="255" x14ac:dyDescent="0.25">
      <c r="A6" s="23">
        <v>1122</v>
      </c>
      <c r="B6" s="23" t="s">
        <v>431</v>
      </c>
      <c r="C6" s="23" t="s">
        <v>376</v>
      </c>
      <c r="D6" s="23" t="s">
        <v>325</v>
      </c>
      <c r="E6" s="23" t="s">
        <v>348</v>
      </c>
      <c r="F6" s="23" t="s">
        <v>379</v>
      </c>
      <c r="G6" s="23" t="s">
        <v>379</v>
      </c>
      <c r="H6" s="23" t="s">
        <v>438</v>
      </c>
      <c r="I6" s="23" t="s">
        <v>382</v>
      </c>
      <c r="J6" s="23" t="s">
        <v>437</v>
      </c>
      <c r="K6" s="23" t="s">
        <v>393</v>
      </c>
      <c r="L6" s="23" t="s">
        <v>392</v>
      </c>
      <c r="M6" s="23"/>
      <c r="N6" s="23"/>
      <c r="O6" s="23"/>
      <c r="P6" s="23"/>
      <c r="Q6" s="23"/>
      <c r="R6" s="23" t="s">
        <v>387</v>
      </c>
      <c r="S6" s="23" t="s">
        <v>388</v>
      </c>
      <c r="T6" s="24" t="s">
        <v>436</v>
      </c>
      <c r="U6" s="23"/>
      <c r="V6" s="23"/>
      <c r="W6" s="23"/>
    </row>
    <row r="7" spans="1:23" ht="45" x14ac:dyDescent="0.25">
      <c r="A7" s="23">
        <v>1028</v>
      </c>
      <c r="B7" s="23" t="s">
        <v>375</v>
      </c>
      <c r="C7" s="23" t="s">
        <v>376</v>
      </c>
      <c r="D7" s="23" t="s">
        <v>454</v>
      </c>
      <c r="E7" s="23" t="s">
        <v>348</v>
      </c>
      <c r="F7" s="23" t="s">
        <v>379</v>
      </c>
      <c r="G7" s="23" t="s">
        <v>453</v>
      </c>
      <c r="H7" s="23" t="s">
        <v>452</v>
      </c>
      <c r="I7" s="23" t="s">
        <v>382</v>
      </c>
      <c r="J7" s="23" t="s">
        <v>451</v>
      </c>
      <c r="K7" s="23" t="s">
        <v>393</v>
      </c>
      <c r="L7" s="23" t="s">
        <v>392</v>
      </c>
      <c r="M7" s="23">
        <v>3</v>
      </c>
      <c r="N7" s="23" t="s">
        <v>450</v>
      </c>
      <c r="O7" s="23"/>
      <c r="P7" s="23"/>
      <c r="Q7" s="23"/>
      <c r="R7" s="23" t="s">
        <v>401</v>
      </c>
      <c r="S7" s="23" t="s">
        <v>400</v>
      </c>
      <c r="T7" s="24" t="s">
        <v>626</v>
      </c>
      <c r="U7" s="23"/>
      <c r="V7" s="23"/>
      <c r="W7" s="23"/>
    </row>
    <row r="8" spans="1:23" ht="60" x14ac:dyDescent="0.25">
      <c r="A8" s="23">
        <v>993</v>
      </c>
      <c r="B8" s="23" t="s">
        <v>375</v>
      </c>
      <c r="C8" s="23" t="s">
        <v>376</v>
      </c>
      <c r="D8" s="23" t="s">
        <v>454</v>
      </c>
      <c r="E8" s="23" t="s">
        <v>378</v>
      </c>
      <c r="F8" s="23" t="s">
        <v>379</v>
      </c>
      <c r="G8" s="23" t="s">
        <v>462</v>
      </c>
      <c r="H8" s="23" t="s">
        <v>461</v>
      </c>
      <c r="I8" s="23" t="s">
        <v>382</v>
      </c>
      <c r="J8" s="23" t="s">
        <v>460</v>
      </c>
      <c r="K8" s="23" t="s">
        <v>393</v>
      </c>
      <c r="L8" s="23" t="s">
        <v>423</v>
      </c>
      <c r="M8" s="23"/>
      <c r="N8" s="23" t="s">
        <v>700</v>
      </c>
      <c r="O8" s="23"/>
      <c r="P8" s="23" t="s">
        <v>701</v>
      </c>
      <c r="Q8" s="23"/>
      <c r="R8" s="23" t="s">
        <v>387</v>
      </c>
      <c r="S8" s="23" t="s">
        <v>400</v>
      </c>
      <c r="T8" s="24" t="s">
        <v>702</v>
      </c>
      <c r="U8" s="23"/>
      <c r="V8" s="23"/>
      <c r="W8" s="2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9CFC0-B530-48BD-8FD8-0A790F8FBD21}">
  <dimension ref="A1:W9"/>
  <sheetViews>
    <sheetView zoomScale="85" zoomScaleNormal="85" workbookViewId="0">
      <pane xSplit="1" ySplit="1" topLeftCell="B8" activePane="bottomRight" state="frozen"/>
      <selection activeCell="J10" sqref="J10"/>
      <selection pane="topRight" activeCell="J10" sqref="J10"/>
      <selection pane="bottomLeft" activeCell="J10" sqref="J10"/>
      <selection pane="bottomRight" activeCell="A9" sqref="A9"/>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90" x14ac:dyDescent="0.25">
      <c r="A2" s="22">
        <v>1124</v>
      </c>
      <c r="B2" s="22" t="s">
        <v>431</v>
      </c>
      <c r="C2" s="22" t="s">
        <v>376</v>
      </c>
      <c r="D2" s="22" t="s">
        <v>519</v>
      </c>
      <c r="E2" s="22" t="s">
        <v>334</v>
      </c>
      <c r="F2" s="22" t="s">
        <v>379</v>
      </c>
      <c r="G2" s="22" t="s">
        <v>379</v>
      </c>
      <c r="H2" s="22" t="s">
        <v>435</v>
      </c>
      <c r="I2" s="22" t="s">
        <v>382</v>
      </c>
      <c r="J2" s="22" t="s">
        <v>482</v>
      </c>
      <c r="K2" s="22" t="s">
        <v>426</v>
      </c>
      <c r="L2" s="22" t="s">
        <v>392</v>
      </c>
      <c r="M2" s="22"/>
      <c r="N2" s="22"/>
      <c r="O2" s="22" t="s">
        <v>483</v>
      </c>
      <c r="P2" s="22"/>
      <c r="Q2" s="22"/>
      <c r="R2" s="22" t="s">
        <v>387</v>
      </c>
      <c r="S2" s="22" t="s">
        <v>484</v>
      </c>
      <c r="T2" s="25" t="s">
        <v>611</v>
      </c>
      <c r="U2" s="22"/>
      <c r="V2" s="22"/>
      <c r="W2" s="22"/>
    </row>
    <row r="3" spans="1:23" ht="409.5" x14ac:dyDescent="0.25">
      <c r="A3" s="22">
        <v>1169</v>
      </c>
      <c r="B3" s="22" t="s">
        <v>398</v>
      </c>
      <c r="C3" s="22" t="s">
        <v>376</v>
      </c>
      <c r="D3" s="22" t="s">
        <v>325</v>
      </c>
      <c r="E3" s="22" t="s">
        <v>342</v>
      </c>
      <c r="F3" s="22" t="s">
        <v>338</v>
      </c>
      <c r="G3" s="22" t="s">
        <v>418</v>
      </c>
      <c r="H3" s="22" t="s">
        <v>417</v>
      </c>
      <c r="I3" s="22" t="s">
        <v>382</v>
      </c>
      <c r="J3" s="22" t="s">
        <v>551</v>
      </c>
      <c r="K3" s="22" t="s">
        <v>426</v>
      </c>
      <c r="L3" s="22" t="s">
        <v>392</v>
      </c>
      <c r="M3" s="22"/>
      <c r="N3" s="22"/>
      <c r="O3" s="22"/>
      <c r="P3" s="22"/>
      <c r="Q3" s="22"/>
      <c r="R3" s="22" t="s">
        <v>387</v>
      </c>
      <c r="S3" s="22" t="s">
        <v>529</v>
      </c>
      <c r="T3" s="25" t="s">
        <v>552</v>
      </c>
      <c r="U3" s="22"/>
      <c r="V3" s="22"/>
      <c r="W3" s="22"/>
    </row>
    <row r="4" spans="1:23" ht="390" x14ac:dyDescent="0.25">
      <c r="A4" s="22">
        <v>1177</v>
      </c>
      <c r="B4" s="22" t="s">
        <v>409</v>
      </c>
      <c r="C4" s="22" t="s">
        <v>376</v>
      </c>
      <c r="D4" s="22" t="s">
        <v>325</v>
      </c>
      <c r="E4" s="22" t="s">
        <v>407</v>
      </c>
      <c r="F4" s="22" t="s">
        <v>406</v>
      </c>
      <c r="G4" s="22" t="s">
        <v>405</v>
      </c>
      <c r="H4" s="22" t="s">
        <v>404</v>
      </c>
      <c r="I4" s="22" t="s">
        <v>382</v>
      </c>
      <c r="J4" s="22" t="s">
        <v>549</v>
      </c>
      <c r="K4" s="22" t="s">
        <v>426</v>
      </c>
      <c r="L4" s="22" t="s">
        <v>392</v>
      </c>
      <c r="M4" s="22">
        <v>1</v>
      </c>
      <c r="N4" s="22"/>
      <c r="O4" s="22" t="s">
        <v>402</v>
      </c>
      <c r="P4" s="22"/>
      <c r="Q4" s="22"/>
      <c r="R4" s="22" t="s">
        <v>401</v>
      </c>
      <c r="S4" s="22" t="s">
        <v>400</v>
      </c>
      <c r="T4" s="25" t="s">
        <v>591</v>
      </c>
      <c r="U4" s="22"/>
      <c r="V4" s="22"/>
      <c r="W4" s="22"/>
    </row>
    <row r="5" spans="1:23" ht="60" x14ac:dyDescent="0.25">
      <c r="A5" s="23">
        <v>993</v>
      </c>
      <c r="B5" s="23" t="s">
        <v>375</v>
      </c>
      <c r="C5" s="23" t="s">
        <v>376</v>
      </c>
      <c r="D5" s="23" t="s">
        <v>454</v>
      </c>
      <c r="E5" s="23" t="s">
        <v>378</v>
      </c>
      <c r="F5" s="23" t="s">
        <v>379</v>
      </c>
      <c r="G5" s="23" t="s">
        <v>462</v>
      </c>
      <c r="H5" s="23" t="s">
        <v>461</v>
      </c>
      <c r="I5" s="23" t="s">
        <v>382</v>
      </c>
      <c r="J5" s="23" t="s">
        <v>460</v>
      </c>
      <c r="K5" s="23" t="s">
        <v>393</v>
      </c>
      <c r="L5" s="23" t="s">
        <v>423</v>
      </c>
      <c r="M5" s="23"/>
      <c r="N5" s="23" t="s">
        <v>459</v>
      </c>
      <c r="O5" s="23"/>
      <c r="P5" s="23"/>
      <c r="Q5" s="23"/>
      <c r="R5" s="23" t="s">
        <v>387</v>
      </c>
      <c r="S5" s="23" t="s">
        <v>411</v>
      </c>
      <c r="T5" s="24" t="s">
        <v>414</v>
      </c>
      <c r="U5" s="23"/>
      <c r="V5" s="23"/>
      <c r="W5" s="23"/>
    </row>
    <row r="6" spans="1:23" ht="45" x14ac:dyDescent="0.25">
      <c r="A6" s="23">
        <v>1028</v>
      </c>
      <c r="B6" s="23" t="s">
        <v>375</v>
      </c>
      <c r="C6" s="23" t="s">
        <v>376</v>
      </c>
      <c r="D6" s="23" t="s">
        <v>454</v>
      </c>
      <c r="E6" s="23" t="s">
        <v>348</v>
      </c>
      <c r="F6" s="23" t="s">
        <v>379</v>
      </c>
      <c r="G6" s="23" t="s">
        <v>453</v>
      </c>
      <c r="H6" s="23" t="s">
        <v>452</v>
      </c>
      <c r="I6" s="23" t="s">
        <v>382</v>
      </c>
      <c r="J6" s="23" t="s">
        <v>451</v>
      </c>
      <c r="K6" s="23" t="s">
        <v>393</v>
      </c>
      <c r="L6" s="23" t="s">
        <v>392</v>
      </c>
      <c r="M6" s="23">
        <v>3</v>
      </c>
      <c r="N6" s="23" t="s">
        <v>450</v>
      </c>
      <c r="O6" s="23"/>
      <c r="P6" s="23"/>
      <c r="Q6" s="23"/>
      <c r="R6" s="23" t="s">
        <v>401</v>
      </c>
      <c r="S6" s="23" t="s">
        <v>400</v>
      </c>
      <c r="T6" s="24" t="s">
        <v>626</v>
      </c>
      <c r="U6" s="23"/>
      <c r="V6" s="23"/>
      <c r="W6" s="23"/>
    </row>
    <row r="7" spans="1:23" ht="255" x14ac:dyDescent="0.25">
      <c r="A7" s="23">
        <v>1122</v>
      </c>
      <c r="B7" s="23" t="s">
        <v>431</v>
      </c>
      <c r="C7" s="23" t="s">
        <v>376</v>
      </c>
      <c r="D7" s="23" t="s">
        <v>325</v>
      </c>
      <c r="E7" s="23" t="s">
        <v>348</v>
      </c>
      <c r="F7" s="23" t="s">
        <v>379</v>
      </c>
      <c r="G7" s="23" t="s">
        <v>379</v>
      </c>
      <c r="H7" s="23" t="s">
        <v>438</v>
      </c>
      <c r="I7" s="23" t="s">
        <v>382</v>
      </c>
      <c r="J7" s="23" t="s">
        <v>437</v>
      </c>
      <c r="K7" s="23" t="s">
        <v>393</v>
      </c>
      <c r="L7" s="23" t="s">
        <v>392</v>
      </c>
      <c r="M7" s="23"/>
      <c r="N7" s="23"/>
      <c r="O7" s="23"/>
      <c r="P7" s="23"/>
      <c r="Q7" s="23"/>
      <c r="R7" s="23" t="s">
        <v>387</v>
      </c>
      <c r="S7" s="23" t="s">
        <v>388</v>
      </c>
      <c r="T7" s="24" t="s">
        <v>436</v>
      </c>
      <c r="U7" s="23"/>
      <c r="V7" s="23"/>
      <c r="W7" s="23"/>
    </row>
    <row r="8" spans="1:23" ht="105" x14ac:dyDescent="0.25">
      <c r="A8" s="23">
        <v>1170</v>
      </c>
      <c r="B8" s="23" t="s">
        <v>398</v>
      </c>
      <c r="C8" s="23" t="s">
        <v>376</v>
      </c>
      <c r="D8" s="23" t="s">
        <v>325</v>
      </c>
      <c r="E8" s="23" t="s">
        <v>407</v>
      </c>
      <c r="F8" s="23" t="s">
        <v>379</v>
      </c>
      <c r="G8" s="23" t="s">
        <v>379</v>
      </c>
      <c r="H8" s="23" t="s">
        <v>413</v>
      </c>
      <c r="I8" s="23" t="s">
        <v>382</v>
      </c>
      <c r="J8" s="23" t="s">
        <v>412</v>
      </c>
      <c r="K8" s="23" t="s">
        <v>393</v>
      </c>
      <c r="L8" s="23" t="s">
        <v>392</v>
      </c>
      <c r="M8" s="23"/>
      <c r="N8" s="23"/>
      <c r="O8" s="23"/>
      <c r="P8" s="23"/>
      <c r="Q8" s="23"/>
      <c r="R8" s="23" t="s">
        <v>387</v>
      </c>
      <c r="S8" s="23" t="s">
        <v>411</v>
      </c>
      <c r="T8" s="24" t="s">
        <v>410</v>
      </c>
      <c r="U8" s="23"/>
      <c r="V8" s="23"/>
      <c r="W8" s="23"/>
    </row>
    <row r="9" spans="1:23" ht="120" x14ac:dyDescent="0.25">
      <c r="A9" s="23">
        <v>1240</v>
      </c>
      <c r="B9" s="23" t="s">
        <v>592</v>
      </c>
      <c r="C9" s="23" t="s">
        <v>376</v>
      </c>
      <c r="D9" s="23" t="s">
        <v>325</v>
      </c>
      <c r="E9" s="23" t="s">
        <v>593</v>
      </c>
      <c r="F9" s="23" t="s">
        <v>530</v>
      </c>
      <c r="G9" s="23" t="s">
        <v>594</v>
      </c>
      <c r="H9" s="23" t="s">
        <v>595</v>
      </c>
      <c r="I9" s="23" t="s">
        <v>382</v>
      </c>
      <c r="J9" s="23" t="s">
        <v>596</v>
      </c>
      <c r="K9" s="23" t="s">
        <v>393</v>
      </c>
      <c r="L9" s="23" t="s">
        <v>392</v>
      </c>
      <c r="M9" s="23"/>
      <c r="N9" s="23" t="s">
        <v>397</v>
      </c>
      <c r="O9" s="23" t="s">
        <v>397</v>
      </c>
      <c r="P9" s="23"/>
      <c r="Q9" s="23"/>
      <c r="R9" s="23" t="s">
        <v>387</v>
      </c>
      <c r="S9" s="23" t="s">
        <v>597</v>
      </c>
      <c r="T9" s="24" t="s">
        <v>640</v>
      </c>
      <c r="U9" s="23"/>
      <c r="V9" s="23"/>
      <c r="W9" s="2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661DA-7B03-4893-9614-228F69CAAC0B}">
  <dimension ref="A1:W9"/>
  <sheetViews>
    <sheetView zoomScale="80" zoomScaleNormal="80" workbookViewId="0">
      <pane xSplit="1" ySplit="1" topLeftCell="B2" activePane="bottomRight" state="frozen"/>
      <selection activeCell="J10" sqref="J10"/>
      <selection pane="topRight" activeCell="J10" sqref="J10"/>
      <selection pane="bottomLeft" activeCell="J10" sqref="J10"/>
      <selection pane="bottomRight" activeCell="J2" sqref="J2"/>
    </sheetView>
  </sheetViews>
  <sheetFormatPr defaultColWidth="2.85546875" defaultRowHeight="15" x14ac:dyDescent="0.25"/>
  <cols>
    <col min="1" max="1" width="5.570312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150" x14ac:dyDescent="0.25">
      <c r="A2" s="26">
        <v>1240</v>
      </c>
      <c r="B2" s="26" t="s">
        <v>592</v>
      </c>
      <c r="C2" s="26" t="s">
        <v>376</v>
      </c>
      <c r="D2" s="26" t="s">
        <v>397</v>
      </c>
      <c r="E2" s="26" t="s">
        <v>593</v>
      </c>
      <c r="F2" s="26" t="s">
        <v>530</v>
      </c>
      <c r="G2" s="26" t="s">
        <v>594</v>
      </c>
      <c r="H2" s="26" t="s">
        <v>595</v>
      </c>
      <c r="I2" s="26" t="s">
        <v>382</v>
      </c>
      <c r="J2" s="26" t="s">
        <v>674</v>
      </c>
      <c r="K2" s="26" t="s">
        <v>532</v>
      </c>
      <c r="L2" s="26" t="s">
        <v>392</v>
      </c>
      <c r="M2" s="26"/>
      <c r="N2" s="26" t="s">
        <v>397</v>
      </c>
      <c r="O2" s="26" t="s">
        <v>397</v>
      </c>
      <c r="P2" s="26" t="s">
        <v>675</v>
      </c>
      <c r="Q2" s="26"/>
      <c r="R2" s="26" t="s">
        <v>387</v>
      </c>
      <c r="S2" s="26" t="s">
        <v>597</v>
      </c>
      <c r="T2" s="27" t="s">
        <v>676</v>
      </c>
      <c r="U2" s="26"/>
      <c r="V2" s="26"/>
      <c r="W2" s="26"/>
    </row>
    <row r="3" spans="1:23" ht="405" x14ac:dyDescent="0.25">
      <c r="A3" s="22">
        <v>1177</v>
      </c>
      <c r="B3" s="22" t="s">
        <v>409</v>
      </c>
      <c r="C3" s="22" t="s">
        <v>376</v>
      </c>
      <c r="D3" s="22" t="s">
        <v>325</v>
      </c>
      <c r="E3" s="22" t="s">
        <v>407</v>
      </c>
      <c r="F3" s="22" t="s">
        <v>406</v>
      </c>
      <c r="G3" s="22" t="s">
        <v>405</v>
      </c>
      <c r="H3" s="22" t="s">
        <v>404</v>
      </c>
      <c r="I3" s="22" t="s">
        <v>382</v>
      </c>
      <c r="J3" s="22" t="s">
        <v>677</v>
      </c>
      <c r="K3" s="22" t="s">
        <v>426</v>
      </c>
      <c r="L3" s="22" t="s">
        <v>392</v>
      </c>
      <c r="M3" s="22">
        <v>1</v>
      </c>
      <c r="N3" s="22"/>
      <c r="O3" s="22" t="s">
        <v>402</v>
      </c>
      <c r="P3" s="22"/>
      <c r="Q3" s="22"/>
      <c r="R3" s="22" t="s">
        <v>401</v>
      </c>
      <c r="S3" s="22" t="s">
        <v>400</v>
      </c>
      <c r="T3" s="25" t="s">
        <v>678</v>
      </c>
      <c r="U3" s="22"/>
      <c r="V3" s="22"/>
      <c r="W3" s="22"/>
    </row>
    <row r="4" spans="1:23" ht="409.5" x14ac:dyDescent="0.25">
      <c r="A4" s="22">
        <v>1169</v>
      </c>
      <c r="B4" s="22" t="s">
        <v>398</v>
      </c>
      <c r="C4" s="22" t="s">
        <v>376</v>
      </c>
      <c r="D4" s="22" t="s">
        <v>325</v>
      </c>
      <c r="E4" s="22" t="s">
        <v>342</v>
      </c>
      <c r="F4" s="22" t="s">
        <v>338</v>
      </c>
      <c r="G4" s="22" t="s">
        <v>418</v>
      </c>
      <c r="H4" s="22" t="s">
        <v>417</v>
      </c>
      <c r="I4" s="22" t="s">
        <v>382</v>
      </c>
      <c r="J4" s="22" t="s">
        <v>679</v>
      </c>
      <c r="K4" s="22" t="s">
        <v>426</v>
      </c>
      <c r="L4" s="22" t="s">
        <v>392</v>
      </c>
      <c r="M4" s="22"/>
      <c r="N4" s="22"/>
      <c r="O4" s="22"/>
      <c r="P4" s="22"/>
      <c r="Q4" s="22"/>
      <c r="R4" s="22" t="s">
        <v>387</v>
      </c>
      <c r="S4" s="22" t="s">
        <v>529</v>
      </c>
      <c r="T4" s="25" t="s">
        <v>680</v>
      </c>
      <c r="U4" s="22"/>
      <c r="V4" s="22"/>
      <c r="W4" s="22"/>
    </row>
    <row r="5" spans="1:23" ht="105" x14ac:dyDescent="0.25">
      <c r="A5" s="22">
        <v>1124</v>
      </c>
      <c r="B5" s="22" t="s">
        <v>431</v>
      </c>
      <c r="C5" s="22" t="s">
        <v>376</v>
      </c>
      <c r="D5" s="22" t="s">
        <v>519</v>
      </c>
      <c r="E5" s="22" t="s">
        <v>334</v>
      </c>
      <c r="F5" s="22" t="s">
        <v>379</v>
      </c>
      <c r="G5" s="22" t="s">
        <v>379</v>
      </c>
      <c r="H5" s="22" t="s">
        <v>435</v>
      </c>
      <c r="I5" s="22" t="s">
        <v>382</v>
      </c>
      <c r="J5" s="22" t="s">
        <v>681</v>
      </c>
      <c r="K5" s="22" t="s">
        <v>426</v>
      </c>
      <c r="L5" s="22" t="s">
        <v>392</v>
      </c>
      <c r="M5" s="22"/>
      <c r="N5" s="22"/>
      <c r="O5" s="22" t="s">
        <v>483</v>
      </c>
      <c r="P5" s="22"/>
      <c r="Q5" s="22"/>
      <c r="R5" s="22" t="s">
        <v>387</v>
      </c>
      <c r="S5" s="22" t="s">
        <v>484</v>
      </c>
      <c r="T5" s="25" t="s">
        <v>682</v>
      </c>
      <c r="U5" s="22"/>
      <c r="V5" s="22"/>
      <c r="W5" s="22"/>
    </row>
    <row r="6" spans="1:23" ht="105" x14ac:dyDescent="0.25">
      <c r="A6" s="23">
        <v>1170</v>
      </c>
      <c r="B6" s="23" t="s">
        <v>398</v>
      </c>
      <c r="C6" s="23" t="s">
        <v>376</v>
      </c>
      <c r="D6" s="23" t="s">
        <v>325</v>
      </c>
      <c r="E6" s="23" t="s">
        <v>407</v>
      </c>
      <c r="F6" s="23" t="s">
        <v>379</v>
      </c>
      <c r="G6" s="23" t="s">
        <v>379</v>
      </c>
      <c r="H6" s="23" t="s">
        <v>413</v>
      </c>
      <c r="I6" s="23" t="s">
        <v>382</v>
      </c>
      <c r="J6" s="23" t="s">
        <v>412</v>
      </c>
      <c r="K6" s="23" t="s">
        <v>393</v>
      </c>
      <c r="L6" s="23" t="s">
        <v>392</v>
      </c>
      <c r="M6" s="23"/>
      <c r="N6" s="23"/>
      <c r="O6" s="23"/>
      <c r="P6" s="23"/>
      <c r="Q6" s="23"/>
      <c r="R6" s="23" t="s">
        <v>387</v>
      </c>
      <c r="S6" s="23" t="s">
        <v>411</v>
      </c>
      <c r="T6" s="24" t="s">
        <v>410</v>
      </c>
      <c r="U6" s="23"/>
      <c r="V6" s="23"/>
      <c r="W6" s="23"/>
    </row>
    <row r="7" spans="1:23" ht="255" x14ac:dyDescent="0.25">
      <c r="A7" s="23">
        <v>1122</v>
      </c>
      <c r="B7" s="23" t="s">
        <v>431</v>
      </c>
      <c r="C7" s="23" t="s">
        <v>376</v>
      </c>
      <c r="D7" s="23" t="s">
        <v>325</v>
      </c>
      <c r="E7" s="23" t="s">
        <v>348</v>
      </c>
      <c r="F7" s="23" t="s">
        <v>379</v>
      </c>
      <c r="G7" s="23" t="s">
        <v>379</v>
      </c>
      <c r="H7" s="23" t="s">
        <v>438</v>
      </c>
      <c r="I7" s="23" t="s">
        <v>382</v>
      </c>
      <c r="J7" s="23" t="s">
        <v>437</v>
      </c>
      <c r="K7" s="23" t="s">
        <v>393</v>
      </c>
      <c r="L7" s="23" t="s">
        <v>392</v>
      </c>
      <c r="M7" s="23"/>
      <c r="N7" s="23"/>
      <c r="O7" s="23"/>
      <c r="P7" s="23"/>
      <c r="Q7" s="23"/>
      <c r="R7" s="23" t="s">
        <v>387</v>
      </c>
      <c r="S7" s="23" t="s">
        <v>388</v>
      </c>
      <c r="T7" s="24" t="s">
        <v>436</v>
      </c>
      <c r="U7" s="23"/>
      <c r="V7" s="23"/>
      <c r="W7" s="23"/>
    </row>
    <row r="8" spans="1:23" ht="45" x14ac:dyDescent="0.25">
      <c r="A8" s="23">
        <v>1028</v>
      </c>
      <c r="B8" s="23" t="s">
        <v>375</v>
      </c>
      <c r="C8" s="23" t="s">
        <v>376</v>
      </c>
      <c r="D8" s="23" t="s">
        <v>454</v>
      </c>
      <c r="E8" s="23" t="s">
        <v>348</v>
      </c>
      <c r="F8" s="23" t="s">
        <v>379</v>
      </c>
      <c r="G8" s="23" t="s">
        <v>453</v>
      </c>
      <c r="H8" s="23" t="s">
        <v>452</v>
      </c>
      <c r="I8" s="23" t="s">
        <v>382</v>
      </c>
      <c r="J8" s="23" t="s">
        <v>451</v>
      </c>
      <c r="K8" s="23" t="s">
        <v>393</v>
      </c>
      <c r="L8" s="23" t="s">
        <v>392</v>
      </c>
      <c r="M8" s="23">
        <v>3</v>
      </c>
      <c r="N8" s="23" t="s">
        <v>450</v>
      </c>
      <c r="O8" s="23"/>
      <c r="P8" s="23"/>
      <c r="Q8" s="23"/>
      <c r="R8" s="23" t="s">
        <v>401</v>
      </c>
      <c r="S8" s="23" t="s">
        <v>400</v>
      </c>
      <c r="T8" s="24" t="s">
        <v>626</v>
      </c>
      <c r="U8" s="23"/>
      <c r="V8" s="23"/>
      <c r="W8" s="23"/>
    </row>
    <row r="9" spans="1:23" ht="60" x14ac:dyDescent="0.25">
      <c r="A9" s="23">
        <v>993</v>
      </c>
      <c r="B9" s="23" t="s">
        <v>375</v>
      </c>
      <c r="C9" s="23" t="s">
        <v>376</v>
      </c>
      <c r="D9" s="23" t="s">
        <v>454</v>
      </c>
      <c r="E9" s="23" t="s">
        <v>378</v>
      </c>
      <c r="F9" s="23" t="s">
        <v>379</v>
      </c>
      <c r="G9" s="23" t="s">
        <v>462</v>
      </c>
      <c r="H9" s="23" t="s">
        <v>461</v>
      </c>
      <c r="I9" s="23" t="s">
        <v>382</v>
      </c>
      <c r="J9" s="23" t="s">
        <v>460</v>
      </c>
      <c r="K9" s="23" t="s">
        <v>393</v>
      </c>
      <c r="L9" s="23" t="s">
        <v>423</v>
      </c>
      <c r="M9" s="23"/>
      <c r="N9" s="23" t="s">
        <v>459</v>
      </c>
      <c r="O9" s="23"/>
      <c r="P9" s="23"/>
      <c r="Q9" s="23"/>
      <c r="R9" s="23" t="s">
        <v>387</v>
      </c>
      <c r="S9" s="23" t="s">
        <v>411</v>
      </c>
      <c r="T9" s="24" t="s">
        <v>414</v>
      </c>
      <c r="U9" s="23"/>
      <c r="V9" s="23"/>
      <c r="W9" s="2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905A0-CC6B-47C8-BFC6-E4D10F418036}">
  <dimension ref="A1:W14"/>
  <sheetViews>
    <sheetView zoomScale="85" zoomScaleNormal="85" workbookViewId="0">
      <pane xSplit="1" ySplit="1" topLeftCell="K2" activePane="bottomRight" state="frozen"/>
      <selection activeCell="J10" sqref="J10"/>
      <selection pane="topRight" activeCell="J10" sqref="J10"/>
      <selection pane="bottomLeft" activeCell="J10" sqref="J10"/>
      <selection pane="bottomRight" activeCell="P4" sqref="P4"/>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105" x14ac:dyDescent="0.25">
      <c r="A2" s="28">
        <v>1205</v>
      </c>
      <c r="B2" s="28" t="s">
        <v>486</v>
      </c>
      <c r="C2" s="28" t="s">
        <v>376</v>
      </c>
      <c r="D2" s="28" t="s">
        <v>397</v>
      </c>
      <c r="E2" s="28" t="s">
        <v>353</v>
      </c>
      <c r="F2" s="28" t="s">
        <v>396</v>
      </c>
      <c r="G2" s="28" t="s">
        <v>491</v>
      </c>
      <c r="H2" s="28" t="s">
        <v>492</v>
      </c>
      <c r="I2" s="28" t="s">
        <v>382</v>
      </c>
      <c r="J2" s="28" t="s">
        <v>544</v>
      </c>
      <c r="K2" s="28" t="s">
        <v>532</v>
      </c>
      <c r="L2" s="28" t="s">
        <v>392</v>
      </c>
      <c r="M2" s="28"/>
      <c r="N2" s="28"/>
      <c r="O2" s="28"/>
      <c r="P2" s="28"/>
      <c r="Q2" s="28"/>
      <c r="R2" s="28" t="s">
        <v>387</v>
      </c>
      <c r="S2" s="28" t="s">
        <v>545</v>
      </c>
      <c r="T2" s="29" t="s">
        <v>636</v>
      </c>
      <c r="U2" s="28"/>
      <c r="V2" s="28"/>
      <c r="W2" s="28"/>
    </row>
    <row r="3" spans="1:23" ht="60" x14ac:dyDescent="0.25">
      <c r="A3" s="28">
        <v>1244</v>
      </c>
      <c r="B3" s="28" t="s">
        <v>592</v>
      </c>
      <c r="C3" s="28" t="s">
        <v>376</v>
      </c>
      <c r="D3" s="28" t="s">
        <v>612</v>
      </c>
      <c r="E3" s="28" t="s">
        <v>342</v>
      </c>
      <c r="F3" s="28" t="s">
        <v>338</v>
      </c>
      <c r="G3" s="28" t="s">
        <v>604</v>
      </c>
      <c r="H3" s="28" t="s">
        <v>605</v>
      </c>
      <c r="I3" s="28" t="s">
        <v>382</v>
      </c>
      <c r="J3" s="28" t="s">
        <v>606</v>
      </c>
      <c r="K3" s="28" t="s">
        <v>532</v>
      </c>
      <c r="L3" s="28" t="s">
        <v>392</v>
      </c>
      <c r="M3" s="28"/>
      <c r="N3" s="28"/>
      <c r="O3" s="28"/>
      <c r="P3" s="28" t="s">
        <v>637</v>
      </c>
      <c r="Q3" s="28"/>
      <c r="R3" s="28" t="s">
        <v>387</v>
      </c>
      <c r="S3" s="28" t="s">
        <v>352</v>
      </c>
      <c r="T3" s="29" t="s">
        <v>638</v>
      </c>
      <c r="U3" s="28"/>
      <c r="V3" s="28"/>
      <c r="W3" s="28"/>
    </row>
    <row r="4" spans="1:23" ht="90" x14ac:dyDescent="0.25">
      <c r="A4" s="28">
        <v>1245</v>
      </c>
      <c r="B4" s="28" t="s">
        <v>592</v>
      </c>
      <c r="C4" s="28" t="s">
        <v>376</v>
      </c>
      <c r="D4" s="28" t="s">
        <v>612</v>
      </c>
      <c r="E4" s="28" t="s">
        <v>599</v>
      </c>
      <c r="F4" s="28" t="s">
        <v>338</v>
      </c>
      <c r="G4" s="28" t="s">
        <v>600</v>
      </c>
      <c r="H4" s="28" t="s">
        <v>601</v>
      </c>
      <c r="I4" s="28" t="s">
        <v>382</v>
      </c>
      <c r="J4" s="28" t="s">
        <v>602</v>
      </c>
      <c r="K4" s="28" t="s">
        <v>532</v>
      </c>
      <c r="L4" s="28" t="s">
        <v>392</v>
      </c>
      <c r="M4" s="28"/>
      <c r="N4" s="28"/>
      <c r="O4" s="28"/>
      <c r="P4" s="28" t="s">
        <v>614</v>
      </c>
      <c r="Q4" s="28"/>
      <c r="R4" s="28" t="s">
        <v>387</v>
      </c>
      <c r="S4" s="28" t="s">
        <v>352</v>
      </c>
      <c r="T4" s="29" t="s">
        <v>639</v>
      </c>
      <c r="U4" s="28"/>
      <c r="V4" s="28"/>
      <c r="W4" s="28"/>
    </row>
    <row r="5" spans="1:23" ht="90" x14ac:dyDescent="0.25">
      <c r="A5" s="28">
        <v>1255</v>
      </c>
      <c r="B5" s="28" t="s">
        <v>616</v>
      </c>
      <c r="C5" s="28" t="s">
        <v>376</v>
      </c>
      <c r="D5" s="28" t="s">
        <v>325</v>
      </c>
      <c r="E5" s="28" t="s">
        <v>81</v>
      </c>
      <c r="F5" s="28" t="s">
        <v>424</v>
      </c>
      <c r="G5" s="28" t="s">
        <v>617</v>
      </c>
      <c r="H5" s="28" t="s">
        <v>618</v>
      </c>
      <c r="I5" s="28" t="s">
        <v>382</v>
      </c>
      <c r="J5" s="28" t="s">
        <v>619</v>
      </c>
      <c r="K5" s="28" t="s">
        <v>426</v>
      </c>
      <c r="L5" s="28" t="s">
        <v>392</v>
      </c>
      <c r="M5" s="28"/>
      <c r="N5" s="28" t="s">
        <v>623</v>
      </c>
      <c r="O5" s="28"/>
      <c r="P5" s="28" t="s">
        <v>624</v>
      </c>
      <c r="Q5" s="28"/>
      <c r="R5" s="28" t="s">
        <v>387</v>
      </c>
      <c r="S5" s="28" t="s">
        <v>352</v>
      </c>
      <c r="T5" s="29" t="s">
        <v>625</v>
      </c>
      <c r="U5" s="28"/>
      <c r="V5" s="28"/>
      <c r="W5" s="28"/>
    </row>
    <row r="6" spans="1:23" ht="90" x14ac:dyDescent="0.25">
      <c r="A6" s="22">
        <v>1124</v>
      </c>
      <c r="B6" s="22" t="s">
        <v>431</v>
      </c>
      <c r="C6" s="22" t="s">
        <v>376</v>
      </c>
      <c r="D6" s="22" t="s">
        <v>519</v>
      </c>
      <c r="E6" s="22" t="s">
        <v>334</v>
      </c>
      <c r="F6" s="22" t="s">
        <v>379</v>
      </c>
      <c r="G6" s="22" t="s">
        <v>379</v>
      </c>
      <c r="H6" s="22" t="s">
        <v>435</v>
      </c>
      <c r="I6" s="22" t="s">
        <v>382</v>
      </c>
      <c r="J6" s="22" t="s">
        <v>482</v>
      </c>
      <c r="K6" s="22" t="s">
        <v>426</v>
      </c>
      <c r="L6" s="22" t="s">
        <v>392</v>
      </c>
      <c r="M6" s="22"/>
      <c r="N6" s="22"/>
      <c r="O6" s="22" t="s">
        <v>483</v>
      </c>
      <c r="P6" s="22"/>
      <c r="Q6" s="22"/>
      <c r="R6" s="22" t="s">
        <v>387</v>
      </c>
      <c r="S6" s="22" t="s">
        <v>484</v>
      </c>
      <c r="T6" s="25" t="s">
        <v>611</v>
      </c>
      <c r="U6" s="22"/>
      <c r="V6" s="22"/>
      <c r="W6" s="22"/>
    </row>
    <row r="7" spans="1:23" ht="409.5" x14ac:dyDescent="0.25">
      <c r="A7" s="22">
        <v>1169</v>
      </c>
      <c r="B7" s="22" t="s">
        <v>398</v>
      </c>
      <c r="C7" s="22" t="s">
        <v>376</v>
      </c>
      <c r="D7" s="22" t="s">
        <v>325</v>
      </c>
      <c r="E7" s="22" t="s">
        <v>342</v>
      </c>
      <c r="F7" s="22" t="s">
        <v>338</v>
      </c>
      <c r="G7" s="22" t="s">
        <v>418</v>
      </c>
      <c r="H7" s="22" t="s">
        <v>417</v>
      </c>
      <c r="I7" s="22" t="s">
        <v>382</v>
      </c>
      <c r="J7" s="22" t="s">
        <v>644</v>
      </c>
      <c r="K7" s="22" t="s">
        <v>426</v>
      </c>
      <c r="L7" s="22" t="s">
        <v>392</v>
      </c>
      <c r="M7" s="22"/>
      <c r="N7" s="22"/>
      <c r="O7" s="22"/>
      <c r="P7" s="22"/>
      <c r="Q7" s="22"/>
      <c r="R7" s="22" t="s">
        <v>387</v>
      </c>
      <c r="S7" s="22" t="s">
        <v>529</v>
      </c>
      <c r="T7" s="25" t="s">
        <v>552</v>
      </c>
      <c r="U7" s="22"/>
      <c r="V7" s="22"/>
      <c r="W7" s="22"/>
    </row>
    <row r="8" spans="1:23" ht="390" x14ac:dyDescent="0.25">
      <c r="A8" s="22">
        <v>1177</v>
      </c>
      <c r="B8" s="22" t="s">
        <v>409</v>
      </c>
      <c r="C8" s="22" t="s">
        <v>376</v>
      </c>
      <c r="D8" s="22" t="s">
        <v>325</v>
      </c>
      <c r="E8" s="22" t="s">
        <v>407</v>
      </c>
      <c r="F8" s="22" t="s">
        <v>406</v>
      </c>
      <c r="G8" s="22" t="s">
        <v>405</v>
      </c>
      <c r="H8" s="22" t="s">
        <v>404</v>
      </c>
      <c r="I8" s="22" t="s">
        <v>382</v>
      </c>
      <c r="J8" s="22" t="s">
        <v>549</v>
      </c>
      <c r="K8" s="22" t="s">
        <v>426</v>
      </c>
      <c r="L8" s="22" t="s">
        <v>392</v>
      </c>
      <c r="M8" s="22">
        <v>1</v>
      </c>
      <c r="N8" s="22"/>
      <c r="O8" s="22" t="s">
        <v>402</v>
      </c>
      <c r="P8" s="22"/>
      <c r="Q8" s="22"/>
      <c r="R8" s="22" t="s">
        <v>401</v>
      </c>
      <c r="S8" s="22" t="s">
        <v>400</v>
      </c>
      <c r="T8" s="25" t="s">
        <v>591</v>
      </c>
      <c r="U8" s="22"/>
      <c r="V8" s="22"/>
      <c r="W8" s="22"/>
    </row>
    <row r="9" spans="1:23" ht="60" x14ac:dyDescent="0.25">
      <c r="A9" s="23">
        <v>993</v>
      </c>
      <c r="B9" s="23" t="s">
        <v>375</v>
      </c>
      <c r="C9" s="23" t="s">
        <v>376</v>
      </c>
      <c r="D9" s="23" t="s">
        <v>454</v>
      </c>
      <c r="E9" s="23" t="s">
        <v>378</v>
      </c>
      <c r="F9" s="23" t="s">
        <v>379</v>
      </c>
      <c r="G9" s="23" t="s">
        <v>462</v>
      </c>
      <c r="H9" s="23" t="s">
        <v>461</v>
      </c>
      <c r="I9" s="23" t="s">
        <v>382</v>
      </c>
      <c r="J9" s="23" t="s">
        <v>460</v>
      </c>
      <c r="K9" s="23" t="s">
        <v>393</v>
      </c>
      <c r="L9" s="23" t="s">
        <v>423</v>
      </c>
      <c r="M9" s="23"/>
      <c r="N9" s="23" t="s">
        <v>459</v>
      </c>
      <c r="O9" s="23"/>
      <c r="P9" s="23"/>
      <c r="Q9" s="23"/>
      <c r="R9" s="23" t="s">
        <v>387</v>
      </c>
      <c r="S9" s="23" t="s">
        <v>411</v>
      </c>
      <c r="T9" s="24" t="s">
        <v>414</v>
      </c>
      <c r="U9" s="23"/>
      <c r="V9" s="23"/>
      <c r="W9" s="23"/>
    </row>
    <row r="10" spans="1:23" ht="45" x14ac:dyDescent="0.25">
      <c r="A10" s="23">
        <v>1028</v>
      </c>
      <c r="B10" s="23" t="s">
        <v>375</v>
      </c>
      <c r="C10" s="23" t="s">
        <v>376</v>
      </c>
      <c r="D10" s="23" t="s">
        <v>454</v>
      </c>
      <c r="E10" s="23" t="s">
        <v>348</v>
      </c>
      <c r="F10" s="23" t="s">
        <v>379</v>
      </c>
      <c r="G10" s="23" t="s">
        <v>453</v>
      </c>
      <c r="H10" s="23" t="s">
        <v>452</v>
      </c>
      <c r="I10" s="23" t="s">
        <v>382</v>
      </c>
      <c r="J10" s="23" t="s">
        <v>451</v>
      </c>
      <c r="K10" s="23" t="s">
        <v>393</v>
      </c>
      <c r="L10" s="23" t="s">
        <v>392</v>
      </c>
      <c r="M10" s="23">
        <v>3</v>
      </c>
      <c r="N10" s="23" t="s">
        <v>450</v>
      </c>
      <c r="O10" s="23"/>
      <c r="P10" s="23"/>
      <c r="Q10" s="23"/>
      <c r="R10" s="23" t="s">
        <v>401</v>
      </c>
      <c r="S10" s="23" t="s">
        <v>400</v>
      </c>
      <c r="T10" s="24" t="s">
        <v>626</v>
      </c>
      <c r="U10" s="23"/>
      <c r="V10" s="23"/>
      <c r="W10" s="23"/>
    </row>
    <row r="11" spans="1:23" ht="255" x14ac:dyDescent="0.25">
      <c r="A11" s="23">
        <v>1122</v>
      </c>
      <c r="B11" s="23" t="s">
        <v>431</v>
      </c>
      <c r="C11" s="23" t="s">
        <v>376</v>
      </c>
      <c r="D11" s="23" t="s">
        <v>325</v>
      </c>
      <c r="E11" s="23" t="s">
        <v>348</v>
      </c>
      <c r="F11" s="23" t="s">
        <v>379</v>
      </c>
      <c r="G11" s="23" t="s">
        <v>379</v>
      </c>
      <c r="H11" s="23" t="s">
        <v>438</v>
      </c>
      <c r="I11" s="23" t="s">
        <v>382</v>
      </c>
      <c r="J11" s="23" t="s">
        <v>437</v>
      </c>
      <c r="K11" s="23" t="s">
        <v>393</v>
      </c>
      <c r="L11" s="23" t="s">
        <v>392</v>
      </c>
      <c r="M11" s="23"/>
      <c r="N11" s="23"/>
      <c r="O11" s="23"/>
      <c r="P11" s="23"/>
      <c r="Q11" s="23"/>
      <c r="R11" s="23" t="s">
        <v>387</v>
      </c>
      <c r="S11" s="23" t="s">
        <v>388</v>
      </c>
      <c r="T11" s="24" t="s">
        <v>436</v>
      </c>
      <c r="U11" s="23"/>
      <c r="V11" s="23"/>
      <c r="W11" s="23"/>
    </row>
    <row r="12" spans="1:23" ht="105" x14ac:dyDescent="0.25">
      <c r="A12" s="23">
        <v>1170</v>
      </c>
      <c r="B12" s="23" t="s">
        <v>398</v>
      </c>
      <c r="C12" s="23" t="s">
        <v>376</v>
      </c>
      <c r="D12" s="23" t="s">
        <v>325</v>
      </c>
      <c r="E12" s="23" t="s">
        <v>407</v>
      </c>
      <c r="F12" s="23" t="s">
        <v>379</v>
      </c>
      <c r="G12" s="23" t="s">
        <v>379</v>
      </c>
      <c r="H12" s="23" t="s">
        <v>413</v>
      </c>
      <c r="I12" s="23" t="s">
        <v>382</v>
      </c>
      <c r="J12" s="23" t="s">
        <v>412</v>
      </c>
      <c r="K12" s="23" t="s">
        <v>393</v>
      </c>
      <c r="L12" s="23" t="s">
        <v>392</v>
      </c>
      <c r="M12" s="23"/>
      <c r="N12" s="23"/>
      <c r="O12" s="23"/>
      <c r="P12" s="23"/>
      <c r="Q12" s="23"/>
      <c r="R12" s="23" t="s">
        <v>387</v>
      </c>
      <c r="S12" s="23" t="s">
        <v>411</v>
      </c>
      <c r="T12" s="24" t="s">
        <v>410</v>
      </c>
      <c r="U12" s="23"/>
      <c r="V12" s="23"/>
      <c r="W12" s="23"/>
    </row>
    <row r="13" spans="1:23" ht="60" x14ac:dyDescent="0.25">
      <c r="A13" s="23">
        <v>1197</v>
      </c>
      <c r="B13" s="23" t="s">
        <v>398</v>
      </c>
      <c r="C13" s="23" t="s">
        <v>376</v>
      </c>
      <c r="D13" s="23" t="s">
        <v>612</v>
      </c>
      <c r="E13" s="23" t="s">
        <v>353</v>
      </c>
      <c r="F13" s="23" t="s">
        <v>424</v>
      </c>
      <c r="G13" s="23" t="s">
        <v>472</v>
      </c>
      <c r="H13" s="23" t="s">
        <v>473</v>
      </c>
      <c r="I13" s="23" t="s">
        <v>382</v>
      </c>
      <c r="J13" s="23" t="s">
        <v>474</v>
      </c>
      <c r="K13" s="23" t="s">
        <v>393</v>
      </c>
      <c r="L13" s="23" t="s">
        <v>392</v>
      </c>
      <c r="M13" s="23"/>
      <c r="N13" s="23" t="s">
        <v>560</v>
      </c>
      <c r="O13" s="23"/>
      <c r="P13" s="23" t="s">
        <v>561</v>
      </c>
      <c r="Q13" s="23"/>
      <c r="R13" s="23" t="s">
        <v>387</v>
      </c>
      <c r="S13" s="23" t="s">
        <v>529</v>
      </c>
      <c r="T13" s="24" t="s">
        <v>642</v>
      </c>
      <c r="U13" s="23"/>
      <c r="V13" s="23"/>
      <c r="W13" s="23"/>
    </row>
    <row r="14" spans="1:23" ht="120" x14ac:dyDescent="0.25">
      <c r="A14" s="23">
        <v>1240</v>
      </c>
      <c r="B14" s="23" t="s">
        <v>592</v>
      </c>
      <c r="C14" s="23" t="s">
        <v>376</v>
      </c>
      <c r="D14" s="23" t="s">
        <v>325</v>
      </c>
      <c r="E14" s="23" t="s">
        <v>593</v>
      </c>
      <c r="F14" s="23" t="s">
        <v>530</v>
      </c>
      <c r="G14" s="23" t="s">
        <v>594</v>
      </c>
      <c r="H14" s="23" t="s">
        <v>595</v>
      </c>
      <c r="I14" s="23" t="s">
        <v>382</v>
      </c>
      <c r="J14" s="23" t="s">
        <v>596</v>
      </c>
      <c r="K14" s="23" t="s">
        <v>393</v>
      </c>
      <c r="L14" s="23" t="s">
        <v>392</v>
      </c>
      <c r="M14" s="23"/>
      <c r="N14" s="23" t="s">
        <v>397</v>
      </c>
      <c r="O14" s="23" t="s">
        <v>397</v>
      </c>
      <c r="P14" s="23"/>
      <c r="Q14" s="23"/>
      <c r="R14" s="23" t="s">
        <v>387</v>
      </c>
      <c r="S14" s="23" t="s">
        <v>597</v>
      </c>
      <c r="T14" s="24" t="s">
        <v>640</v>
      </c>
      <c r="U14" s="23"/>
      <c r="V14" s="23"/>
      <c r="W14" s="2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1134-03B8-4C51-B4E7-5C760D6337C1}">
  <dimension ref="A1:W14"/>
  <sheetViews>
    <sheetView zoomScale="85" zoomScaleNormal="85" workbookViewId="0">
      <pane xSplit="1" ySplit="1" topLeftCell="B11" activePane="bottomRight" state="frozen"/>
      <selection activeCell="J10" sqref="J10"/>
      <selection pane="topRight" activeCell="J10" sqref="J10"/>
      <selection pane="bottomLeft" activeCell="J10" sqref="J10"/>
      <selection pane="bottomRight" activeCell="A14" sqref="A14"/>
    </sheetView>
  </sheetViews>
  <sheetFormatPr defaultColWidth="2.85546875"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2.8554687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90" x14ac:dyDescent="0.25">
      <c r="A2" s="22">
        <v>1124</v>
      </c>
      <c r="B2" s="22" t="s">
        <v>431</v>
      </c>
      <c r="C2" s="22" t="s">
        <v>376</v>
      </c>
      <c r="D2" s="22" t="s">
        <v>519</v>
      </c>
      <c r="E2" s="22" t="s">
        <v>334</v>
      </c>
      <c r="F2" s="22" t="s">
        <v>379</v>
      </c>
      <c r="G2" s="22" t="s">
        <v>379</v>
      </c>
      <c r="H2" s="22" t="s">
        <v>435</v>
      </c>
      <c r="I2" s="22" t="s">
        <v>382</v>
      </c>
      <c r="J2" s="22" t="s">
        <v>482</v>
      </c>
      <c r="K2" s="22" t="s">
        <v>426</v>
      </c>
      <c r="L2" s="22" t="s">
        <v>392</v>
      </c>
      <c r="M2" s="22"/>
      <c r="N2" s="22"/>
      <c r="O2" s="22" t="s">
        <v>483</v>
      </c>
      <c r="P2" s="22"/>
      <c r="Q2" s="22"/>
      <c r="R2" s="22" t="s">
        <v>387</v>
      </c>
      <c r="S2" s="22" t="s">
        <v>484</v>
      </c>
      <c r="T2" s="25" t="s">
        <v>611</v>
      </c>
      <c r="U2" s="22"/>
      <c r="V2" s="22"/>
      <c r="W2" s="22"/>
    </row>
    <row r="3" spans="1:23" ht="409.5" x14ac:dyDescent="0.25">
      <c r="A3" s="22">
        <v>1169</v>
      </c>
      <c r="B3" s="22" t="s">
        <v>398</v>
      </c>
      <c r="C3" s="22" t="s">
        <v>376</v>
      </c>
      <c r="D3" s="22" t="s">
        <v>325</v>
      </c>
      <c r="E3" s="22" t="s">
        <v>342</v>
      </c>
      <c r="F3" s="22" t="s">
        <v>338</v>
      </c>
      <c r="G3" s="22" t="s">
        <v>418</v>
      </c>
      <c r="H3" s="22" t="s">
        <v>417</v>
      </c>
      <c r="I3" s="22" t="s">
        <v>382</v>
      </c>
      <c r="J3" s="22" t="s">
        <v>551</v>
      </c>
      <c r="K3" s="22" t="s">
        <v>426</v>
      </c>
      <c r="L3" s="22" t="s">
        <v>392</v>
      </c>
      <c r="M3" s="22"/>
      <c r="N3" s="22"/>
      <c r="O3" s="22"/>
      <c r="P3" s="22"/>
      <c r="Q3" s="22"/>
      <c r="R3" s="22" t="s">
        <v>387</v>
      </c>
      <c r="S3" s="22" t="s">
        <v>529</v>
      </c>
      <c r="T3" s="25" t="s">
        <v>552</v>
      </c>
      <c r="U3" s="22"/>
      <c r="V3" s="22"/>
      <c r="W3" s="22"/>
    </row>
    <row r="4" spans="1:23" ht="390" x14ac:dyDescent="0.25">
      <c r="A4" s="22">
        <v>1177</v>
      </c>
      <c r="B4" s="22" t="s">
        <v>409</v>
      </c>
      <c r="C4" s="22" t="s">
        <v>376</v>
      </c>
      <c r="D4" s="22" t="s">
        <v>325</v>
      </c>
      <c r="E4" s="22" t="s">
        <v>407</v>
      </c>
      <c r="F4" s="22" t="s">
        <v>406</v>
      </c>
      <c r="G4" s="22" t="s">
        <v>405</v>
      </c>
      <c r="H4" s="22" t="s">
        <v>404</v>
      </c>
      <c r="I4" s="22" t="s">
        <v>382</v>
      </c>
      <c r="J4" s="22" t="s">
        <v>549</v>
      </c>
      <c r="K4" s="22" t="s">
        <v>426</v>
      </c>
      <c r="L4" s="22" t="s">
        <v>392</v>
      </c>
      <c r="M4" s="22">
        <v>1</v>
      </c>
      <c r="N4" s="22"/>
      <c r="O4" s="22" t="s">
        <v>402</v>
      </c>
      <c r="P4" s="22"/>
      <c r="Q4" s="22"/>
      <c r="R4" s="22" t="s">
        <v>401</v>
      </c>
      <c r="S4" s="22" t="s">
        <v>400</v>
      </c>
      <c r="T4" s="25" t="s">
        <v>591</v>
      </c>
      <c r="U4" s="22"/>
      <c r="V4" s="22"/>
      <c r="W4" s="22"/>
    </row>
    <row r="5" spans="1:23" ht="105" x14ac:dyDescent="0.25">
      <c r="A5" s="22">
        <v>1205</v>
      </c>
      <c r="B5" s="22" t="s">
        <v>486</v>
      </c>
      <c r="C5" s="22" t="s">
        <v>376</v>
      </c>
      <c r="D5" s="22" t="s">
        <v>397</v>
      </c>
      <c r="E5" s="22" t="s">
        <v>353</v>
      </c>
      <c r="F5" s="22" t="s">
        <v>396</v>
      </c>
      <c r="G5" s="22" t="s">
        <v>491</v>
      </c>
      <c r="H5" s="22" t="s">
        <v>492</v>
      </c>
      <c r="I5" s="22" t="s">
        <v>382</v>
      </c>
      <c r="J5" s="22" t="s">
        <v>544</v>
      </c>
      <c r="K5" s="22" t="s">
        <v>426</v>
      </c>
      <c r="L5" s="22" t="s">
        <v>392</v>
      </c>
      <c r="M5" s="22"/>
      <c r="N5" s="22"/>
      <c r="O5" s="22"/>
      <c r="P5" s="22"/>
      <c r="Q5" s="22"/>
      <c r="R5" s="22" t="s">
        <v>387</v>
      </c>
      <c r="S5" s="22" t="s">
        <v>545</v>
      </c>
      <c r="T5" s="25" t="s">
        <v>546</v>
      </c>
      <c r="U5" s="22"/>
      <c r="V5" s="22"/>
      <c r="W5" s="22"/>
    </row>
    <row r="6" spans="1:23" ht="90" x14ac:dyDescent="0.25">
      <c r="A6" s="22">
        <v>1245</v>
      </c>
      <c r="B6" s="22" t="s">
        <v>592</v>
      </c>
      <c r="C6" s="22" t="s">
        <v>376</v>
      </c>
      <c r="D6" s="22" t="s">
        <v>612</v>
      </c>
      <c r="E6" s="22" t="s">
        <v>599</v>
      </c>
      <c r="F6" s="22" t="s">
        <v>338</v>
      </c>
      <c r="G6" s="22" t="s">
        <v>600</v>
      </c>
      <c r="H6" s="22" t="s">
        <v>601</v>
      </c>
      <c r="I6" s="22" t="s">
        <v>382</v>
      </c>
      <c r="J6" s="22" t="s">
        <v>602</v>
      </c>
      <c r="K6" s="22" t="s">
        <v>426</v>
      </c>
      <c r="L6" s="22" t="s">
        <v>392</v>
      </c>
      <c r="M6" s="22"/>
      <c r="N6" s="22"/>
      <c r="O6" s="22"/>
      <c r="P6" s="22" t="s">
        <v>614</v>
      </c>
      <c r="Q6" s="22"/>
      <c r="R6" s="22" t="s">
        <v>387</v>
      </c>
      <c r="S6" s="22" t="s">
        <v>352</v>
      </c>
      <c r="T6" s="25" t="s">
        <v>613</v>
      </c>
      <c r="U6" s="22"/>
      <c r="V6" s="22"/>
      <c r="W6" s="22"/>
    </row>
    <row r="7" spans="1:23" ht="90" x14ac:dyDescent="0.25">
      <c r="A7" s="22">
        <v>1255</v>
      </c>
      <c r="B7" s="22" t="s">
        <v>616</v>
      </c>
      <c r="C7" s="22" t="s">
        <v>376</v>
      </c>
      <c r="D7" s="22" t="s">
        <v>325</v>
      </c>
      <c r="E7" s="22" t="s">
        <v>81</v>
      </c>
      <c r="F7" s="22" t="s">
        <v>424</v>
      </c>
      <c r="G7" s="22" t="s">
        <v>617</v>
      </c>
      <c r="H7" s="22" t="s">
        <v>618</v>
      </c>
      <c r="I7" s="22" t="s">
        <v>382</v>
      </c>
      <c r="J7" s="22" t="s">
        <v>619</v>
      </c>
      <c r="K7" s="22" t="s">
        <v>426</v>
      </c>
      <c r="L7" s="22" t="s">
        <v>392</v>
      </c>
      <c r="M7" s="22"/>
      <c r="N7" s="22" t="s">
        <v>623</v>
      </c>
      <c r="O7" s="22"/>
      <c r="P7" s="22" t="s">
        <v>624</v>
      </c>
      <c r="Q7" s="22"/>
      <c r="R7" s="22" t="s">
        <v>387</v>
      </c>
      <c r="S7" s="22" t="s">
        <v>352</v>
      </c>
      <c r="T7" s="25" t="s">
        <v>625</v>
      </c>
      <c r="U7" s="22"/>
      <c r="V7" s="22"/>
      <c r="W7" s="22"/>
    </row>
    <row r="8" spans="1:23" ht="60" x14ac:dyDescent="0.25">
      <c r="A8" s="23">
        <v>993</v>
      </c>
      <c r="B8" s="23" t="s">
        <v>375</v>
      </c>
      <c r="C8" s="23" t="s">
        <v>376</v>
      </c>
      <c r="D8" s="23" t="s">
        <v>454</v>
      </c>
      <c r="E8" s="23" t="s">
        <v>378</v>
      </c>
      <c r="F8" s="23" t="s">
        <v>379</v>
      </c>
      <c r="G8" s="23" t="s">
        <v>462</v>
      </c>
      <c r="H8" s="23" t="s">
        <v>461</v>
      </c>
      <c r="I8" s="23" t="s">
        <v>382</v>
      </c>
      <c r="J8" s="23" t="s">
        <v>460</v>
      </c>
      <c r="K8" s="23" t="s">
        <v>393</v>
      </c>
      <c r="L8" s="23" t="s">
        <v>423</v>
      </c>
      <c r="M8" s="23"/>
      <c r="N8" s="23" t="s">
        <v>459</v>
      </c>
      <c r="O8" s="23"/>
      <c r="P8" s="23"/>
      <c r="Q8" s="23"/>
      <c r="R8" s="23" t="s">
        <v>387</v>
      </c>
      <c r="S8" s="23" t="s">
        <v>411</v>
      </c>
      <c r="T8" s="24" t="s">
        <v>414</v>
      </c>
      <c r="U8" s="23"/>
      <c r="V8" s="23"/>
      <c r="W8" s="23"/>
    </row>
    <row r="9" spans="1:23" ht="45" x14ac:dyDescent="0.25">
      <c r="A9" s="23">
        <v>1028</v>
      </c>
      <c r="B9" s="23" t="s">
        <v>375</v>
      </c>
      <c r="C9" s="23" t="s">
        <v>376</v>
      </c>
      <c r="D9" s="23" t="s">
        <v>454</v>
      </c>
      <c r="E9" s="23" t="s">
        <v>348</v>
      </c>
      <c r="F9" s="23" t="s">
        <v>379</v>
      </c>
      <c r="G9" s="23" t="s">
        <v>453</v>
      </c>
      <c r="H9" s="23" t="s">
        <v>452</v>
      </c>
      <c r="I9" s="23" t="s">
        <v>382</v>
      </c>
      <c r="J9" s="23" t="s">
        <v>451</v>
      </c>
      <c r="K9" s="23" t="s">
        <v>393</v>
      </c>
      <c r="L9" s="23" t="s">
        <v>392</v>
      </c>
      <c r="M9" s="23">
        <v>3</v>
      </c>
      <c r="N9" s="23" t="s">
        <v>450</v>
      </c>
      <c r="O9" s="23"/>
      <c r="P9" s="23"/>
      <c r="Q9" s="23"/>
      <c r="R9" s="23" t="s">
        <v>401</v>
      </c>
      <c r="S9" s="23" t="s">
        <v>400</v>
      </c>
      <c r="T9" s="24" t="s">
        <v>626</v>
      </c>
      <c r="U9" s="23"/>
      <c r="V9" s="23"/>
      <c r="W9" s="23"/>
    </row>
    <row r="10" spans="1:23" ht="255" x14ac:dyDescent="0.25">
      <c r="A10" s="23">
        <v>1122</v>
      </c>
      <c r="B10" s="23" t="s">
        <v>431</v>
      </c>
      <c r="C10" s="23" t="s">
        <v>376</v>
      </c>
      <c r="D10" s="23" t="s">
        <v>325</v>
      </c>
      <c r="E10" s="23" t="s">
        <v>348</v>
      </c>
      <c r="F10" s="23" t="s">
        <v>379</v>
      </c>
      <c r="G10" s="23" t="s">
        <v>379</v>
      </c>
      <c r="H10" s="23" t="s">
        <v>438</v>
      </c>
      <c r="I10" s="23" t="s">
        <v>382</v>
      </c>
      <c r="J10" s="23" t="s">
        <v>437</v>
      </c>
      <c r="K10" s="23" t="s">
        <v>393</v>
      </c>
      <c r="L10" s="23" t="s">
        <v>392</v>
      </c>
      <c r="M10" s="23"/>
      <c r="N10" s="23"/>
      <c r="O10" s="23"/>
      <c r="P10" s="23"/>
      <c r="Q10" s="23"/>
      <c r="R10" s="23" t="s">
        <v>387</v>
      </c>
      <c r="S10" s="23" t="s">
        <v>388</v>
      </c>
      <c r="T10" s="24" t="s">
        <v>436</v>
      </c>
      <c r="U10" s="23"/>
      <c r="V10" s="23"/>
      <c r="W10" s="23"/>
    </row>
    <row r="11" spans="1:23" ht="105" x14ac:dyDescent="0.25">
      <c r="A11" s="23">
        <v>1170</v>
      </c>
      <c r="B11" s="23" t="s">
        <v>398</v>
      </c>
      <c r="C11" s="23" t="s">
        <v>376</v>
      </c>
      <c r="D11" s="23" t="s">
        <v>325</v>
      </c>
      <c r="E11" s="23" t="s">
        <v>407</v>
      </c>
      <c r="F11" s="23" t="s">
        <v>379</v>
      </c>
      <c r="G11" s="23" t="s">
        <v>379</v>
      </c>
      <c r="H11" s="23" t="s">
        <v>413</v>
      </c>
      <c r="I11" s="23" t="s">
        <v>382</v>
      </c>
      <c r="J11" s="23" t="s">
        <v>412</v>
      </c>
      <c r="K11" s="23" t="s">
        <v>393</v>
      </c>
      <c r="L11" s="23" t="s">
        <v>392</v>
      </c>
      <c r="M11" s="23"/>
      <c r="N11" s="23"/>
      <c r="O11" s="23"/>
      <c r="P11" s="23"/>
      <c r="Q11" s="23"/>
      <c r="R11" s="23" t="s">
        <v>387</v>
      </c>
      <c r="S11" s="23" t="s">
        <v>411</v>
      </c>
      <c r="T11" s="24" t="s">
        <v>410</v>
      </c>
      <c r="U11" s="23"/>
      <c r="V11" s="23"/>
      <c r="W11" s="23"/>
    </row>
    <row r="12" spans="1:23" ht="60" x14ac:dyDescent="0.25">
      <c r="A12" s="23">
        <v>1197</v>
      </c>
      <c r="B12" s="23" t="s">
        <v>398</v>
      </c>
      <c r="C12" s="23" t="s">
        <v>376</v>
      </c>
      <c r="D12" s="23" t="s">
        <v>612</v>
      </c>
      <c r="E12" s="23" t="s">
        <v>353</v>
      </c>
      <c r="F12" s="23" t="s">
        <v>424</v>
      </c>
      <c r="G12" s="23" t="s">
        <v>472</v>
      </c>
      <c r="H12" s="23" t="s">
        <v>473</v>
      </c>
      <c r="I12" s="23" t="s">
        <v>382</v>
      </c>
      <c r="J12" s="23" t="s">
        <v>474</v>
      </c>
      <c r="K12" s="23" t="s">
        <v>393</v>
      </c>
      <c r="L12" s="23" t="s">
        <v>392</v>
      </c>
      <c r="M12" s="23"/>
      <c r="N12" s="23" t="s">
        <v>560</v>
      </c>
      <c r="O12" s="23"/>
      <c r="P12" s="23" t="s">
        <v>561</v>
      </c>
      <c r="Q12" s="23"/>
      <c r="R12" s="23" t="s">
        <v>387</v>
      </c>
      <c r="S12" s="23" t="s">
        <v>562</v>
      </c>
      <c r="T12" s="24" t="s">
        <v>615</v>
      </c>
      <c r="U12" s="23"/>
      <c r="V12" s="23"/>
      <c r="W12" s="23"/>
    </row>
    <row r="13" spans="1:23" ht="120" x14ac:dyDescent="0.25">
      <c r="A13" s="23">
        <v>1240</v>
      </c>
      <c r="B13" s="23" t="s">
        <v>592</v>
      </c>
      <c r="C13" s="23" t="s">
        <v>376</v>
      </c>
      <c r="D13" s="23" t="s">
        <v>325</v>
      </c>
      <c r="E13" s="23" t="s">
        <v>593</v>
      </c>
      <c r="F13" s="23" t="s">
        <v>530</v>
      </c>
      <c r="G13" s="23" t="s">
        <v>594</v>
      </c>
      <c r="H13" s="23" t="s">
        <v>595</v>
      </c>
      <c r="I13" s="23" t="s">
        <v>382</v>
      </c>
      <c r="J13" s="23" t="s">
        <v>596</v>
      </c>
      <c r="K13" s="23" t="s">
        <v>393</v>
      </c>
      <c r="L13" s="23" t="s">
        <v>392</v>
      </c>
      <c r="M13" s="23"/>
      <c r="N13" s="23"/>
      <c r="O13" s="23"/>
      <c r="P13" s="23"/>
      <c r="Q13" s="23"/>
      <c r="R13" s="23" t="s">
        <v>387</v>
      </c>
      <c r="S13" s="23" t="s">
        <v>597</v>
      </c>
      <c r="T13" s="24" t="s">
        <v>598</v>
      </c>
      <c r="U13" s="23"/>
      <c r="V13" s="23"/>
      <c r="W13" s="23"/>
    </row>
    <row r="14" spans="1:23" ht="60" x14ac:dyDescent="0.25">
      <c r="A14" s="23">
        <v>1259</v>
      </c>
      <c r="B14" s="23" t="s">
        <v>616</v>
      </c>
      <c r="C14" s="23" t="s">
        <v>376</v>
      </c>
      <c r="D14" s="23" t="s">
        <v>325</v>
      </c>
      <c r="E14" s="23" t="s">
        <v>627</v>
      </c>
      <c r="F14" s="23" t="s">
        <v>628</v>
      </c>
      <c r="G14" s="23" t="s">
        <v>629</v>
      </c>
      <c r="H14" s="23" t="s">
        <v>630</v>
      </c>
      <c r="I14" s="23" t="s">
        <v>382</v>
      </c>
      <c r="J14" s="23" t="s">
        <v>631</v>
      </c>
      <c r="K14" s="23" t="s">
        <v>393</v>
      </c>
      <c r="L14" s="23" t="s">
        <v>392</v>
      </c>
      <c r="M14" s="23"/>
      <c r="N14" s="23"/>
      <c r="O14" s="23"/>
      <c r="P14" s="23"/>
      <c r="Q14" s="23"/>
      <c r="R14" s="23" t="s">
        <v>387</v>
      </c>
      <c r="S14" s="23" t="s">
        <v>632</v>
      </c>
      <c r="T14" s="24" t="s">
        <v>633</v>
      </c>
      <c r="U14" s="23"/>
      <c r="V14" s="23"/>
      <c r="W14" s="2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191FD-8904-4E07-B554-F5C2C083D1FD}">
  <dimension ref="A1:W38"/>
  <sheetViews>
    <sheetView zoomScale="85" zoomScaleNormal="85" workbookViewId="0">
      <pane xSplit="1" ySplit="1" topLeftCell="B30" activePane="bottomRight" state="frozen"/>
      <selection activeCell="J10" sqref="J10"/>
      <selection pane="topRight" activeCell="J10" sqref="J10"/>
      <selection pane="bottomLeft" activeCell="J10" sqref="J10"/>
      <selection pane="bottomRight" activeCell="A30" sqref="A30"/>
    </sheetView>
  </sheetViews>
  <sheetFormatPr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9.14062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45" x14ac:dyDescent="0.25">
      <c r="A2" s="22">
        <v>1191</v>
      </c>
      <c r="B2" s="22" t="s">
        <v>398</v>
      </c>
      <c r="C2" s="22" t="s">
        <v>376</v>
      </c>
      <c r="D2" s="22" t="s">
        <v>531</v>
      </c>
      <c r="E2" s="22" t="s">
        <v>466</v>
      </c>
      <c r="F2" s="22" t="s">
        <v>467</v>
      </c>
      <c r="G2" s="22" t="s">
        <v>468</v>
      </c>
      <c r="H2" s="22" t="s">
        <v>469</v>
      </c>
      <c r="I2" s="22" t="s">
        <v>382</v>
      </c>
      <c r="J2" s="22" t="s">
        <v>470</v>
      </c>
      <c r="K2" s="22" t="s">
        <v>532</v>
      </c>
      <c r="L2" s="22" t="s">
        <v>392</v>
      </c>
      <c r="M2" s="22"/>
      <c r="N2" s="22" t="s">
        <v>533</v>
      </c>
      <c r="O2" s="22"/>
      <c r="P2" s="22" t="s">
        <v>534</v>
      </c>
      <c r="Q2" s="22"/>
      <c r="R2" s="22" t="s">
        <v>387</v>
      </c>
      <c r="S2" s="22" t="s">
        <v>529</v>
      </c>
      <c r="T2" s="25" t="s">
        <v>535</v>
      </c>
      <c r="U2" s="22"/>
      <c r="V2" s="22"/>
      <c r="W2" s="22"/>
    </row>
    <row r="3" spans="1:23" ht="60" x14ac:dyDescent="0.25">
      <c r="A3" s="26">
        <v>1008</v>
      </c>
      <c r="B3" s="26" t="s">
        <v>375</v>
      </c>
      <c r="C3" s="26" t="s">
        <v>376</v>
      </c>
      <c r="D3" s="26" t="s">
        <v>377</v>
      </c>
      <c r="E3" s="26" t="s">
        <v>378</v>
      </c>
      <c r="F3" s="26" t="s">
        <v>379</v>
      </c>
      <c r="G3" s="26" t="s">
        <v>380</v>
      </c>
      <c r="H3" s="26" t="s">
        <v>381</v>
      </c>
      <c r="I3" s="26" t="s">
        <v>382</v>
      </c>
      <c r="J3" s="26" t="s">
        <v>383</v>
      </c>
      <c r="K3" s="26" t="s">
        <v>384</v>
      </c>
      <c r="L3" s="26" t="s">
        <v>385</v>
      </c>
      <c r="M3" s="26"/>
      <c r="N3" s="26" t="s">
        <v>386</v>
      </c>
      <c r="O3" s="26"/>
      <c r="P3" s="26"/>
      <c r="Q3" s="26"/>
      <c r="R3" s="26" t="s">
        <v>387</v>
      </c>
      <c r="S3" s="26" t="s">
        <v>388</v>
      </c>
      <c r="T3" s="27" t="s">
        <v>389</v>
      </c>
      <c r="U3" s="26"/>
      <c r="V3" s="26"/>
      <c r="W3" s="26"/>
    </row>
    <row r="4" spans="1:23" ht="90" x14ac:dyDescent="0.25">
      <c r="A4" s="23">
        <v>1124</v>
      </c>
      <c r="B4" s="23" t="s">
        <v>431</v>
      </c>
      <c r="C4" s="23" t="s">
        <v>376</v>
      </c>
      <c r="D4" s="23" t="s">
        <v>325</v>
      </c>
      <c r="E4" s="23" t="s">
        <v>334</v>
      </c>
      <c r="F4" s="23" t="s">
        <v>379</v>
      </c>
      <c r="G4" s="23" t="s">
        <v>379</v>
      </c>
      <c r="H4" s="23" t="s">
        <v>435</v>
      </c>
      <c r="I4" s="23" t="s">
        <v>382</v>
      </c>
      <c r="J4" s="23" t="s">
        <v>482</v>
      </c>
      <c r="K4" s="23" t="s">
        <v>426</v>
      </c>
      <c r="L4" s="23" t="s">
        <v>392</v>
      </c>
      <c r="M4" s="23"/>
      <c r="N4" s="23"/>
      <c r="O4" s="23" t="s">
        <v>483</v>
      </c>
      <c r="P4" s="23"/>
      <c r="Q4" s="23"/>
      <c r="R4" s="23" t="s">
        <v>387</v>
      </c>
      <c r="S4" s="23" t="s">
        <v>484</v>
      </c>
      <c r="T4" s="24" t="s">
        <v>485</v>
      </c>
      <c r="U4" s="23"/>
      <c r="V4" s="23"/>
      <c r="W4" s="23"/>
    </row>
    <row r="5" spans="1:23" ht="409.5" x14ac:dyDescent="0.25">
      <c r="A5" s="23">
        <v>1169</v>
      </c>
      <c r="B5" s="23" t="s">
        <v>398</v>
      </c>
      <c r="C5" s="23" t="s">
        <v>376</v>
      </c>
      <c r="D5" s="23" t="s">
        <v>325</v>
      </c>
      <c r="E5" s="23" t="s">
        <v>342</v>
      </c>
      <c r="F5" s="23" t="s">
        <v>338</v>
      </c>
      <c r="G5" s="23" t="s">
        <v>418</v>
      </c>
      <c r="H5" s="23" t="s">
        <v>417</v>
      </c>
      <c r="I5" s="23" t="s">
        <v>382</v>
      </c>
      <c r="J5" s="23" t="s">
        <v>551</v>
      </c>
      <c r="K5" s="23" t="s">
        <v>426</v>
      </c>
      <c r="L5" s="23" t="s">
        <v>392</v>
      </c>
      <c r="M5" s="23"/>
      <c r="N5" s="23"/>
      <c r="O5" s="23"/>
      <c r="P5" s="23"/>
      <c r="Q5" s="23"/>
      <c r="R5" s="23" t="s">
        <v>387</v>
      </c>
      <c r="S5" s="23" t="s">
        <v>529</v>
      </c>
      <c r="T5" s="24" t="s">
        <v>552</v>
      </c>
      <c r="U5" s="23"/>
      <c r="V5" s="23"/>
      <c r="W5" s="23"/>
    </row>
    <row r="6" spans="1:23" ht="390" x14ac:dyDescent="0.25">
      <c r="A6" s="23">
        <v>1177</v>
      </c>
      <c r="B6" s="23" t="s">
        <v>409</v>
      </c>
      <c r="C6" s="23" t="s">
        <v>376</v>
      </c>
      <c r="D6" s="23" t="s">
        <v>408</v>
      </c>
      <c r="E6" s="23" t="s">
        <v>407</v>
      </c>
      <c r="F6" s="23" t="s">
        <v>406</v>
      </c>
      <c r="G6" s="23" t="s">
        <v>405</v>
      </c>
      <c r="H6" s="23" t="s">
        <v>404</v>
      </c>
      <c r="I6" s="23" t="s">
        <v>382</v>
      </c>
      <c r="J6" s="23" t="s">
        <v>549</v>
      </c>
      <c r="K6" s="23" t="s">
        <v>426</v>
      </c>
      <c r="L6" s="23" t="s">
        <v>392</v>
      </c>
      <c r="M6" s="23">
        <v>1</v>
      </c>
      <c r="N6" s="23"/>
      <c r="O6" s="23" t="s">
        <v>402</v>
      </c>
      <c r="P6" s="23"/>
      <c r="Q6" s="23"/>
      <c r="R6" s="23" t="s">
        <v>401</v>
      </c>
      <c r="S6" s="23" t="s">
        <v>400</v>
      </c>
      <c r="T6" s="24" t="s">
        <v>550</v>
      </c>
      <c r="U6" s="23"/>
      <c r="V6" s="23"/>
      <c r="W6" s="23"/>
    </row>
    <row r="7" spans="1:23" ht="90" x14ac:dyDescent="0.25">
      <c r="A7" s="23">
        <v>1186</v>
      </c>
      <c r="B7" s="23" t="s">
        <v>398</v>
      </c>
      <c r="C7" s="23" t="s">
        <v>376</v>
      </c>
      <c r="D7" s="23" t="s">
        <v>397</v>
      </c>
      <c r="E7" s="23" t="s">
        <v>353</v>
      </c>
      <c r="F7" s="23" t="s">
        <v>396</v>
      </c>
      <c r="G7" s="23" t="s">
        <v>336</v>
      </c>
      <c r="H7" s="23" t="s">
        <v>395</v>
      </c>
      <c r="I7" s="23" t="s">
        <v>382</v>
      </c>
      <c r="J7" s="23" t="s">
        <v>394</v>
      </c>
      <c r="K7" s="23" t="s">
        <v>426</v>
      </c>
      <c r="L7" s="23" t="s">
        <v>392</v>
      </c>
      <c r="M7" s="23"/>
      <c r="N7" s="23" t="s">
        <v>547</v>
      </c>
      <c r="O7" s="23"/>
      <c r="P7" s="23"/>
      <c r="Q7" s="23"/>
      <c r="R7" s="23" t="s">
        <v>387</v>
      </c>
      <c r="S7" s="23" t="s">
        <v>343</v>
      </c>
      <c r="T7" s="24" t="s">
        <v>548</v>
      </c>
      <c r="U7" s="23"/>
      <c r="V7" s="23"/>
      <c r="W7" s="23"/>
    </row>
    <row r="8" spans="1:23" ht="105" x14ac:dyDescent="0.25">
      <c r="A8" s="23">
        <v>1205</v>
      </c>
      <c r="B8" s="23" t="s">
        <v>486</v>
      </c>
      <c r="C8" s="23" t="s">
        <v>376</v>
      </c>
      <c r="D8" s="23" t="s">
        <v>397</v>
      </c>
      <c r="E8" s="23" t="s">
        <v>353</v>
      </c>
      <c r="F8" s="23" t="s">
        <v>396</v>
      </c>
      <c r="G8" s="23" t="s">
        <v>491</v>
      </c>
      <c r="H8" s="23" t="s">
        <v>492</v>
      </c>
      <c r="I8" s="23" t="s">
        <v>382</v>
      </c>
      <c r="J8" s="23" t="s">
        <v>544</v>
      </c>
      <c r="K8" s="23" t="s">
        <v>426</v>
      </c>
      <c r="L8" s="23" t="s">
        <v>392</v>
      </c>
      <c r="M8" s="23"/>
      <c r="N8" s="23"/>
      <c r="O8" s="23"/>
      <c r="P8" s="23"/>
      <c r="Q8" s="23"/>
      <c r="R8" s="23" t="s">
        <v>387</v>
      </c>
      <c r="S8" s="23" t="s">
        <v>545</v>
      </c>
      <c r="T8" s="24" t="s">
        <v>546</v>
      </c>
      <c r="U8" s="23"/>
      <c r="V8" s="23"/>
      <c r="W8" s="23"/>
    </row>
    <row r="9" spans="1:23" ht="105" x14ac:dyDescent="0.25">
      <c r="A9" s="23">
        <v>1206</v>
      </c>
      <c r="B9" s="23" t="s">
        <v>486</v>
      </c>
      <c r="C9" s="23" t="s">
        <v>376</v>
      </c>
      <c r="D9" s="23" t="s">
        <v>325</v>
      </c>
      <c r="E9" s="23" t="s">
        <v>536</v>
      </c>
      <c r="F9" s="23" t="s">
        <v>467</v>
      </c>
      <c r="G9" s="23" t="s">
        <v>537</v>
      </c>
      <c r="H9" s="23" t="s">
        <v>538</v>
      </c>
      <c r="I9" s="23" t="s">
        <v>382</v>
      </c>
      <c r="J9" s="23" t="s">
        <v>539</v>
      </c>
      <c r="K9" s="23" t="s">
        <v>426</v>
      </c>
      <c r="L9" s="23" t="s">
        <v>392</v>
      </c>
      <c r="M9" s="23">
        <v>3</v>
      </c>
      <c r="N9" s="23" t="s">
        <v>540</v>
      </c>
      <c r="O9" s="23"/>
      <c r="P9" s="23" t="s">
        <v>541</v>
      </c>
      <c r="Q9" s="23"/>
      <c r="R9" s="23" t="s">
        <v>387</v>
      </c>
      <c r="S9" s="23" t="s">
        <v>542</v>
      </c>
      <c r="T9" s="24" t="s">
        <v>543</v>
      </c>
      <c r="U9" s="23"/>
      <c r="V9" s="23"/>
      <c r="W9" s="23"/>
    </row>
    <row r="10" spans="1:23" ht="60" x14ac:dyDescent="0.25">
      <c r="A10" s="9">
        <v>993</v>
      </c>
      <c r="B10" s="9" t="s">
        <v>375</v>
      </c>
      <c r="C10" s="9" t="s">
        <v>376</v>
      </c>
      <c r="D10" s="9" t="s">
        <v>454</v>
      </c>
      <c r="E10" s="9" t="s">
        <v>378</v>
      </c>
      <c r="F10" s="9" t="s">
        <v>379</v>
      </c>
      <c r="G10" s="9" t="s">
        <v>462</v>
      </c>
      <c r="H10" s="9" t="s">
        <v>461</v>
      </c>
      <c r="I10" s="9" t="s">
        <v>382</v>
      </c>
      <c r="J10" s="9" t="s">
        <v>460</v>
      </c>
      <c r="K10" s="9" t="s">
        <v>393</v>
      </c>
      <c r="L10" s="9" t="s">
        <v>423</v>
      </c>
      <c r="M10" s="9"/>
      <c r="N10" s="9" t="s">
        <v>459</v>
      </c>
      <c r="O10" s="9"/>
      <c r="P10" s="9"/>
      <c r="Q10" s="9"/>
      <c r="R10" s="9" t="s">
        <v>387</v>
      </c>
      <c r="S10" s="9" t="s">
        <v>411</v>
      </c>
      <c r="T10" s="10" t="s">
        <v>414</v>
      </c>
      <c r="U10" s="9"/>
      <c r="V10" s="9"/>
      <c r="W10" s="9"/>
    </row>
    <row r="11" spans="1:23" ht="45" x14ac:dyDescent="0.25">
      <c r="A11" s="9">
        <v>1028</v>
      </c>
      <c r="B11" s="9" t="s">
        <v>375</v>
      </c>
      <c r="C11" s="9" t="s">
        <v>376</v>
      </c>
      <c r="D11" s="9" t="s">
        <v>454</v>
      </c>
      <c r="E11" s="9" t="s">
        <v>348</v>
      </c>
      <c r="F11" s="9" t="s">
        <v>379</v>
      </c>
      <c r="G11" s="9" t="s">
        <v>453</v>
      </c>
      <c r="H11" s="9" t="s">
        <v>452</v>
      </c>
      <c r="I11" s="9" t="s">
        <v>382</v>
      </c>
      <c r="J11" s="9" t="s">
        <v>451</v>
      </c>
      <c r="K11" s="9" t="s">
        <v>393</v>
      </c>
      <c r="L11" s="9" t="s">
        <v>392</v>
      </c>
      <c r="M11" s="9">
        <v>3</v>
      </c>
      <c r="N11" s="9" t="s">
        <v>450</v>
      </c>
      <c r="O11" s="9"/>
      <c r="P11" s="9"/>
      <c r="Q11" s="9"/>
      <c r="R11" s="9" t="s">
        <v>401</v>
      </c>
      <c r="S11" s="9" t="s">
        <v>400</v>
      </c>
      <c r="T11" s="10" t="s">
        <v>449</v>
      </c>
      <c r="U11" s="9"/>
      <c r="V11" s="9"/>
      <c r="W11" s="9"/>
    </row>
    <row r="12" spans="1:23" ht="135" x14ac:dyDescent="0.25">
      <c r="A12" s="9">
        <v>1118</v>
      </c>
      <c r="B12" s="9" t="s">
        <v>431</v>
      </c>
      <c r="C12" s="9" t="s">
        <v>376</v>
      </c>
      <c r="D12" s="9" t="s">
        <v>325</v>
      </c>
      <c r="E12" s="9" t="s">
        <v>350</v>
      </c>
      <c r="F12" s="9" t="s">
        <v>396</v>
      </c>
      <c r="G12" s="9" t="s">
        <v>344</v>
      </c>
      <c r="H12" s="9" t="s">
        <v>441</v>
      </c>
      <c r="I12" s="9" t="s">
        <v>382</v>
      </c>
      <c r="J12" s="9" t="s">
        <v>440</v>
      </c>
      <c r="K12" s="9" t="s">
        <v>393</v>
      </c>
      <c r="L12" s="9" t="s">
        <v>392</v>
      </c>
      <c r="M12" s="9"/>
      <c r="N12" s="9"/>
      <c r="O12" s="9"/>
      <c r="P12" s="9"/>
      <c r="Q12" s="9"/>
      <c r="R12" s="9" t="s">
        <v>387</v>
      </c>
      <c r="S12" s="9" t="s">
        <v>388</v>
      </c>
      <c r="T12" s="10" t="s">
        <v>439</v>
      </c>
      <c r="U12" s="9"/>
      <c r="V12" s="9"/>
      <c r="W12" s="9"/>
    </row>
    <row r="13" spans="1:23" ht="255" x14ac:dyDescent="0.25">
      <c r="A13" s="9">
        <v>1122</v>
      </c>
      <c r="B13" s="9" t="s">
        <v>431</v>
      </c>
      <c r="C13" s="9" t="s">
        <v>376</v>
      </c>
      <c r="D13" s="9" t="s">
        <v>325</v>
      </c>
      <c r="E13" s="9" t="s">
        <v>348</v>
      </c>
      <c r="F13" s="9" t="s">
        <v>379</v>
      </c>
      <c r="G13" s="9" t="s">
        <v>379</v>
      </c>
      <c r="H13" s="9" t="s">
        <v>438</v>
      </c>
      <c r="I13" s="9" t="s">
        <v>382</v>
      </c>
      <c r="J13" s="9" t="s">
        <v>437</v>
      </c>
      <c r="K13" s="9" t="s">
        <v>393</v>
      </c>
      <c r="L13" s="9" t="s">
        <v>392</v>
      </c>
      <c r="M13" s="9"/>
      <c r="N13" s="9"/>
      <c r="O13" s="9"/>
      <c r="P13" s="9"/>
      <c r="Q13" s="9"/>
      <c r="R13" s="9" t="s">
        <v>387</v>
      </c>
      <c r="S13" s="9" t="s">
        <v>388</v>
      </c>
      <c r="T13" s="10" t="s">
        <v>436</v>
      </c>
      <c r="U13" s="9"/>
      <c r="V13" s="9"/>
      <c r="W13" s="9"/>
    </row>
    <row r="14" spans="1:23" ht="105" x14ac:dyDescent="0.25">
      <c r="A14" s="9">
        <v>1170</v>
      </c>
      <c r="B14" s="9" t="s">
        <v>398</v>
      </c>
      <c r="C14" s="9" t="s">
        <v>376</v>
      </c>
      <c r="D14" s="9" t="s">
        <v>325</v>
      </c>
      <c r="E14" s="9" t="s">
        <v>407</v>
      </c>
      <c r="F14" s="9" t="s">
        <v>379</v>
      </c>
      <c r="G14" s="9" t="s">
        <v>379</v>
      </c>
      <c r="H14" s="9" t="s">
        <v>413</v>
      </c>
      <c r="I14" s="9" t="s">
        <v>382</v>
      </c>
      <c r="J14" s="9" t="s">
        <v>412</v>
      </c>
      <c r="K14" s="9" t="s">
        <v>393</v>
      </c>
      <c r="L14" s="9" t="s">
        <v>392</v>
      </c>
      <c r="M14" s="9"/>
      <c r="N14" s="9"/>
      <c r="O14" s="9"/>
      <c r="P14" s="9"/>
      <c r="Q14" s="9"/>
      <c r="R14" s="9" t="s">
        <v>387</v>
      </c>
      <c r="S14" s="9" t="s">
        <v>411</v>
      </c>
      <c r="T14" s="10" t="s">
        <v>410</v>
      </c>
      <c r="U14" s="9"/>
      <c r="V14" s="9"/>
      <c r="W14" s="9"/>
    </row>
    <row r="15" spans="1:23" ht="60" x14ac:dyDescent="0.25">
      <c r="A15" s="9">
        <v>1197</v>
      </c>
      <c r="B15" s="9" t="s">
        <v>398</v>
      </c>
      <c r="C15" s="9" t="s">
        <v>376</v>
      </c>
      <c r="D15" s="9" t="s">
        <v>325</v>
      </c>
      <c r="E15" s="9" t="s">
        <v>353</v>
      </c>
      <c r="F15" s="9" t="s">
        <v>424</v>
      </c>
      <c r="G15" s="9" t="s">
        <v>472</v>
      </c>
      <c r="H15" s="9" t="s">
        <v>473</v>
      </c>
      <c r="I15" s="9" t="s">
        <v>382</v>
      </c>
      <c r="J15" s="9" t="s">
        <v>474</v>
      </c>
      <c r="K15" s="9" t="s">
        <v>393</v>
      </c>
      <c r="L15" s="9" t="s">
        <v>392</v>
      </c>
      <c r="M15" s="9"/>
      <c r="N15" s="9" t="s">
        <v>560</v>
      </c>
      <c r="O15" s="9"/>
      <c r="P15" s="9" t="s">
        <v>561</v>
      </c>
      <c r="Q15" s="9"/>
      <c r="R15" s="9" t="s">
        <v>387</v>
      </c>
      <c r="S15" s="9" t="s">
        <v>562</v>
      </c>
      <c r="T15" s="10" t="s">
        <v>563</v>
      </c>
      <c r="U15" s="9"/>
      <c r="V15" s="9"/>
      <c r="W15" s="9"/>
    </row>
    <row r="16" spans="1:23" ht="90" x14ac:dyDescent="0.25">
      <c r="A16" s="9">
        <v>1223</v>
      </c>
      <c r="B16" s="9" t="s">
        <v>486</v>
      </c>
      <c r="C16" s="9" t="s">
        <v>376</v>
      </c>
      <c r="D16" s="9" t="s">
        <v>325</v>
      </c>
      <c r="E16" s="9" t="s">
        <v>555</v>
      </c>
      <c r="F16" s="9" t="s">
        <v>424</v>
      </c>
      <c r="G16" s="9" t="s">
        <v>556</v>
      </c>
      <c r="H16" s="9" t="s">
        <v>557</v>
      </c>
      <c r="I16" s="9" t="s">
        <v>382</v>
      </c>
      <c r="J16" s="9" t="s">
        <v>558</v>
      </c>
      <c r="K16" s="9" t="s">
        <v>393</v>
      </c>
      <c r="L16" s="9" t="s">
        <v>392</v>
      </c>
      <c r="M16" s="9"/>
      <c r="N16" s="9"/>
      <c r="O16" s="9"/>
      <c r="P16" s="9"/>
      <c r="Q16" s="9"/>
      <c r="R16" s="9" t="s">
        <v>387</v>
      </c>
      <c r="S16" s="9" t="s">
        <v>352</v>
      </c>
      <c r="T16" s="10" t="s">
        <v>559</v>
      </c>
      <c r="U16" s="9"/>
      <c r="V16" s="9"/>
      <c r="W16" s="9"/>
    </row>
    <row r="17" spans="1:23" ht="60" x14ac:dyDescent="0.25">
      <c r="A17" s="9">
        <v>1230</v>
      </c>
      <c r="B17" s="9" t="s">
        <v>486</v>
      </c>
      <c r="C17" s="9" t="s">
        <v>376</v>
      </c>
      <c r="D17" s="9" t="s">
        <v>519</v>
      </c>
      <c r="E17" s="9" t="s">
        <v>520</v>
      </c>
      <c r="F17" s="9" t="s">
        <v>338</v>
      </c>
      <c r="G17" s="9" t="s">
        <v>521</v>
      </c>
      <c r="H17" s="9" t="s">
        <v>522</v>
      </c>
      <c r="I17" s="9" t="s">
        <v>382</v>
      </c>
      <c r="J17" s="9" t="s">
        <v>523</v>
      </c>
      <c r="K17" s="9" t="s">
        <v>393</v>
      </c>
      <c r="L17" s="9" t="s">
        <v>392</v>
      </c>
      <c r="M17" s="9"/>
      <c r="N17" s="9"/>
      <c r="O17" s="9" t="s">
        <v>553</v>
      </c>
      <c r="P17" s="9"/>
      <c r="Q17" s="9"/>
      <c r="R17" s="9" t="s">
        <v>387</v>
      </c>
      <c r="S17" s="9" t="s">
        <v>545</v>
      </c>
      <c r="T17" s="10" t="s">
        <v>554</v>
      </c>
      <c r="U17" s="9"/>
      <c r="V17" s="9"/>
      <c r="W17" s="9"/>
    </row>
    <row r="21" spans="1:23" ht="150" x14ac:dyDescent="0.25">
      <c r="A21" s="9">
        <v>1206</v>
      </c>
      <c r="B21" s="9" t="s">
        <v>486</v>
      </c>
      <c r="C21" s="9" t="s">
        <v>376</v>
      </c>
      <c r="D21" s="9" t="s">
        <v>397</v>
      </c>
      <c r="E21" s="9" t="s">
        <v>536</v>
      </c>
      <c r="F21" s="9" t="s">
        <v>467</v>
      </c>
      <c r="G21" s="9" t="s">
        <v>537</v>
      </c>
      <c r="H21" s="9" t="s">
        <v>538</v>
      </c>
      <c r="I21" s="9" t="s">
        <v>382</v>
      </c>
      <c r="J21" s="9" t="s">
        <v>539</v>
      </c>
      <c r="K21" s="9" t="s">
        <v>532</v>
      </c>
      <c r="L21" s="9" t="s">
        <v>392</v>
      </c>
      <c r="M21" s="9">
        <v>3</v>
      </c>
      <c r="N21" s="9" t="s">
        <v>540</v>
      </c>
      <c r="O21" s="9"/>
      <c r="P21" s="9" t="s">
        <v>589</v>
      </c>
      <c r="Q21" s="9"/>
      <c r="R21" s="9" t="s">
        <v>387</v>
      </c>
      <c r="S21" s="9" t="s">
        <v>542</v>
      </c>
      <c r="T21" s="10" t="s">
        <v>590</v>
      </c>
      <c r="U21" s="9"/>
      <c r="V21" s="9"/>
      <c r="W21" s="9"/>
    </row>
    <row r="22" spans="1:23" ht="60" x14ac:dyDescent="0.25">
      <c r="A22" s="9">
        <v>1008</v>
      </c>
      <c r="B22" s="9" t="s">
        <v>375</v>
      </c>
      <c r="C22" s="9" t="s">
        <v>376</v>
      </c>
      <c r="D22" s="9" t="s">
        <v>377</v>
      </c>
      <c r="E22" s="9" t="s">
        <v>378</v>
      </c>
      <c r="F22" s="9" t="s">
        <v>379</v>
      </c>
      <c r="G22" s="9" t="s">
        <v>380</v>
      </c>
      <c r="H22" s="9" t="s">
        <v>381</v>
      </c>
      <c r="I22" s="9" t="s">
        <v>382</v>
      </c>
      <c r="J22" s="9" t="s">
        <v>383</v>
      </c>
      <c r="K22" s="9" t="s">
        <v>384</v>
      </c>
      <c r="L22" s="9" t="s">
        <v>385</v>
      </c>
      <c r="M22" s="9"/>
      <c r="N22" s="9" t="s">
        <v>386</v>
      </c>
      <c r="O22" s="9"/>
      <c r="P22" s="9"/>
      <c r="Q22" s="9"/>
      <c r="R22" s="9" t="s">
        <v>387</v>
      </c>
      <c r="S22" s="9" t="s">
        <v>388</v>
      </c>
      <c r="T22" s="10" t="s">
        <v>389</v>
      </c>
      <c r="U22" s="9"/>
      <c r="V22" s="9"/>
      <c r="W22" s="9"/>
    </row>
    <row r="23" spans="1:23" ht="90" x14ac:dyDescent="0.25">
      <c r="A23" s="9">
        <v>1124</v>
      </c>
      <c r="B23" s="9" t="s">
        <v>431</v>
      </c>
      <c r="C23" s="9" t="s">
        <v>376</v>
      </c>
      <c r="D23" s="9" t="s">
        <v>325</v>
      </c>
      <c r="E23" s="9" t="s">
        <v>334</v>
      </c>
      <c r="F23" s="9" t="s">
        <v>379</v>
      </c>
      <c r="G23" s="9" t="s">
        <v>379</v>
      </c>
      <c r="H23" s="9" t="s">
        <v>435</v>
      </c>
      <c r="I23" s="9" t="s">
        <v>382</v>
      </c>
      <c r="J23" s="9" t="s">
        <v>482</v>
      </c>
      <c r="K23" s="9" t="s">
        <v>426</v>
      </c>
      <c r="L23" s="9" t="s">
        <v>392</v>
      </c>
      <c r="M23" s="9"/>
      <c r="N23" s="9"/>
      <c r="O23" s="9" t="s">
        <v>483</v>
      </c>
      <c r="P23" s="9"/>
      <c r="Q23" s="9"/>
      <c r="R23" s="9" t="s">
        <v>387</v>
      </c>
      <c r="S23" s="9" t="s">
        <v>484</v>
      </c>
      <c r="T23" s="10" t="s">
        <v>485</v>
      </c>
      <c r="U23" s="9"/>
      <c r="V23" s="9"/>
      <c r="W23" s="9"/>
    </row>
    <row r="24" spans="1:23" ht="409.5" x14ac:dyDescent="0.25">
      <c r="A24" s="9">
        <v>1169</v>
      </c>
      <c r="B24" s="9" t="s">
        <v>398</v>
      </c>
      <c r="C24" s="9" t="s">
        <v>376</v>
      </c>
      <c r="D24" s="9" t="s">
        <v>325</v>
      </c>
      <c r="E24" s="9" t="s">
        <v>342</v>
      </c>
      <c r="F24" s="9" t="s">
        <v>338</v>
      </c>
      <c r="G24" s="9" t="s">
        <v>418</v>
      </c>
      <c r="H24" s="9" t="s">
        <v>417</v>
      </c>
      <c r="I24" s="9" t="s">
        <v>382</v>
      </c>
      <c r="J24" s="9" t="s">
        <v>551</v>
      </c>
      <c r="K24" s="9" t="s">
        <v>426</v>
      </c>
      <c r="L24" s="9" t="s">
        <v>392</v>
      </c>
      <c r="M24" s="9"/>
      <c r="N24" s="9"/>
      <c r="O24" s="9"/>
      <c r="P24" s="9"/>
      <c r="Q24" s="9"/>
      <c r="R24" s="9" t="s">
        <v>387</v>
      </c>
      <c r="S24" s="9" t="s">
        <v>529</v>
      </c>
      <c r="T24" s="10" t="s">
        <v>552</v>
      </c>
      <c r="U24" s="9"/>
      <c r="V24" s="9"/>
      <c r="W24" s="9"/>
    </row>
    <row r="25" spans="1:23" ht="390" x14ac:dyDescent="0.25">
      <c r="A25" s="9">
        <v>1177</v>
      </c>
      <c r="B25" s="9" t="s">
        <v>409</v>
      </c>
      <c r="C25" s="9" t="s">
        <v>376</v>
      </c>
      <c r="D25" s="9" t="s">
        <v>325</v>
      </c>
      <c r="E25" s="9" t="s">
        <v>407</v>
      </c>
      <c r="F25" s="9" t="s">
        <v>406</v>
      </c>
      <c r="G25" s="9" t="s">
        <v>405</v>
      </c>
      <c r="H25" s="9" t="s">
        <v>404</v>
      </c>
      <c r="I25" s="9" t="s">
        <v>382</v>
      </c>
      <c r="J25" s="9" t="s">
        <v>549</v>
      </c>
      <c r="K25" s="9" t="s">
        <v>426</v>
      </c>
      <c r="L25" s="9" t="s">
        <v>392</v>
      </c>
      <c r="M25" s="9">
        <v>1</v>
      </c>
      <c r="N25" s="9"/>
      <c r="O25" s="9" t="s">
        <v>402</v>
      </c>
      <c r="P25" s="9"/>
      <c r="Q25" s="9"/>
      <c r="R25" s="9" t="s">
        <v>401</v>
      </c>
      <c r="S25" s="9" t="s">
        <v>400</v>
      </c>
      <c r="T25" s="10" t="s">
        <v>591</v>
      </c>
      <c r="U25" s="9"/>
      <c r="V25" s="9"/>
      <c r="W25" s="9"/>
    </row>
    <row r="26" spans="1:23" ht="90" x14ac:dyDescent="0.25">
      <c r="A26" s="9">
        <v>1186</v>
      </c>
      <c r="B26" s="9" t="s">
        <v>398</v>
      </c>
      <c r="C26" s="9" t="s">
        <v>376</v>
      </c>
      <c r="D26" s="9" t="s">
        <v>397</v>
      </c>
      <c r="E26" s="9" t="s">
        <v>353</v>
      </c>
      <c r="F26" s="9" t="s">
        <v>396</v>
      </c>
      <c r="G26" s="9" t="s">
        <v>336</v>
      </c>
      <c r="H26" s="9" t="s">
        <v>395</v>
      </c>
      <c r="I26" s="9" t="s">
        <v>382</v>
      </c>
      <c r="J26" s="9" t="s">
        <v>394</v>
      </c>
      <c r="K26" s="9" t="s">
        <v>426</v>
      </c>
      <c r="L26" s="9" t="s">
        <v>392</v>
      </c>
      <c r="M26" s="9"/>
      <c r="N26" s="9" t="s">
        <v>547</v>
      </c>
      <c r="O26" s="9"/>
      <c r="P26" s="9"/>
      <c r="Q26" s="9"/>
      <c r="R26" s="9" t="s">
        <v>387</v>
      </c>
      <c r="S26" s="9" t="s">
        <v>343</v>
      </c>
      <c r="T26" s="10" t="s">
        <v>548</v>
      </c>
      <c r="U26" s="9"/>
      <c r="V26" s="9"/>
      <c r="W26" s="9"/>
    </row>
    <row r="27" spans="1:23" ht="105" x14ac:dyDescent="0.25">
      <c r="A27" s="9">
        <v>1205</v>
      </c>
      <c r="B27" s="9" t="s">
        <v>486</v>
      </c>
      <c r="C27" s="9" t="s">
        <v>376</v>
      </c>
      <c r="D27" s="9" t="s">
        <v>397</v>
      </c>
      <c r="E27" s="9" t="s">
        <v>353</v>
      </c>
      <c r="F27" s="9" t="s">
        <v>396</v>
      </c>
      <c r="G27" s="9" t="s">
        <v>491</v>
      </c>
      <c r="H27" s="9" t="s">
        <v>492</v>
      </c>
      <c r="I27" s="9" t="s">
        <v>382</v>
      </c>
      <c r="J27" s="9" t="s">
        <v>544</v>
      </c>
      <c r="K27" s="9" t="s">
        <v>426</v>
      </c>
      <c r="L27" s="9" t="s">
        <v>392</v>
      </c>
      <c r="M27" s="9"/>
      <c r="N27" s="9"/>
      <c r="O27" s="9"/>
      <c r="P27" s="9"/>
      <c r="Q27" s="9"/>
      <c r="R27" s="9" t="s">
        <v>387</v>
      </c>
      <c r="S27" s="9" t="s">
        <v>545</v>
      </c>
      <c r="T27" s="10" t="s">
        <v>546</v>
      </c>
      <c r="U27" s="9"/>
      <c r="V27" s="9"/>
      <c r="W27" s="9"/>
    </row>
    <row r="28" spans="1:23" ht="60" x14ac:dyDescent="0.25">
      <c r="A28" s="9">
        <v>993</v>
      </c>
      <c r="B28" s="9" t="s">
        <v>375</v>
      </c>
      <c r="C28" s="9" t="s">
        <v>376</v>
      </c>
      <c r="D28" s="9" t="s">
        <v>454</v>
      </c>
      <c r="E28" s="9" t="s">
        <v>378</v>
      </c>
      <c r="F28" s="9" t="s">
        <v>379</v>
      </c>
      <c r="G28" s="9" t="s">
        <v>462</v>
      </c>
      <c r="H28" s="9" t="s">
        <v>461</v>
      </c>
      <c r="I28" s="9" t="s">
        <v>382</v>
      </c>
      <c r="J28" s="9" t="s">
        <v>460</v>
      </c>
      <c r="K28" s="9" t="s">
        <v>393</v>
      </c>
      <c r="L28" s="9" t="s">
        <v>423</v>
      </c>
      <c r="M28" s="9"/>
      <c r="N28" s="9" t="s">
        <v>459</v>
      </c>
      <c r="O28" s="9"/>
      <c r="P28" s="9"/>
      <c r="Q28" s="9"/>
      <c r="R28" s="9" t="s">
        <v>387</v>
      </c>
      <c r="S28" s="9" t="s">
        <v>411</v>
      </c>
      <c r="T28" s="10" t="s">
        <v>414</v>
      </c>
      <c r="U28" s="9"/>
      <c r="V28" s="9"/>
      <c r="W28" s="9"/>
    </row>
    <row r="29" spans="1:23" ht="45" x14ac:dyDescent="0.25">
      <c r="A29" s="9">
        <v>1028</v>
      </c>
      <c r="B29" s="9" t="s">
        <v>375</v>
      </c>
      <c r="C29" s="9" t="s">
        <v>376</v>
      </c>
      <c r="D29" s="9" t="s">
        <v>454</v>
      </c>
      <c r="E29" s="9" t="s">
        <v>348</v>
      </c>
      <c r="F29" s="9" t="s">
        <v>379</v>
      </c>
      <c r="G29" s="9" t="s">
        <v>453</v>
      </c>
      <c r="H29" s="9" t="s">
        <v>452</v>
      </c>
      <c r="I29" s="9" t="s">
        <v>382</v>
      </c>
      <c r="J29" s="9" t="s">
        <v>451</v>
      </c>
      <c r="K29" s="9" t="s">
        <v>393</v>
      </c>
      <c r="L29" s="9" t="s">
        <v>392</v>
      </c>
      <c r="M29" s="9">
        <v>3</v>
      </c>
      <c r="N29" s="9" t="s">
        <v>450</v>
      </c>
      <c r="O29" s="9"/>
      <c r="P29" s="9"/>
      <c r="Q29" s="9"/>
      <c r="R29" s="9" t="s">
        <v>401</v>
      </c>
      <c r="S29" s="9" t="s">
        <v>400</v>
      </c>
      <c r="T29" s="10" t="s">
        <v>449</v>
      </c>
      <c r="U29" s="9"/>
      <c r="V29" s="9"/>
      <c r="W29" s="9"/>
    </row>
    <row r="30" spans="1:23" ht="135" x14ac:dyDescent="0.25">
      <c r="A30" s="9">
        <v>1118</v>
      </c>
      <c r="B30" s="9" t="s">
        <v>431</v>
      </c>
      <c r="C30" s="9" t="s">
        <v>376</v>
      </c>
      <c r="D30" s="9" t="s">
        <v>325</v>
      </c>
      <c r="E30" s="9" t="s">
        <v>350</v>
      </c>
      <c r="F30" s="9" t="s">
        <v>396</v>
      </c>
      <c r="G30" s="9" t="s">
        <v>344</v>
      </c>
      <c r="H30" s="9" t="s">
        <v>441</v>
      </c>
      <c r="I30" s="9" t="s">
        <v>382</v>
      </c>
      <c r="J30" s="9" t="s">
        <v>440</v>
      </c>
      <c r="K30" s="9" t="s">
        <v>393</v>
      </c>
      <c r="L30" s="9" t="s">
        <v>392</v>
      </c>
      <c r="M30" s="9"/>
      <c r="N30" s="9"/>
      <c r="O30" s="9"/>
      <c r="P30" s="9"/>
      <c r="Q30" s="9"/>
      <c r="R30" s="9" t="s">
        <v>387</v>
      </c>
      <c r="S30" s="9" t="s">
        <v>388</v>
      </c>
      <c r="T30" s="10" t="s">
        <v>439</v>
      </c>
      <c r="U30" s="9"/>
      <c r="V30" s="9"/>
      <c r="W30" s="9"/>
    </row>
    <row r="31" spans="1:23" x14ac:dyDescent="0.25">
      <c r="A31" s="4">
        <v>1122</v>
      </c>
      <c r="B31" s="4" t="s">
        <v>431</v>
      </c>
      <c r="C31" s="4" t="s">
        <v>376</v>
      </c>
      <c r="D31" s="4" t="s">
        <v>325</v>
      </c>
      <c r="E31" s="4" t="s">
        <v>348</v>
      </c>
      <c r="F31" s="4" t="s">
        <v>379</v>
      </c>
      <c r="G31" s="4" t="s">
        <v>379</v>
      </c>
      <c r="H31" s="4" t="s">
        <v>438</v>
      </c>
      <c r="I31" s="4" t="s">
        <v>382</v>
      </c>
      <c r="J31" s="4" t="s">
        <v>437</v>
      </c>
      <c r="K31" s="4" t="s">
        <v>393</v>
      </c>
      <c r="L31" s="4" t="s">
        <v>392</v>
      </c>
      <c r="R31" s="4" t="s">
        <v>387</v>
      </c>
      <c r="S31" s="4" t="s">
        <v>388</v>
      </c>
      <c r="T31" s="4" t="s">
        <v>436</v>
      </c>
    </row>
    <row r="32" spans="1:23" x14ac:dyDescent="0.25">
      <c r="A32" s="4">
        <v>1170</v>
      </c>
      <c r="B32" s="4" t="s">
        <v>398</v>
      </c>
      <c r="C32" s="4" t="s">
        <v>376</v>
      </c>
      <c r="D32" s="4" t="s">
        <v>325</v>
      </c>
      <c r="E32" s="4" t="s">
        <v>407</v>
      </c>
      <c r="F32" s="4" t="s">
        <v>379</v>
      </c>
      <c r="G32" s="4" t="s">
        <v>379</v>
      </c>
      <c r="H32" s="4" t="s">
        <v>413</v>
      </c>
      <c r="I32" s="4" t="s">
        <v>382</v>
      </c>
      <c r="J32" s="4" t="s">
        <v>412</v>
      </c>
      <c r="K32" s="4" t="s">
        <v>393</v>
      </c>
      <c r="L32" s="4" t="s">
        <v>392</v>
      </c>
      <c r="R32" s="4" t="s">
        <v>387</v>
      </c>
      <c r="S32" s="4" t="s">
        <v>411</v>
      </c>
      <c r="T32" s="4" t="s">
        <v>410</v>
      </c>
    </row>
    <row r="33" spans="1:23" x14ac:dyDescent="0.25">
      <c r="A33" s="4">
        <v>1197</v>
      </c>
      <c r="B33" s="4" t="s">
        <v>398</v>
      </c>
      <c r="C33" s="4" t="s">
        <v>376</v>
      </c>
      <c r="D33" s="4" t="s">
        <v>325</v>
      </c>
      <c r="E33" s="4" t="s">
        <v>353</v>
      </c>
      <c r="F33" s="4" t="s">
        <v>424</v>
      </c>
      <c r="G33" s="4" t="s">
        <v>472</v>
      </c>
      <c r="H33" s="4" t="s">
        <v>473</v>
      </c>
      <c r="I33" s="4" t="s">
        <v>382</v>
      </c>
      <c r="J33" s="4" t="s">
        <v>474</v>
      </c>
      <c r="K33" s="4" t="s">
        <v>393</v>
      </c>
      <c r="L33" s="4" t="s">
        <v>392</v>
      </c>
      <c r="N33" s="4" t="s">
        <v>560</v>
      </c>
      <c r="P33" s="4" t="s">
        <v>561</v>
      </c>
      <c r="R33" s="4" t="s">
        <v>387</v>
      </c>
      <c r="S33" s="4" t="s">
        <v>562</v>
      </c>
      <c r="T33" s="4" t="s">
        <v>563</v>
      </c>
    </row>
    <row r="34" spans="1:23" x14ac:dyDescent="0.25">
      <c r="A34" s="4">
        <v>1223</v>
      </c>
      <c r="B34" s="4" t="s">
        <v>486</v>
      </c>
      <c r="C34" s="4" t="s">
        <v>376</v>
      </c>
      <c r="D34" s="4" t="s">
        <v>325</v>
      </c>
      <c r="E34" s="4" t="s">
        <v>555</v>
      </c>
      <c r="F34" s="4" t="s">
        <v>424</v>
      </c>
      <c r="G34" s="4" t="s">
        <v>556</v>
      </c>
      <c r="H34" s="4" t="s">
        <v>557</v>
      </c>
      <c r="I34" s="4" t="s">
        <v>382</v>
      </c>
      <c r="J34" s="4" t="s">
        <v>558</v>
      </c>
      <c r="K34" s="4" t="s">
        <v>393</v>
      </c>
      <c r="L34" s="4" t="s">
        <v>392</v>
      </c>
      <c r="R34" s="4" t="s">
        <v>387</v>
      </c>
      <c r="S34" s="4" t="s">
        <v>352</v>
      </c>
      <c r="T34" s="4" t="s">
        <v>559</v>
      </c>
    </row>
    <row r="35" spans="1:23" x14ac:dyDescent="0.25">
      <c r="A35" s="4">
        <v>1230</v>
      </c>
      <c r="B35" s="4" t="s">
        <v>486</v>
      </c>
      <c r="C35" s="4" t="s">
        <v>376</v>
      </c>
      <c r="D35" s="4" t="s">
        <v>519</v>
      </c>
      <c r="E35" s="4" t="s">
        <v>520</v>
      </c>
      <c r="F35" s="4" t="s">
        <v>338</v>
      </c>
      <c r="G35" s="4" t="s">
        <v>521</v>
      </c>
      <c r="H35" s="4" t="s">
        <v>522</v>
      </c>
      <c r="I35" s="4" t="s">
        <v>382</v>
      </c>
      <c r="J35" s="4" t="s">
        <v>523</v>
      </c>
      <c r="K35" s="4" t="s">
        <v>393</v>
      </c>
      <c r="L35" s="4" t="s">
        <v>392</v>
      </c>
      <c r="O35" s="4" t="s">
        <v>553</v>
      </c>
      <c r="R35" s="4" t="s">
        <v>387</v>
      </c>
      <c r="S35" s="4" t="s">
        <v>545</v>
      </c>
      <c r="T35" s="4" t="s">
        <v>554</v>
      </c>
    </row>
    <row r="36" spans="1:23" x14ac:dyDescent="0.25">
      <c r="A36" s="4">
        <v>1240</v>
      </c>
      <c r="B36" s="4" t="s">
        <v>592</v>
      </c>
      <c r="C36" s="4" t="s">
        <v>376</v>
      </c>
      <c r="D36" s="4" t="s">
        <v>325</v>
      </c>
      <c r="E36" s="4" t="s">
        <v>593</v>
      </c>
      <c r="F36" s="4" t="s">
        <v>530</v>
      </c>
      <c r="G36" s="4" t="s">
        <v>594</v>
      </c>
      <c r="H36" s="4" t="s">
        <v>595</v>
      </c>
      <c r="I36" s="4" t="s">
        <v>382</v>
      </c>
      <c r="J36" s="4" t="s">
        <v>596</v>
      </c>
      <c r="K36" s="4" t="s">
        <v>393</v>
      </c>
      <c r="L36" s="4" t="s">
        <v>392</v>
      </c>
      <c r="R36" s="4" t="s">
        <v>387</v>
      </c>
      <c r="S36" s="4" t="s">
        <v>597</v>
      </c>
      <c r="T36" s="4" t="s">
        <v>598</v>
      </c>
    </row>
    <row r="37" spans="1:23" ht="90" x14ac:dyDescent="0.25">
      <c r="A37" s="9">
        <v>1245</v>
      </c>
      <c r="B37" s="9" t="s">
        <v>592</v>
      </c>
      <c r="C37" s="9" t="s">
        <v>376</v>
      </c>
      <c r="D37" s="9" t="s">
        <v>325</v>
      </c>
      <c r="E37" s="9" t="s">
        <v>599</v>
      </c>
      <c r="F37" s="9" t="s">
        <v>338</v>
      </c>
      <c r="G37" s="9" t="s">
        <v>600</v>
      </c>
      <c r="H37" s="9" t="s">
        <v>601</v>
      </c>
      <c r="I37" s="9" t="s">
        <v>382</v>
      </c>
      <c r="J37" s="9" t="s">
        <v>602</v>
      </c>
      <c r="K37" s="9" t="s">
        <v>393</v>
      </c>
      <c r="L37" s="9" t="s">
        <v>392</v>
      </c>
      <c r="M37" s="9"/>
      <c r="N37" s="9"/>
      <c r="O37" s="9"/>
      <c r="P37" s="9"/>
      <c r="Q37" s="9"/>
      <c r="R37" s="9" t="s">
        <v>387</v>
      </c>
      <c r="S37" s="9" t="s">
        <v>352</v>
      </c>
      <c r="T37" s="10" t="s">
        <v>603</v>
      </c>
      <c r="U37" s="9"/>
      <c r="V37" s="9"/>
      <c r="W37" s="9"/>
    </row>
    <row r="38" spans="1:23" ht="60" x14ac:dyDescent="0.25">
      <c r="A38" s="9">
        <v>1244</v>
      </c>
      <c r="B38" s="9" t="s">
        <v>592</v>
      </c>
      <c r="C38" s="9" t="s">
        <v>376</v>
      </c>
      <c r="D38" s="9" t="s">
        <v>325</v>
      </c>
      <c r="E38" s="9" t="s">
        <v>342</v>
      </c>
      <c r="F38" s="9" t="s">
        <v>338</v>
      </c>
      <c r="G38" s="9" t="s">
        <v>604</v>
      </c>
      <c r="H38" s="9" t="s">
        <v>605</v>
      </c>
      <c r="I38" s="9" t="s">
        <v>382</v>
      </c>
      <c r="J38" s="9" t="s">
        <v>606</v>
      </c>
      <c r="K38" s="9" t="s">
        <v>393</v>
      </c>
      <c r="L38" s="9" t="s">
        <v>392</v>
      </c>
      <c r="M38" s="9"/>
      <c r="N38" s="9"/>
      <c r="O38" s="9"/>
      <c r="P38" s="9"/>
      <c r="Q38" s="9"/>
      <c r="R38" s="9" t="s">
        <v>387</v>
      </c>
      <c r="S38" s="9" t="s">
        <v>352</v>
      </c>
      <c r="T38" s="10" t="s">
        <v>607</v>
      </c>
      <c r="U38" s="9"/>
      <c r="V38" s="9"/>
      <c r="W38" s="9"/>
    </row>
  </sheetData>
  <sortState xmlns:xlrd2="http://schemas.microsoft.com/office/spreadsheetml/2017/richdata2" ref="A2:W18">
    <sortCondition ref="K2:K18"/>
    <sortCondition ref="A2:A18"/>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7C01E-DC13-4C45-9E54-AFF7813E74E1}">
  <dimension ref="A1:W18"/>
  <sheetViews>
    <sheetView zoomScale="85" zoomScaleNormal="85" workbookViewId="0">
      <pane xSplit="1" ySplit="1" topLeftCell="B11" activePane="bottomRight" state="frozen"/>
      <selection activeCell="J10" sqref="J10"/>
      <selection pane="topRight" activeCell="J10" sqref="J10"/>
      <selection pane="bottomLeft" activeCell="J10" sqref="J10"/>
      <selection pane="bottomRight" activeCell="E11" sqref="E11"/>
    </sheetView>
  </sheetViews>
  <sheetFormatPr defaultRowHeight="15" x14ac:dyDescent="0.25"/>
  <cols>
    <col min="1" max="1" width="5" style="4" bestFit="1" customWidth="1"/>
    <col min="2" max="2" width="11.42578125" style="4" customWidth="1"/>
    <col min="3" max="3" width="12" style="4" bestFit="1" customWidth="1"/>
    <col min="4" max="4" width="17.28515625" style="4" bestFit="1" customWidth="1"/>
    <col min="5" max="5" width="17.5703125" style="4" customWidth="1"/>
    <col min="6" max="6" width="15.85546875" style="4" bestFit="1" customWidth="1"/>
    <col min="7" max="7" width="22.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hidden="1" customWidth="1"/>
    <col min="14" max="16" width="45.7109375" style="4" customWidth="1"/>
    <col min="17" max="17" width="24.140625" style="4" hidden="1" customWidth="1"/>
    <col min="18" max="18" width="15.7109375" style="4" hidden="1" customWidth="1"/>
    <col min="19" max="19" width="15.7109375" style="4" customWidth="1"/>
    <col min="20" max="20" width="19.28515625" style="4" hidden="1" customWidth="1"/>
    <col min="21" max="21" width="21.42578125" style="4" hidden="1" customWidth="1"/>
    <col min="22" max="22" width="22.7109375" style="4" hidden="1" customWidth="1"/>
    <col min="23" max="23" width="13.85546875" style="4" bestFit="1" customWidth="1"/>
    <col min="24" max="16384" width="9.140625" style="4"/>
  </cols>
  <sheetData>
    <row r="1" spans="1:23" ht="30" x14ac:dyDescent="0.25">
      <c r="A1" s="11" t="s">
        <v>354</v>
      </c>
      <c r="B1" s="11" t="s">
        <v>355</v>
      </c>
      <c r="C1" s="11" t="s">
        <v>356</v>
      </c>
      <c r="D1" s="11" t="s">
        <v>357</v>
      </c>
      <c r="E1" s="11" t="s">
        <v>339</v>
      </c>
      <c r="F1" s="11" t="s">
        <v>358</v>
      </c>
      <c r="G1" s="11" t="s">
        <v>359</v>
      </c>
      <c r="H1" s="11" t="s">
        <v>360</v>
      </c>
      <c r="I1" s="11" t="s">
        <v>361</v>
      </c>
      <c r="J1" s="11" t="s">
        <v>362</v>
      </c>
      <c r="K1" s="11" t="s">
        <v>363</v>
      </c>
      <c r="L1" s="11" t="s">
        <v>364</v>
      </c>
      <c r="M1" s="11" t="s">
        <v>365</v>
      </c>
      <c r="N1" s="11" t="s">
        <v>366</v>
      </c>
      <c r="O1" s="11" t="s">
        <v>367</v>
      </c>
      <c r="P1" s="11" t="s">
        <v>368</v>
      </c>
      <c r="Q1" s="11" t="s">
        <v>369</v>
      </c>
      <c r="R1" s="11" t="s">
        <v>370</v>
      </c>
      <c r="S1" s="11" t="s">
        <v>340</v>
      </c>
      <c r="T1" s="11" t="s">
        <v>371</v>
      </c>
      <c r="U1" s="11" t="s">
        <v>372</v>
      </c>
      <c r="V1" s="11" t="s">
        <v>373</v>
      </c>
      <c r="W1" s="11" t="s">
        <v>374</v>
      </c>
    </row>
    <row r="2" spans="1:23" ht="60" x14ac:dyDescent="0.25">
      <c r="A2" s="9">
        <v>993</v>
      </c>
      <c r="B2" s="9" t="s">
        <v>375</v>
      </c>
      <c r="C2" s="9" t="s">
        <v>376</v>
      </c>
      <c r="D2" s="9" t="s">
        <v>454</v>
      </c>
      <c r="E2" s="9" t="s">
        <v>378</v>
      </c>
      <c r="F2" s="9" t="s">
        <v>379</v>
      </c>
      <c r="G2" s="9" t="s">
        <v>462</v>
      </c>
      <c r="H2" s="9" t="s">
        <v>461</v>
      </c>
      <c r="I2" s="9" t="s">
        <v>382</v>
      </c>
      <c r="J2" s="9" t="s">
        <v>460</v>
      </c>
      <c r="K2" s="9" t="s">
        <v>393</v>
      </c>
      <c r="L2" s="9" t="s">
        <v>423</v>
      </c>
      <c r="M2" s="9"/>
      <c r="N2" s="9" t="s">
        <v>459</v>
      </c>
      <c r="O2" s="9"/>
      <c r="P2" s="9"/>
      <c r="Q2" s="9"/>
      <c r="R2" s="9" t="s">
        <v>387</v>
      </c>
      <c r="S2" s="9" t="s">
        <v>411</v>
      </c>
      <c r="T2" s="10" t="s">
        <v>414</v>
      </c>
      <c r="U2" s="9"/>
      <c r="V2" s="9"/>
      <c r="W2" s="9"/>
    </row>
    <row r="3" spans="1:23" ht="120" x14ac:dyDescent="0.25">
      <c r="A3" s="9">
        <v>1027</v>
      </c>
      <c r="B3" s="9" t="s">
        <v>375</v>
      </c>
      <c r="C3" s="9" t="s">
        <v>376</v>
      </c>
      <c r="D3" s="9" t="s">
        <v>408</v>
      </c>
      <c r="E3" s="9" t="s">
        <v>334</v>
      </c>
      <c r="F3" s="9" t="s">
        <v>406</v>
      </c>
      <c r="G3" s="9" t="s">
        <v>453</v>
      </c>
      <c r="H3" s="9" t="s">
        <v>458</v>
      </c>
      <c r="I3" s="9" t="s">
        <v>382</v>
      </c>
      <c r="J3" s="9" t="s">
        <v>457</v>
      </c>
      <c r="K3" s="9" t="s">
        <v>393</v>
      </c>
      <c r="L3" s="9" t="s">
        <v>392</v>
      </c>
      <c r="M3" s="9">
        <v>3</v>
      </c>
      <c r="N3" s="9" t="s">
        <v>450</v>
      </c>
      <c r="O3" s="9"/>
      <c r="P3" s="9"/>
      <c r="Q3" s="9"/>
      <c r="R3" s="9" t="s">
        <v>401</v>
      </c>
      <c r="S3" s="9" t="s">
        <v>456</v>
      </c>
      <c r="T3" s="10" t="s">
        <v>455</v>
      </c>
      <c r="U3" s="9"/>
      <c r="V3" s="9"/>
      <c r="W3" s="9"/>
    </row>
    <row r="4" spans="1:23" ht="45" x14ac:dyDescent="0.25">
      <c r="A4" s="9">
        <v>1028</v>
      </c>
      <c r="B4" s="9" t="s">
        <v>375</v>
      </c>
      <c r="C4" s="9" t="s">
        <v>376</v>
      </c>
      <c r="D4" s="9" t="s">
        <v>454</v>
      </c>
      <c r="E4" s="9" t="s">
        <v>348</v>
      </c>
      <c r="F4" s="9" t="s">
        <v>379</v>
      </c>
      <c r="G4" s="9" t="s">
        <v>453</v>
      </c>
      <c r="H4" s="9" t="s">
        <v>452</v>
      </c>
      <c r="I4" s="9" t="s">
        <v>382</v>
      </c>
      <c r="J4" s="9" t="s">
        <v>451</v>
      </c>
      <c r="K4" s="9" t="s">
        <v>393</v>
      </c>
      <c r="L4" s="9" t="s">
        <v>392</v>
      </c>
      <c r="M4" s="9">
        <v>3</v>
      </c>
      <c r="N4" s="9" t="s">
        <v>450</v>
      </c>
      <c r="O4" s="9"/>
      <c r="P4" s="9"/>
      <c r="Q4" s="9"/>
      <c r="R4" s="9" t="s">
        <v>401</v>
      </c>
      <c r="S4" s="9" t="s">
        <v>400</v>
      </c>
      <c r="T4" s="10" t="s">
        <v>449</v>
      </c>
      <c r="U4" s="9"/>
      <c r="V4" s="9"/>
      <c r="W4" s="9"/>
    </row>
    <row r="5" spans="1:23" ht="90" x14ac:dyDescent="0.25">
      <c r="A5" s="9">
        <v>1066</v>
      </c>
      <c r="B5" s="9" t="s">
        <v>448</v>
      </c>
      <c r="C5" s="9" t="s">
        <v>376</v>
      </c>
      <c r="D5" s="9" t="s">
        <v>325</v>
      </c>
      <c r="E5" s="9" t="s">
        <v>447</v>
      </c>
      <c r="F5" s="9" t="s">
        <v>446</v>
      </c>
      <c r="G5" s="9" t="s">
        <v>445</v>
      </c>
      <c r="H5" s="9" t="s">
        <v>444</v>
      </c>
      <c r="I5" s="9" t="s">
        <v>382</v>
      </c>
      <c r="J5" s="9" t="s">
        <v>443</v>
      </c>
      <c r="K5" s="9" t="s">
        <v>393</v>
      </c>
      <c r="L5" s="9" t="s">
        <v>392</v>
      </c>
      <c r="M5" s="9"/>
      <c r="N5" s="9" t="s">
        <v>442</v>
      </c>
      <c r="O5" s="9"/>
      <c r="P5" s="9"/>
      <c r="Q5" s="9"/>
      <c r="R5" s="9" t="s">
        <v>387</v>
      </c>
      <c r="S5" s="9" t="s">
        <v>341</v>
      </c>
      <c r="T5" s="10" t="s">
        <v>477</v>
      </c>
      <c r="U5" s="9"/>
      <c r="V5" s="9"/>
      <c r="W5" s="9"/>
    </row>
    <row r="6" spans="1:23" ht="135" x14ac:dyDescent="0.25">
      <c r="A6" s="9">
        <v>1118</v>
      </c>
      <c r="B6" s="9" t="s">
        <v>431</v>
      </c>
      <c r="C6" s="9" t="s">
        <v>376</v>
      </c>
      <c r="D6" s="9" t="s">
        <v>325</v>
      </c>
      <c r="E6" s="9" t="s">
        <v>350</v>
      </c>
      <c r="F6" s="9" t="s">
        <v>396</v>
      </c>
      <c r="G6" s="9" t="s">
        <v>344</v>
      </c>
      <c r="H6" s="9" t="s">
        <v>441</v>
      </c>
      <c r="I6" s="9" t="s">
        <v>382</v>
      </c>
      <c r="J6" s="9" t="s">
        <v>440</v>
      </c>
      <c r="K6" s="9" t="s">
        <v>393</v>
      </c>
      <c r="L6" s="9" t="s">
        <v>392</v>
      </c>
      <c r="M6" s="9"/>
      <c r="N6" s="9"/>
      <c r="O6" s="9"/>
      <c r="P6" s="9"/>
      <c r="Q6" s="9"/>
      <c r="R6" s="9" t="s">
        <v>387</v>
      </c>
      <c r="S6" s="9" t="s">
        <v>388</v>
      </c>
      <c r="T6" s="10" t="s">
        <v>439</v>
      </c>
      <c r="U6" s="9"/>
      <c r="V6" s="9"/>
      <c r="W6" s="9"/>
    </row>
    <row r="7" spans="1:23" ht="255" x14ac:dyDescent="0.25">
      <c r="A7" s="9">
        <v>1122</v>
      </c>
      <c r="B7" s="9" t="s">
        <v>431</v>
      </c>
      <c r="C7" s="9" t="s">
        <v>376</v>
      </c>
      <c r="D7" s="9" t="s">
        <v>325</v>
      </c>
      <c r="E7" s="9" t="s">
        <v>348</v>
      </c>
      <c r="F7" s="9" t="s">
        <v>379</v>
      </c>
      <c r="G7" s="9" t="s">
        <v>379</v>
      </c>
      <c r="H7" s="9" t="s">
        <v>438</v>
      </c>
      <c r="I7" s="9" t="s">
        <v>382</v>
      </c>
      <c r="J7" s="9" t="s">
        <v>437</v>
      </c>
      <c r="K7" s="9" t="s">
        <v>393</v>
      </c>
      <c r="L7" s="9" t="s">
        <v>392</v>
      </c>
      <c r="M7" s="9"/>
      <c r="N7" s="9"/>
      <c r="O7" s="9"/>
      <c r="P7" s="9"/>
      <c r="Q7" s="9"/>
      <c r="R7" s="9" t="s">
        <v>387</v>
      </c>
      <c r="S7" s="9" t="s">
        <v>388</v>
      </c>
      <c r="T7" s="10" t="s">
        <v>436</v>
      </c>
      <c r="U7" s="9"/>
      <c r="V7" s="9"/>
      <c r="W7" s="9"/>
    </row>
    <row r="8" spans="1:23" ht="90" x14ac:dyDescent="0.25">
      <c r="A8" s="9">
        <v>1124</v>
      </c>
      <c r="B8" s="9" t="s">
        <v>431</v>
      </c>
      <c r="C8" s="9" t="s">
        <v>376</v>
      </c>
      <c r="D8" s="9" t="s">
        <v>325</v>
      </c>
      <c r="E8" s="9" t="s">
        <v>334</v>
      </c>
      <c r="F8" s="9" t="s">
        <v>379</v>
      </c>
      <c r="G8" s="9" t="s">
        <v>379</v>
      </c>
      <c r="H8" s="9" t="s">
        <v>435</v>
      </c>
      <c r="I8" s="9" t="s">
        <v>382</v>
      </c>
      <c r="J8" s="9" t="s">
        <v>482</v>
      </c>
      <c r="K8" s="9" t="s">
        <v>426</v>
      </c>
      <c r="L8" s="9" t="s">
        <v>392</v>
      </c>
      <c r="M8" s="9"/>
      <c r="N8" s="9"/>
      <c r="O8" s="9" t="s">
        <v>483</v>
      </c>
      <c r="P8" s="9"/>
      <c r="Q8" s="9"/>
      <c r="R8" s="9" t="s">
        <v>387</v>
      </c>
      <c r="S8" s="9" t="s">
        <v>484</v>
      </c>
      <c r="T8" s="10" t="s">
        <v>485</v>
      </c>
      <c r="U8" s="9"/>
      <c r="V8" s="9"/>
      <c r="W8" s="9"/>
    </row>
    <row r="9" spans="1:23" ht="60" x14ac:dyDescent="0.25">
      <c r="A9" s="9">
        <v>1127</v>
      </c>
      <c r="B9" s="9" t="s">
        <v>431</v>
      </c>
      <c r="C9" s="9" t="s">
        <v>376</v>
      </c>
      <c r="D9" s="9" t="s">
        <v>325</v>
      </c>
      <c r="E9" s="9" t="s">
        <v>347</v>
      </c>
      <c r="F9" s="9" t="s">
        <v>396</v>
      </c>
      <c r="G9" s="9" t="s">
        <v>430</v>
      </c>
      <c r="H9" s="9" t="s">
        <v>429</v>
      </c>
      <c r="I9" s="9" t="s">
        <v>382</v>
      </c>
      <c r="J9" s="9" t="s">
        <v>428</v>
      </c>
      <c r="K9" s="9" t="s">
        <v>393</v>
      </c>
      <c r="L9" s="9" t="s">
        <v>392</v>
      </c>
      <c r="M9" s="9"/>
      <c r="N9" s="9"/>
      <c r="O9" s="9"/>
      <c r="P9" s="9"/>
      <c r="Q9" s="9"/>
      <c r="R9" s="9" t="s">
        <v>387</v>
      </c>
      <c r="S9" s="9" t="s">
        <v>415</v>
      </c>
      <c r="T9" s="10" t="s">
        <v>427</v>
      </c>
      <c r="U9" s="9"/>
      <c r="V9" s="9"/>
      <c r="W9" s="9"/>
    </row>
    <row r="10" spans="1:23" ht="45" x14ac:dyDescent="0.25">
      <c r="A10" s="9">
        <v>1152</v>
      </c>
      <c r="B10" s="9" t="s">
        <v>409</v>
      </c>
      <c r="C10" s="9" t="s">
        <v>376</v>
      </c>
      <c r="D10" s="9" t="s">
        <v>325</v>
      </c>
      <c r="E10" s="9" t="s">
        <v>342</v>
      </c>
      <c r="F10" s="9" t="s">
        <v>338</v>
      </c>
      <c r="G10" s="9" t="s">
        <v>422</v>
      </c>
      <c r="H10" s="9" t="s">
        <v>421</v>
      </c>
      <c r="I10" s="9" t="s">
        <v>382</v>
      </c>
      <c r="J10" s="9" t="s">
        <v>420</v>
      </c>
      <c r="K10" s="9" t="s">
        <v>393</v>
      </c>
      <c r="L10" s="9" t="s">
        <v>392</v>
      </c>
      <c r="M10" s="9"/>
      <c r="N10" s="9"/>
      <c r="O10" s="9"/>
      <c r="P10" s="9"/>
      <c r="Q10" s="9"/>
      <c r="R10" s="9" t="s">
        <v>387</v>
      </c>
      <c r="S10" s="9" t="s">
        <v>343</v>
      </c>
      <c r="T10" s="10" t="s">
        <v>419</v>
      </c>
      <c r="U10" s="9"/>
      <c r="V10" s="9"/>
      <c r="W10" s="9"/>
    </row>
    <row r="11" spans="1:23" ht="360" x14ac:dyDescent="0.25">
      <c r="A11" s="9">
        <v>1169</v>
      </c>
      <c r="B11" s="9" t="s">
        <v>398</v>
      </c>
      <c r="C11" s="9" t="s">
        <v>376</v>
      </c>
      <c r="D11" s="9" t="s">
        <v>325</v>
      </c>
      <c r="E11" s="9" t="s">
        <v>342</v>
      </c>
      <c r="F11" s="9" t="s">
        <v>338</v>
      </c>
      <c r="G11" s="9" t="s">
        <v>418</v>
      </c>
      <c r="H11" s="9" t="s">
        <v>417</v>
      </c>
      <c r="I11" s="9" t="s">
        <v>382</v>
      </c>
      <c r="J11" s="9" t="s">
        <v>416</v>
      </c>
      <c r="K11" s="9" t="s">
        <v>393</v>
      </c>
      <c r="L11" s="9" t="s">
        <v>392</v>
      </c>
      <c r="M11" s="9"/>
      <c r="N11" s="9"/>
      <c r="O11" s="9"/>
      <c r="P11" s="9"/>
      <c r="Q11" s="9"/>
      <c r="R11" s="9" t="s">
        <v>387</v>
      </c>
      <c r="S11" s="9" t="s">
        <v>388</v>
      </c>
      <c r="T11" s="10" t="s">
        <v>478</v>
      </c>
      <c r="U11" s="9"/>
      <c r="V11" s="9"/>
      <c r="W11" s="9"/>
    </row>
    <row r="12" spans="1:23" ht="105" x14ac:dyDescent="0.25">
      <c r="A12" s="9">
        <v>1170</v>
      </c>
      <c r="B12" s="9" t="s">
        <v>398</v>
      </c>
      <c r="C12" s="9" t="s">
        <v>376</v>
      </c>
      <c r="D12" s="9" t="s">
        <v>325</v>
      </c>
      <c r="E12" s="9" t="s">
        <v>407</v>
      </c>
      <c r="F12" s="9" t="s">
        <v>379</v>
      </c>
      <c r="G12" s="9" t="s">
        <v>379</v>
      </c>
      <c r="H12" s="9" t="s">
        <v>413</v>
      </c>
      <c r="I12" s="9" t="s">
        <v>382</v>
      </c>
      <c r="J12" s="9" t="s">
        <v>412</v>
      </c>
      <c r="K12" s="9" t="s">
        <v>393</v>
      </c>
      <c r="L12" s="9" t="s">
        <v>392</v>
      </c>
      <c r="M12" s="9"/>
      <c r="N12" s="9"/>
      <c r="O12" s="9"/>
      <c r="P12" s="9"/>
      <c r="Q12" s="9"/>
      <c r="R12" s="9" t="s">
        <v>387</v>
      </c>
      <c r="S12" s="9" t="s">
        <v>411</v>
      </c>
      <c r="T12" s="10" t="s">
        <v>410</v>
      </c>
      <c r="U12" s="9"/>
      <c r="V12" s="9"/>
      <c r="W12" s="9"/>
    </row>
    <row r="13" spans="1:23" ht="345" x14ac:dyDescent="0.25">
      <c r="A13" s="9">
        <v>1177</v>
      </c>
      <c r="B13" s="9" t="s">
        <v>409</v>
      </c>
      <c r="C13" s="9" t="s">
        <v>376</v>
      </c>
      <c r="D13" s="9" t="s">
        <v>408</v>
      </c>
      <c r="E13" s="9" t="s">
        <v>407</v>
      </c>
      <c r="F13" s="9" t="s">
        <v>406</v>
      </c>
      <c r="G13" s="9" t="s">
        <v>405</v>
      </c>
      <c r="H13" s="9" t="s">
        <v>404</v>
      </c>
      <c r="I13" s="9" t="s">
        <v>382</v>
      </c>
      <c r="J13" s="9" t="s">
        <v>403</v>
      </c>
      <c r="K13" s="9" t="s">
        <v>393</v>
      </c>
      <c r="L13" s="9" t="s">
        <v>392</v>
      </c>
      <c r="M13" s="9">
        <v>1</v>
      </c>
      <c r="N13" s="9"/>
      <c r="O13" s="9" t="s">
        <v>402</v>
      </c>
      <c r="P13" s="9"/>
      <c r="Q13" s="9"/>
      <c r="R13" s="9" t="s">
        <v>401</v>
      </c>
      <c r="S13" s="9" t="s">
        <v>400</v>
      </c>
      <c r="T13" s="10" t="s">
        <v>399</v>
      </c>
      <c r="U13" s="9"/>
      <c r="V13" s="9"/>
      <c r="W13" s="9"/>
    </row>
    <row r="14" spans="1:23" ht="30" x14ac:dyDescent="0.25">
      <c r="A14" s="9">
        <v>1186</v>
      </c>
      <c r="B14" s="9" t="s">
        <v>398</v>
      </c>
      <c r="C14" s="9" t="s">
        <v>376</v>
      </c>
      <c r="D14" s="9" t="s">
        <v>397</v>
      </c>
      <c r="E14" s="9" t="s">
        <v>353</v>
      </c>
      <c r="F14" s="9" t="s">
        <v>396</v>
      </c>
      <c r="G14" s="9" t="s">
        <v>336</v>
      </c>
      <c r="H14" s="9" t="s">
        <v>395</v>
      </c>
      <c r="I14" s="9" t="s">
        <v>382</v>
      </c>
      <c r="J14" s="9" t="s">
        <v>394</v>
      </c>
      <c r="K14" s="9" t="s">
        <v>393</v>
      </c>
      <c r="L14" s="9" t="s">
        <v>392</v>
      </c>
      <c r="M14" s="9"/>
      <c r="N14" s="9"/>
      <c r="O14" s="9"/>
      <c r="P14" s="9"/>
      <c r="Q14" s="9"/>
      <c r="R14" s="9" t="s">
        <v>387</v>
      </c>
      <c r="S14" s="9" t="s">
        <v>343</v>
      </c>
      <c r="T14" s="10" t="s">
        <v>391</v>
      </c>
      <c r="U14" s="9"/>
      <c r="V14" s="9"/>
      <c r="W14" s="9"/>
    </row>
    <row r="15" spans="1:23" ht="30" x14ac:dyDescent="0.25">
      <c r="A15" s="9">
        <v>1191</v>
      </c>
      <c r="B15" s="9" t="s">
        <v>398</v>
      </c>
      <c r="C15" s="9" t="s">
        <v>376</v>
      </c>
      <c r="D15" s="9" t="s">
        <v>325</v>
      </c>
      <c r="E15" s="9" t="s">
        <v>466</v>
      </c>
      <c r="F15" s="9" t="s">
        <v>467</v>
      </c>
      <c r="G15" s="9" t="s">
        <v>468</v>
      </c>
      <c r="H15" s="9" t="s">
        <v>469</v>
      </c>
      <c r="I15" s="9" t="s">
        <v>382</v>
      </c>
      <c r="J15" s="9" t="s">
        <v>470</v>
      </c>
      <c r="K15" s="9" t="s">
        <v>393</v>
      </c>
      <c r="L15" s="9" t="s">
        <v>392</v>
      </c>
      <c r="M15" s="9"/>
      <c r="N15" s="9"/>
      <c r="O15" s="9"/>
      <c r="P15" s="9"/>
      <c r="Q15" s="9"/>
      <c r="R15" s="9" t="s">
        <v>387</v>
      </c>
      <c r="S15" s="9" t="s">
        <v>388</v>
      </c>
      <c r="T15" s="10" t="s">
        <v>471</v>
      </c>
      <c r="U15" s="9"/>
      <c r="V15" s="9"/>
      <c r="W15" s="9"/>
    </row>
    <row r="16" spans="1:23" ht="60" x14ac:dyDescent="0.25">
      <c r="A16" s="9">
        <v>1197</v>
      </c>
      <c r="B16" s="9" t="s">
        <v>398</v>
      </c>
      <c r="C16" s="9" t="s">
        <v>376</v>
      </c>
      <c r="D16" s="9" t="s">
        <v>325</v>
      </c>
      <c r="E16" s="9" t="s">
        <v>353</v>
      </c>
      <c r="F16" s="9" t="s">
        <v>424</v>
      </c>
      <c r="G16" s="9" t="s">
        <v>472</v>
      </c>
      <c r="H16" s="9" t="s">
        <v>473</v>
      </c>
      <c r="I16" s="9" t="s">
        <v>382</v>
      </c>
      <c r="J16" s="9" t="s">
        <v>474</v>
      </c>
      <c r="K16" s="9" t="s">
        <v>393</v>
      </c>
      <c r="L16" s="9" t="s">
        <v>392</v>
      </c>
      <c r="M16" s="9"/>
      <c r="N16" s="9"/>
      <c r="O16" s="9"/>
      <c r="P16" s="9"/>
      <c r="Q16" s="9"/>
      <c r="R16" s="9" t="s">
        <v>387</v>
      </c>
      <c r="S16" s="9" t="s">
        <v>415</v>
      </c>
      <c r="T16" s="10" t="s">
        <v>475</v>
      </c>
      <c r="U16" s="9"/>
      <c r="V16" s="9"/>
      <c r="W16" s="9"/>
    </row>
    <row r="17" spans="1:23" ht="60" x14ac:dyDescent="0.25">
      <c r="A17" s="9">
        <v>1204</v>
      </c>
      <c r="B17" s="9" t="s">
        <v>486</v>
      </c>
      <c r="C17" s="9" t="s">
        <v>376</v>
      </c>
      <c r="D17" s="9" t="s">
        <v>325</v>
      </c>
      <c r="E17" s="9" t="s">
        <v>353</v>
      </c>
      <c r="F17" s="9" t="s">
        <v>396</v>
      </c>
      <c r="G17" s="9" t="s">
        <v>487</v>
      </c>
      <c r="H17" s="9" t="s">
        <v>488</v>
      </c>
      <c r="I17" s="9" t="s">
        <v>382</v>
      </c>
      <c r="J17" s="9" t="s">
        <v>489</v>
      </c>
      <c r="K17" s="9" t="s">
        <v>393</v>
      </c>
      <c r="L17" s="9" t="s">
        <v>392</v>
      </c>
      <c r="M17" s="9"/>
      <c r="N17" s="9"/>
      <c r="O17" s="9"/>
      <c r="P17" s="9"/>
      <c r="Q17" s="9"/>
      <c r="R17" s="9" t="s">
        <v>387</v>
      </c>
      <c r="S17" s="9" t="s">
        <v>388</v>
      </c>
      <c r="T17" s="10" t="s">
        <v>490</v>
      </c>
      <c r="U17" s="9"/>
      <c r="V17" s="9"/>
      <c r="W17" s="9"/>
    </row>
    <row r="18" spans="1:23" ht="45" x14ac:dyDescent="0.25">
      <c r="A18" s="9">
        <v>1205</v>
      </c>
      <c r="B18" s="9" t="s">
        <v>486</v>
      </c>
      <c r="C18" s="9" t="s">
        <v>376</v>
      </c>
      <c r="D18" s="9" t="s">
        <v>397</v>
      </c>
      <c r="E18" s="9" t="s">
        <v>353</v>
      </c>
      <c r="F18" s="9" t="s">
        <v>396</v>
      </c>
      <c r="G18" s="9" t="s">
        <v>491</v>
      </c>
      <c r="H18" s="9" t="s">
        <v>492</v>
      </c>
      <c r="I18" s="9" t="s">
        <v>382</v>
      </c>
      <c r="J18" s="9" t="s">
        <v>493</v>
      </c>
      <c r="K18" s="9" t="s">
        <v>393</v>
      </c>
      <c r="L18" s="9" t="s">
        <v>392</v>
      </c>
      <c r="M18" s="9"/>
      <c r="N18" s="9"/>
      <c r="O18" s="9"/>
      <c r="P18" s="9"/>
      <c r="Q18" s="9"/>
      <c r="R18" s="9" t="s">
        <v>387</v>
      </c>
      <c r="S18" s="9" t="s">
        <v>425</v>
      </c>
      <c r="T18" s="10" t="s">
        <v>494</v>
      </c>
      <c r="U18" s="9"/>
      <c r="V18" s="9"/>
      <c r="W18" s="9"/>
    </row>
  </sheetData>
  <sortState xmlns:xlrd2="http://schemas.microsoft.com/office/spreadsheetml/2017/richdata2" ref="A2:W18">
    <sortCondition ref="A2:A18"/>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EFA77-C6F5-4512-8EC5-6DAD478B692D}">
  <dimension ref="A1:W18"/>
  <sheetViews>
    <sheetView zoomScale="85" zoomScaleNormal="85" workbookViewId="0">
      <pane xSplit="1" ySplit="1" topLeftCell="E10" activePane="bottomRight" state="frozen"/>
      <selection activeCell="J10" sqref="J10"/>
      <selection pane="topRight" activeCell="J10" sqref="J10"/>
      <selection pane="bottomLeft" activeCell="J10" sqref="J10"/>
      <selection pane="bottomRight" activeCell="E10" sqref="E10"/>
    </sheetView>
  </sheetViews>
  <sheetFormatPr defaultRowHeight="15" x14ac:dyDescent="0.25"/>
  <cols>
    <col min="1" max="1" width="5" style="4" bestFit="1" customWidth="1"/>
    <col min="2" max="2" width="13.5703125" style="4" bestFit="1" customWidth="1"/>
    <col min="3" max="3" width="12" style="4" bestFit="1" customWidth="1"/>
    <col min="4" max="4" width="17.28515625" style="4" bestFit="1" customWidth="1"/>
    <col min="5" max="5" width="15.7109375" style="4" customWidth="1"/>
    <col min="6" max="6" width="15.85546875" style="4" bestFit="1" customWidth="1"/>
    <col min="7" max="7" width="30.7109375" style="4" customWidth="1"/>
    <col min="8" max="8" width="45.7109375" style="4" customWidth="1"/>
    <col min="9" max="9" width="12.7109375" style="4" hidden="1" customWidth="1"/>
    <col min="10" max="10" width="45.7109375" style="4" customWidth="1"/>
    <col min="11" max="11" width="10.7109375" style="4" bestFit="1" customWidth="1"/>
    <col min="12" max="12" width="8.42578125" style="4" bestFit="1" customWidth="1"/>
    <col min="13" max="13" width="11.140625" style="4" bestFit="1" customWidth="1"/>
    <col min="14" max="16" width="45.7109375" style="4" customWidth="1"/>
    <col min="17" max="17" width="24.140625" style="4" bestFit="1" customWidth="1"/>
    <col min="18" max="19" width="15.7109375" style="4" customWidth="1"/>
    <col min="20" max="20" width="19.28515625" style="4" bestFit="1" customWidth="1"/>
    <col min="21" max="21" width="21.42578125" style="4" bestFit="1" customWidth="1"/>
    <col min="22" max="22" width="22.7109375" style="4" bestFit="1" customWidth="1"/>
    <col min="23" max="23" width="13.85546875" style="4" bestFit="1" customWidth="1"/>
    <col min="24" max="16384" width="9.140625" style="4"/>
  </cols>
  <sheetData>
    <row r="1" spans="1:23" ht="30" x14ac:dyDescent="0.25">
      <c r="A1" s="8" t="s">
        <v>354</v>
      </c>
      <c r="B1" s="8" t="s">
        <v>355</v>
      </c>
      <c r="C1" s="8" t="s">
        <v>356</v>
      </c>
      <c r="D1" s="8" t="s">
        <v>357</v>
      </c>
      <c r="E1" s="8" t="s">
        <v>339</v>
      </c>
      <c r="F1" s="8" t="s">
        <v>358</v>
      </c>
      <c r="G1" s="8" t="s">
        <v>359</v>
      </c>
      <c r="H1" s="8" t="s">
        <v>360</v>
      </c>
      <c r="I1" s="8" t="s">
        <v>361</v>
      </c>
      <c r="J1" s="8" t="s">
        <v>362</v>
      </c>
      <c r="K1" s="8" t="s">
        <v>363</v>
      </c>
      <c r="L1" s="8" t="s">
        <v>364</v>
      </c>
      <c r="M1" s="8" t="s">
        <v>365</v>
      </c>
      <c r="N1" s="8" t="s">
        <v>366</v>
      </c>
      <c r="O1" s="8" t="s">
        <v>367</v>
      </c>
      <c r="P1" s="8" t="s">
        <v>368</v>
      </c>
      <c r="Q1" s="8" t="s">
        <v>369</v>
      </c>
      <c r="R1" s="8" t="s">
        <v>370</v>
      </c>
      <c r="S1" s="8" t="s">
        <v>340</v>
      </c>
      <c r="T1" s="8" t="s">
        <v>371</v>
      </c>
      <c r="U1" s="8" t="s">
        <v>372</v>
      </c>
      <c r="V1" s="8" t="s">
        <v>373</v>
      </c>
      <c r="W1" s="8" t="s">
        <v>374</v>
      </c>
    </row>
    <row r="2" spans="1:23" ht="60" x14ac:dyDescent="0.25">
      <c r="A2" s="9">
        <v>993</v>
      </c>
      <c r="B2" s="9" t="s">
        <v>375</v>
      </c>
      <c r="C2" s="9" t="s">
        <v>376</v>
      </c>
      <c r="D2" s="9" t="s">
        <v>454</v>
      </c>
      <c r="E2" s="9" t="s">
        <v>378</v>
      </c>
      <c r="F2" s="9" t="s">
        <v>379</v>
      </c>
      <c r="G2" s="9" t="s">
        <v>462</v>
      </c>
      <c r="H2" s="9" t="s">
        <v>461</v>
      </c>
      <c r="I2" s="9" t="s">
        <v>382</v>
      </c>
      <c r="J2" s="9" t="s">
        <v>460</v>
      </c>
      <c r="K2" s="9" t="s">
        <v>393</v>
      </c>
      <c r="L2" s="9" t="s">
        <v>423</v>
      </c>
      <c r="M2" s="9"/>
      <c r="N2" s="9" t="s">
        <v>459</v>
      </c>
      <c r="O2" s="9"/>
      <c r="P2" s="9"/>
      <c r="Q2" s="9"/>
      <c r="R2" s="9" t="s">
        <v>387</v>
      </c>
      <c r="S2" s="9" t="s">
        <v>411</v>
      </c>
      <c r="T2" s="10" t="s">
        <v>414</v>
      </c>
      <c r="U2" s="9"/>
      <c r="V2" s="9"/>
      <c r="W2" s="9"/>
    </row>
    <row r="3" spans="1:23" ht="120" x14ac:dyDescent="0.25">
      <c r="A3" s="9">
        <v>1027</v>
      </c>
      <c r="B3" s="9" t="s">
        <v>375</v>
      </c>
      <c r="C3" s="9" t="s">
        <v>376</v>
      </c>
      <c r="D3" s="9" t="s">
        <v>408</v>
      </c>
      <c r="E3" s="9" t="s">
        <v>334</v>
      </c>
      <c r="F3" s="9" t="s">
        <v>406</v>
      </c>
      <c r="G3" s="9" t="s">
        <v>453</v>
      </c>
      <c r="H3" s="9" t="s">
        <v>458</v>
      </c>
      <c r="I3" s="9" t="s">
        <v>382</v>
      </c>
      <c r="J3" s="9" t="s">
        <v>457</v>
      </c>
      <c r="K3" s="9" t="s">
        <v>393</v>
      </c>
      <c r="L3" s="9" t="s">
        <v>392</v>
      </c>
      <c r="M3" s="9">
        <v>3</v>
      </c>
      <c r="N3" s="9" t="s">
        <v>450</v>
      </c>
      <c r="O3" s="9"/>
      <c r="P3" s="9"/>
      <c r="Q3" s="9"/>
      <c r="R3" s="9" t="s">
        <v>401</v>
      </c>
      <c r="S3" s="9" t="s">
        <v>456</v>
      </c>
      <c r="T3" s="10" t="s">
        <v>455</v>
      </c>
      <c r="U3" s="9"/>
      <c r="V3" s="9"/>
      <c r="W3" s="9"/>
    </row>
    <row r="4" spans="1:23" ht="45" x14ac:dyDescent="0.25">
      <c r="A4" s="9">
        <v>1028</v>
      </c>
      <c r="B4" s="9" t="s">
        <v>375</v>
      </c>
      <c r="C4" s="9" t="s">
        <v>376</v>
      </c>
      <c r="D4" s="9" t="s">
        <v>454</v>
      </c>
      <c r="E4" s="9" t="s">
        <v>348</v>
      </c>
      <c r="F4" s="9" t="s">
        <v>379</v>
      </c>
      <c r="G4" s="9" t="s">
        <v>453</v>
      </c>
      <c r="H4" s="9" t="s">
        <v>452</v>
      </c>
      <c r="I4" s="9" t="s">
        <v>382</v>
      </c>
      <c r="J4" s="9" t="s">
        <v>451</v>
      </c>
      <c r="K4" s="9" t="s">
        <v>393</v>
      </c>
      <c r="L4" s="9" t="s">
        <v>392</v>
      </c>
      <c r="M4" s="9">
        <v>3</v>
      </c>
      <c r="N4" s="9" t="s">
        <v>450</v>
      </c>
      <c r="O4" s="9"/>
      <c r="P4" s="9"/>
      <c r="Q4" s="9"/>
      <c r="R4" s="9" t="s">
        <v>401</v>
      </c>
      <c r="S4" s="9" t="s">
        <v>400</v>
      </c>
      <c r="T4" s="10" t="s">
        <v>449</v>
      </c>
      <c r="U4" s="9"/>
      <c r="V4" s="9"/>
      <c r="W4" s="9"/>
    </row>
    <row r="5" spans="1:23" ht="90" x14ac:dyDescent="0.25">
      <c r="A5" s="9">
        <v>1066</v>
      </c>
      <c r="B5" s="9" t="s">
        <v>448</v>
      </c>
      <c r="C5" s="9" t="s">
        <v>376</v>
      </c>
      <c r="D5" s="9" t="s">
        <v>325</v>
      </c>
      <c r="E5" s="9" t="s">
        <v>447</v>
      </c>
      <c r="F5" s="9" t="s">
        <v>446</v>
      </c>
      <c r="G5" s="9" t="s">
        <v>445</v>
      </c>
      <c r="H5" s="9" t="s">
        <v>444</v>
      </c>
      <c r="I5" s="9" t="s">
        <v>382</v>
      </c>
      <c r="J5" s="9" t="s">
        <v>443</v>
      </c>
      <c r="K5" s="9" t="s">
        <v>393</v>
      </c>
      <c r="L5" s="9" t="s">
        <v>392</v>
      </c>
      <c r="M5" s="9"/>
      <c r="N5" s="9" t="s">
        <v>442</v>
      </c>
      <c r="O5" s="9"/>
      <c r="P5" s="9"/>
      <c r="Q5" s="9"/>
      <c r="R5" s="9" t="s">
        <v>387</v>
      </c>
      <c r="S5" s="9" t="s">
        <v>341</v>
      </c>
      <c r="T5" s="10" t="s">
        <v>477</v>
      </c>
      <c r="U5" s="9"/>
      <c r="V5" s="9"/>
      <c r="W5" s="9"/>
    </row>
    <row r="6" spans="1:23" ht="135" x14ac:dyDescent="0.25">
      <c r="A6" s="9">
        <v>1118</v>
      </c>
      <c r="B6" s="9" t="s">
        <v>431</v>
      </c>
      <c r="C6" s="9" t="s">
        <v>376</v>
      </c>
      <c r="D6" s="9" t="s">
        <v>325</v>
      </c>
      <c r="E6" s="9" t="s">
        <v>350</v>
      </c>
      <c r="F6" s="9" t="s">
        <v>396</v>
      </c>
      <c r="G6" s="9" t="s">
        <v>344</v>
      </c>
      <c r="H6" s="9" t="s">
        <v>441</v>
      </c>
      <c r="I6" s="9" t="s">
        <v>382</v>
      </c>
      <c r="J6" s="9" t="s">
        <v>440</v>
      </c>
      <c r="K6" s="9" t="s">
        <v>393</v>
      </c>
      <c r="L6" s="9" t="s">
        <v>392</v>
      </c>
      <c r="M6" s="9"/>
      <c r="N6" s="9"/>
      <c r="O6" s="9"/>
      <c r="P6" s="9"/>
      <c r="Q6" s="9"/>
      <c r="R6" s="9" t="s">
        <v>387</v>
      </c>
      <c r="S6" s="9" t="s">
        <v>388</v>
      </c>
      <c r="T6" s="10" t="s">
        <v>439</v>
      </c>
      <c r="U6" s="9"/>
      <c r="V6" s="9"/>
      <c r="W6" s="9"/>
    </row>
    <row r="7" spans="1:23" ht="255" x14ac:dyDescent="0.25">
      <c r="A7" s="9">
        <v>1122</v>
      </c>
      <c r="B7" s="9" t="s">
        <v>431</v>
      </c>
      <c r="C7" s="9" t="s">
        <v>376</v>
      </c>
      <c r="D7" s="9" t="s">
        <v>325</v>
      </c>
      <c r="E7" s="9" t="s">
        <v>348</v>
      </c>
      <c r="F7" s="9" t="s">
        <v>379</v>
      </c>
      <c r="G7" s="9" t="s">
        <v>379</v>
      </c>
      <c r="H7" s="9" t="s">
        <v>438</v>
      </c>
      <c r="I7" s="9" t="s">
        <v>382</v>
      </c>
      <c r="J7" s="9" t="s">
        <v>437</v>
      </c>
      <c r="K7" s="9" t="s">
        <v>393</v>
      </c>
      <c r="L7" s="9" t="s">
        <v>392</v>
      </c>
      <c r="M7" s="9"/>
      <c r="N7" s="9"/>
      <c r="O7" s="9"/>
      <c r="P7" s="9"/>
      <c r="Q7" s="9"/>
      <c r="R7" s="9" t="s">
        <v>387</v>
      </c>
      <c r="S7" s="9" t="s">
        <v>388</v>
      </c>
      <c r="T7" s="10" t="s">
        <v>436</v>
      </c>
      <c r="U7" s="9"/>
      <c r="V7" s="9"/>
      <c r="W7" s="9"/>
    </row>
    <row r="8" spans="1:23" ht="90" x14ac:dyDescent="0.25">
      <c r="A8" s="9">
        <v>1124</v>
      </c>
      <c r="B8" s="9" t="s">
        <v>431</v>
      </c>
      <c r="C8" s="9" t="s">
        <v>376</v>
      </c>
      <c r="D8" s="9" t="s">
        <v>325</v>
      </c>
      <c r="E8" s="9" t="s">
        <v>334</v>
      </c>
      <c r="F8" s="9" t="s">
        <v>379</v>
      </c>
      <c r="G8" s="9" t="s">
        <v>379</v>
      </c>
      <c r="H8" s="9" t="s">
        <v>435</v>
      </c>
      <c r="I8" s="9" t="s">
        <v>382</v>
      </c>
      <c r="J8" s="9" t="s">
        <v>482</v>
      </c>
      <c r="K8" s="9" t="s">
        <v>426</v>
      </c>
      <c r="L8" s="9" t="s">
        <v>392</v>
      </c>
      <c r="M8" s="9"/>
      <c r="N8" s="9"/>
      <c r="O8" s="9" t="s">
        <v>483</v>
      </c>
      <c r="P8" s="9"/>
      <c r="Q8" s="9"/>
      <c r="R8" s="9" t="s">
        <v>387</v>
      </c>
      <c r="S8" s="9" t="s">
        <v>484</v>
      </c>
      <c r="T8" s="10" t="s">
        <v>485</v>
      </c>
      <c r="U8" s="9"/>
      <c r="V8" s="9"/>
      <c r="W8" s="9"/>
    </row>
    <row r="9" spans="1:23" ht="60" x14ac:dyDescent="0.25">
      <c r="A9" s="9">
        <v>1127</v>
      </c>
      <c r="B9" s="9" t="s">
        <v>431</v>
      </c>
      <c r="C9" s="9" t="s">
        <v>376</v>
      </c>
      <c r="D9" s="9" t="s">
        <v>325</v>
      </c>
      <c r="E9" s="9" t="s">
        <v>347</v>
      </c>
      <c r="F9" s="9" t="s">
        <v>396</v>
      </c>
      <c r="G9" s="9" t="s">
        <v>430</v>
      </c>
      <c r="H9" s="9" t="s">
        <v>429</v>
      </c>
      <c r="I9" s="9" t="s">
        <v>382</v>
      </c>
      <c r="J9" s="9" t="s">
        <v>428</v>
      </c>
      <c r="K9" s="9" t="s">
        <v>393</v>
      </c>
      <c r="L9" s="9" t="s">
        <v>392</v>
      </c>
      <c r="M9" s="9"/>
      <c r="N9" s="9"/>
      <c r="O9" s="9"/>
      <c r="P9" s="9"/>
      <c r="Q9" s="9"/>
      <c r="R9" s="9" t="s">
        <v>387</v>
      </c>
      <c r="S9" s="9" t="s">
        <v>415</v>
      </c>
      <c r="T9" s="10" t="s">
        <v>427</v>
      </c>
      <c r="U9" s="9"/>
      <c r="V9" s="9"/>
      <c r="W9" s="9"/>
    </row>
    <row r="10" spans="1:23" ht="45" x14ac:dyDescent="0.25">
      <c r="A10" s="9">
        <v>1152</v>
      </c>
      <c r="B10" s="9" t="s">
        <v>409</v>
      </c>
      <c r="C10" s="9" t="s">
        <v>376</v>
      </c>
      <c r="D10" s="9" t="s">
        <v>325</v>
      </c>
      <c r="E10" s="9" t="s">
        <v>342</v>
      </c>
      <c r="F10" s="9" t="s">
        <v>338</v>
      </c>
      <c r="G10" s="9" t="s">
        <v>422</v>
      </c>
      <c r="H10" s="9" t="s">
        <v>421</v>
      </c>
      <c r="I10" s="9" t="s">
        <v>382</v>
      </c>
      <c r="J10" s="9" t="s">
        <v>420</v>
      </c>
      <c r="K10" s="9" t="s">
        <v>393</v>
      </c>
      <c r="L10" s="9" t="s">
        <v>392</v>
      </c>
      <c r="M10" s="9"/>
      <c r="N10" s="9"/>
      <c r="O10" s="9"/>
      <c r="P10" s="9"/>
      <c r="Q10" s="9"/>
      <c r="R10" s="9" t="s">
        <v>387</v>
      </c>
      <c r="S10" s="9" t="s">
        <v>343</v>
      </c>
      <c r="T10" s="10" t="s">
        <v>419</v>
      </c>
      <c r="U10" s="9"/>
      <c r="V10" s="9"/>
      <c r="W10" s="9"/>
    </row>
    <row r="11" spans="1:23" ht="105" x14ac:dyDescent="0.25">
      <c r="A11" s="9">
        <v>1170</v>
      </c>
      <c r="B11" s="9" t="s">
        <v>398</v>
      </c>
      <c r="C11" s="9" t="s">
        <v>376</v>
      </c>
      <c r="D11" s="9" t="s">
        <v>325</v>
      </c>
      <c r="E11" s="9" t="s">
        <v>407</v>
      </c>
      <c r="F11" s="9" t="s">
        <v>379</v>
      </c>
      <c r="G11" s="9" t="s">
        <v>379</v>
      </c>
      <c r="H11" s="9" t="s">
        <v>413</v>
      </c>
      <c r="I11" s="9" t="s">
        <v>382</v>
      </c>
      <c r="J11" s="9" t="s">
        <v>412</v>
      </c>
      <c r="K11" s="9" t="s">
        <v>393</v>
      </c>
      <c r="L11" s="9" t="s">
        <v>392</v>
      </c>
      <c r="M11" s="9"/>
      <c r="N11" s="9"/>
      <c r="O11" s="9"/>
      <c r="P11" s="9"/>
      <c r="Q11" s="9"/>
      <c r="R11" s="9" t="s">
        <v>387</v>
      </c>
      <c r="S11" s="9" t="s">
        <v>411</v>
      </c>
      <c r="T11" s="10" t="s">
        <v>410</v>
      </c>
      <c r="U11" s="9"/>
      <c r="V11" s="9"/>
      <c r="W11" s="9"/>
    </row>
    <row r="12" spans="1:23" ht="345" x14ac:dyDescent="0.25">
      <c r="A12" s="9">
        <v>1177</v>
      </c>
      <c r="B12" s="9" t="s">
        <v>409</v>
      </c>
      <c r="C12" s="9" t="s">
        <v>376</v>
      </c>
      <c r="D12" s="9" t="s">
        <v>408</v>
      </c>
      <c r="E12" s="9" t="s">
        <v>407</v>
      </c>
      <c r="F12" s="9" t="s">
        <v>406</v>
      </c>
      <c r="G12" s="9" t="s">
        <v>405</v>
      </c>
      <c r="H12" s="9" t="s">
        <v>404</v>
      </c>
      <c r="I12" s="9" t="s">
        <v>382</v>
      </c>
      <c r="J12" s="9" t="s">
        <v>403</v>
      </c>
      <c r="K12" s="9" t="s">
        <v>393</v>
      </c>
      <c r="L12" s="9" t="s">
        <v>392</v>
      </c>
      <c r="M12" s="9">
        <v>1</v>
      </c>
      <c r="N12" s="9"/>
      <c r="O12" s="9" t="s">
        <v>402</v>
      </c>
      <c r="P12" s="9"/>
      <c r="Q12" s="9"/>
      <c r="R12" s="9" t="s">
        <v>401</v>
      </c>
      <c r="S12" s="9" t="s">
        <v>400</v>
      </c>
      <c r="T12" s="10" t="s">
        <v>399</v>
      </c>
      <c r="U12" s="9"/>
      <c r="V12" s="9"/>
      <c r="W12" s="9"/>
    </row>
    <row r="13" spans="1:23" ht="30" x14ac:dyDescent="0.25">
      <c r="A13" s="9">
        <v>1186</v>
      </c>
      <c r="B13" s="9" t="s">
        <v>398</v>
      </c>
      <c r="C13" s="9" t="s">
        <v>376</v>
      </c>
      <c r="D13" s="9" t="s">
        <v>397</v>
      </c>
      <c r="E13" s="9" t="s">
        <v>353</v>
      </c>
      <c r="F13" s="9" t="s">
        <v>396</v>
      </c>
      <c r="G13" s="9" t="s">
        <v>336</v>
      </c>
      <c r="H13" s="9" t="s">
        <v>395</v>
      </c>
      <c r="I13" s="9" t="s">
        <v>382</v>
      </c>
      <c r="J13" s="9" t="s">
        <v>394</v>
      </c>
      <c r="K13" s="9" t="s">
        <v>393</v>
      </c>
      <c r="L13" s="9" t="s">
        <v>392</v>
      </c>
      <c r="M13" s="9"/>
      <c r="N13" s="9"/>
      <c r="O13" s="9"/>
      <c r="P13" s="9"/>
      <c r="Q13" s="9"/>
      <c r="R13" s="9" t="s">
        <v>387</v>
      </c>
      <c r="S13" s="9" t="s">
        <v>343</v>
      </c>
      <c r="T13" s="10" t="s">
        <v>391</v>
      </c>
      <c r="U13" s="9"/>
      <c r="V13" s="9"/>
      <c r="W13" s="9"/>
    </row>
    <row r="14" spans="1:23" ht="30" x14ac:dyDescent="0.25">
      <c r="A14" s="9">
        <v>1191</v>
      </c>
      <c r="B14" s="9" t="s">
        <v>398</v>
      </c>
      <c r="C14" s="9" t="s">
        <v>376</v>
      </c>
      <c r="D14" s="9" t="s">
        <v>325</v>
      </c>
      <c r="E14" s="9" t="s">
        <v>466</v>
      </c>
      <c r="F14" s="9" t="s">
        <v>467</v>
      </c>
      <c r="G14" s="9" t="s">
        <v>468</v>
      </c>
      <c r="H14" s="9" t="s">
        <v>469</v>
      </c>
      <c r="I14" s="9" t="s">
        <v>382</v>
      </c>
      <c r="J14" s="9" t="s">
        <v>470</v>
      </c>
      <c r="K14" s="9" t="s">
        <v>393</v>
      </c>
      <c r="L14" s="9" t="s">
        <v>392</v>
      </c>
      <c r="M14" s="9"/>
      <c r="N14" s="9"/>
      <c r="O14" s="9"/>
      <c r="P14" s="9"/>
      <c r="Q14" s="9"/>
      <c r="R14" s="9" t="s">
        <v>387</v>
      </c>
      <c r="S14" s="9" t="s">
        <v>388</v>
      </c>
      <c r="T14" s="10" t="s">
        <v>471</v>
      </c>
      <c r="U14" s="9"/>
      <c r="V14" s="9"/>
      <c r="W14" s="9"/>
    </row>
    <row r="15" spans="1:23" ht="60" x14ac:dyDescent="0.25">
      <c r="A15" s="9">
        <v>1197</v>
      </c>
      <c r="B15" s="9" t="s">
        <v>398</v>
      </c>
      <c r="C15" s="9" t="s">
        <v>376</v>
      </c>
      <c r="D15" s="9" t="s">
        <v>325</v>
      </c>
      <c r="E15" s="9" t="s">
        <v>353</v>
      </c>
      <c r="F15" s="9" t="s">
        <v>424</v>
      </c>
      <c r="G15" s="9" t="s">
        <v>472</v>
      </c>
      <c r="H15" s="9" t="s">
        <v>473</v>
      </c>
      <c r="I15" s="9" t="s">
        <v>382</v>
      </c>
      <c r="J15" s="9" t="s">
        <v>474</v>
      </c>
      <c r="K15" s="9" t="s">
        <v>393</v>
      </c>
      <c r="L15" s="9" t="s">
        <v>392</v>
      </c>
      <c r="M15" s="9"/>
      <c r="N15" s="9"/>
      <c r="O15" s="9"/>
      <c r="P15" s="9"/>
      <c r="Q15" s="9"/>
      <c r="R15" s="9" t="s">
        <v>387</v>
      </c>
      <c r="S15" s="9" t="s">
        <v>415</v>
      </c>
      <c r="T15" s="10" t="s">
        <v>475</v>
      </c>
      <c r="U15" s="9"/>
      <c r="V15" s="9"/>
      <c r="W15" s="9"/>
    </row>
    <row r="16" spans="1:23" ht="60" x14ac:dyDescent="0.25">
      <c r="A16" s="9">
        <v>1197</v>
      </c>
      <c r="B16" s="9" t="s">
        <v>398</v>
      </c>
      <c r="C16" s="9" t="s">
        <v>376</v>
      </c>
      <c r="D16" s="9" t="s">
        <v>325</v>
      </c>
      <c r="E16" s="9" t="s">
        <v>353</v>
      </c>
      <c r="F16" s="9" t="s">
        <v>424</v>
      </c>
      <c r="G16" s="9" t="s">
        <v>472</v>
      </c>
      <c r="H16" s="9" t="s">
        <v>473</v>
      </c>
      <c r="I16" s="9" t="s">
        <v>382</v>
      </c>
      <c r="J16" s="9" t="s">
        <v>474</v>
      </c>
      <c r="K16" s="9" t="s">
        <v>393</v>
      </c>
      <c r="L16" s="9" t="s">
        <v>392</v>
      </c>
      <c r="M16" s="9"/>
      <c r="N16" s="9"/>
      <c r="O16" s="9"/>
      <c r="P16" s="9"/>
      <c r="Q16" s="9"/>
      <c r="R16" s="9" t="s">
        <v>387</v>
      </c>
      <c r="S16" s="9" t="s">
        <v>415</v>
      </c>
      <c r="T16" s="10" t="s">
        <v>475</v>
      </c>
      <c r="U16" s="9"/>
      <c r="V16" s="9"/>
      <c r="W16" s="9"/>
    </row>
    <row r="17" spans="1:23" ht="60" x14ac:dyDescent="0.25">
      <c r="A17" s="9">
        <v>1204</v>
      </c>
      <c r="B17" s="9" t="s">
        <v>486</v>
      </c>
      <c r="C17" s="9" t="s">
        <v>376</v>
      </c>
      <c r="D17" s="9" t="s">
        <v>325</v>
      </c>
      <c r="E17" s="9" t="s">
        <v>353</v>
      </c>
      <c r="F17" s="9" t="s">
        <v>396</v>
      </c>
      <c r="G17" s="9" t="s">
        <v>487</v>
      </c>
      <c r="H17" s="9" t="s">
        <v>488</v>
      </c>
      <c r="I17" s="9" t="s">
        <v>382</v>
      </c>
      <c r="J17" s="9" t="s">
        <v>489</v>
      </c>
      <c r="K17" s="9" t="s">
        <v>393</v>
      </c>
      <c r="L17" s="9" t="s">
        <v>392</v>
      </c>
      <c r="M17" s="9"/>
      <c r="N17" s="9"/>
      <c r="O17" s="9"/>
      <c r="P17" s="9"/>
      <c r="Q17" s="9"/>
      <c r="R17" s="9" t="s">
        <v>387</v>
      </c>
      <c r="S17" s="9" t="s">
        <v>388</v>
      </c>
      <c r="T17" s="10" t="s">
        <v>490</v>
      </c>
      <c r="U17" s="9"/>
      <c r="V17" s="9"/>
      <c r="W17" s="9"/>
    </row>
    <row r="18" spans="1:23" ht="45" x14ac:dyDescent="0.25">
      <c r="A18" s="9">
        <v>1205</v>
      </c>
      <c r="B18" s="9" t="s">
        <v>486</v>
      </c>
      <c r="C18" s="9" t="s">
        <v>376</v>
      </c>
      <c r="D18" s="9" t="s">
        <v>397</v>
      </c>
      <c r="E18" s="9" t="s">
        <v>353</v>
      </c>
      <c r="F18" s="9" t="s">
        <v>396</v>
      </c>
      <c r="G18" s="9" t="s">
        <v>491</v>
      </c>
      <c r="H18" s="9" t="s">
        <v>492</v>
      </c>
      <c r="I18" s="9" t="s">
        <v>382</v>
      </c>
      <c r="J18" s="9" t="s">
        <v>493</v>
      </c>
      <c r="K18" s="9" t="s">
        <v>393</v>
      </c>
      <c r="L18" s="9" t="s">
        <v>392</v>
      </c>
      <c r="M18" s="9"/>
      <c r="N18" s="9"/>
      <c r="O18" s="9"/>
      <c r="P18" s="9"/>
      <c r="Q18" s="9"/>
      <c r="R18" s="9" t="s">
        <v>387</v>
      </c>
      <c r="S18" s="9" t="s">
        <v>425</v>
      </c>
      <c r="T18" s="10" t="s">
        <v>494</v>
      </c>
      <c r="U18" s="9"/>
      <c r="V18" s="9"/>
      <c r="W18" s="9"/>
    </row>
  </sheetData>
  <sortState xmlns:xlrd2="http://schemas.microsoft.com/office/spreadsheetml/2017/richdata2" ref="A2:W18">
    <sortCondition ref="A2:A18"/>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61209-AC23-4309-B9FB-89CA9968B040}">
  <dimension ref="B2:CA4769"/>
  <sheetViews>
    <sheetView tabSelected="1" topLeftCell="A4145" zoomScale="85" zoomScaleNormal="85" workbookViewId="0">
      <selection activeCell="AH4159" sqref="AH4159"/>
    </sheetView>
  </sheetViews>
  <sheetFormatPr defaultColWidth="2.85546875" defaultRowHeight="15" x14ac:dyDescent="0.25"/>
  <cols>
    <col min="1" max="3" width="2.85546875" style="4"/>
    <col min="4" max="4" width="2.85546875" style="4" customWidth="1"/>
    <col min="5" max="16384" width="2.85546875" style="4"/>
  </cols>
  <sheetData>
    <row r="2" spans="2:4" x14ac:dyDescent="0.25">
      <c r="B2" s="1" t="s">
        <v>51</v>
      </c>
    </row>
    <row r="4" spans="2:4" x14ac:dyDescent="0.25">
      <c r="B4" s="13">
        <v>0</v>
      </c>
      <c r="D4" s="4" t="s">
        <v>52</v>
      </c>
    </row>
    <row r="6" spans="2:4" x14ac:dyDescent="0.25">
      <c r="D6" s="30" t="s">
        <v>53</v>
      </c>
    </row>
    <row r="39" spans="2:5" x14ac:dyDescent="0.25">
      <c r="D39" s="30" t="s">
        <v>54</v>
      </c>
    </row>
    <row r="43" spans="2:5" x14ac:dyDescent="0.25">
      <c r="B43" s="1" t="s">
        <v>0</v>
      </c>
    </row>
    <row r="45" spans="2:5" x14ac:dyDescent="0.25">
      <c r="B45" s="13">
        <v>0</v>
      </c>
      <c r="D45" s="4" t="s">
        <v>1</v>
      </c>
    </row>
    <row r="46" spans="2:5" x14ac:dyDescent="0.25">
      <c r="E46" s="4" t="s">
        <v>2</v>
      </c>
    </row>
    <row r="47" spans="2:5" x14ac:dyDescent="0.25">
      <c r="E47" s="4" t="s">
        <v>3</v>
      </c>
    </row>
    <row r="48" spans="2:5" x14ac:dyDescent="0.25">
      <c r="E48" s="4" t="s">
        <v>4</v>
      </c>
    </row>
    <row r="49" spans="2:5" x14ac:dyDescent="0.25">
      <c r="E49" s="4" t="s">
        <v>5</v>
      </c>
    </row>
    <row r="50" spans="2:5" x14ac:dyDescent="0.25">
      <c r="E50" s="4" t="s">
        <v>6</v>
      </c>
    </row>
    <row r="51" spans="2:5" x14ac:dyDescent="0.25">
      <c r="E51" s="4" t="s">
        <v>7</v>
      </c>
    </row>
    <row r="61" spans="2:5" x14ac:dyDescent="0.25">
      <c r="B61" s="1" t="s">
        <v>8</v>
      </c>
    </row>
    <row r="63" spans="2:5" x14ac:dyDescent="0.25">
      <c r="B63" s="13">
        <v>0</v>
      </c>
      <c r="D63" s="4" t="s">
        <v>42</v>
      </c>
    </row>
    <row r="64" spans="2:5" x14ac:dyDescent="0.25">
      <c r="D64" s="30" t="s">
        <v>9</v>
      </c>
    </row>
    <row r="76" spans="2:4" x14ac:dyDescent="0.25">
      <c r="D76" s="31" t="s">
        <v>37</v>
      </c>
    </row>
    <row r="77" spans="2:4" x14ac:dyDescent="0.25">
      <c r="D77" s="32" t="s">
        <v>39</v>
      </c>
    </row>
    <row r="80" spans="2:4" x14ac:dyDescent="0.25">
      <c r="B80" s="13">
        <v>0</v>
      </c>
      <c r="D80" s="4" t="s">
        <v>10</v>
      </c>
    </row>
    <row r="81" spans="4:4" x14ac:dyDescent="0.25">
      <c r="D81" s="30" t="s">
        <v>11</v>
      </c>
    </row>
    <row r="106" spans="4:4" x14ac:dyDescent="0.25">
      <c r="D106" s="4" t="s">
        <v>55</v>
      </c>
    </row>
    <row r="140" spans="2:4" x14ac:dyDescent="0.25">
      <c r="B140" s="1" t="s">
        <v>0</v>
      </c>
    </row>
    <row r="142" spans="2:4" x14ac:dyDescent="0.25">
      <c r="B142" s="13">
        <v>0</v>
      </c>
      <c r="D142" s="4" t="s">
        <v>12</v>
      </c>
    </row>
    <row r="154" spans="4:4" x14ac:dyDescent="0.25">
      <c r="D154" s="33" t="s">
        <v>780</v>
      </c>
    </row>
    <row r="161" spans="4:20" x14ac:dyDescent="0.25">
      <c r="T161" s="31" t="s">
        <v>37</v>
      </c>
    </row>
    <row r="162" spans="4:20" x14ac:dyDescent="0.25">
      <c r="T162" s="32" t="s">
        <v>39</v>
      </c>
    </row>
    <row r="174" spans="4:20" x14ac:dyDescent="0.25">
      <c r="D174" s="4" t="s">
        <v>40</v>
      </c>
    </row>
    <row r="195" spans="2:4" x14ac:dyDescent="0.25">
      <c r="B195" s="13">
        <v>0</v>
      </c>
      <c r="D195" s="4" t="s">
        <v>13</v>
      </c>
    </row>
    <row r="197" spans="2:4" x14ac:dyDescent="0.25">
      <c r="D197" s="1" t="s">
        <v>14</v>
      </c>
    </row>
    <row r="214" spans="2:32" x14ac:dyDescent="0.25">
      <c r="D214" s="1" t="s">
        <v>15</v>
      </c>
      <c r="K214" s="1" t="s">
        <v>21</v>
      </c>
      <c r="R214" s="1" t="s">
        <v>27</v>
      </c>
      <c r="S214" s="1"/>
      <c r="T214" s="1"/>
      <c r="U214" s="1"/>
      <c r="V214" s="1"/>
      <c r="W214" s="1"/>
      <c r="X214" s="1"/>
      <c r="Y214" s="1"/>
      <c r="AF214" s="1" t="s">
        <v>33</v>
      </c>
    </row>
    <row r="215" spans="2:32" x14ac:dyDescent="0.25">
      <c r="D215" s="4" t="s">
        <v>16</v>
      </c>
      <c r="K215" s="4" t="s">
        <v>22</v>
      </c>
      <c r="R215" s="4" t="s">
        <v>28</v>
      </c>
      <c r="AF215" s="4" t="s">
        <v>34</v>
      </c>
    </row>
    <row r="216" spans="2:32" x14ac:dyDescent="0.25">
      <c r="D216" s="4" t="s">
        <v>17</v>
      </c>
      <c r="K216" s="4" t="s">
        <v>23</v>
      </c>
      <c r="R216" s="4" t="s">
        <v>29</v>
      </c>
      <c r="AF216" s="4" t="s">
        <v>35</v>
      </c>
    </row>
    <row r="217" spans="2:32" x14ac:dyDescent="0.25">
      <c r="D217" s="4" t="s">
        <v>18</v>
      </c>
      <c r="K217" s="4" t="s">
        <v>24</v>
      </c>
      <c r="R217" s="4" t="s">
        <v>30</v>
      </c>
      <c r="AF217" s="4" t="s">
        <v>34</v>
      </c>
    </row>
    <row r="218" spans="2:32" x14ac:dyDescent="0.25">
      <c r="D218" s="4" t="s">
        <v>19</v>
      </c>
      <c r="K218" s="4" t="s">
        <v>25</v>
      </c>
      <c r="R218" s="4" t="s">
        <v>31</v>
      </c>
      <c r="AF218" s="4" t="s">
        <v>36</v>
      </c>
    </row>
    <row r="219" spans="2:32" x14ac:dyDescent="0.25">
      <c r="D219" s="4" t="s">
        <v>20</v>
      </c>
      <c r="K219" s="4" t="s">
        <v>26</v>
      </c>
      <c r="R219" s="4" t="s">
        <v>32</v>
      </c>
      <c r="AF219" s="4" t="s">
        <v>34</v>
      </c>
    </row>
    <row r="221" spans="2:32" x14ac:dyDescent="0.25">
      <c r="B221" s="1" t="s">
        <v>41</v>
      </c>
    </row>
    <row r="223" spans="2:32" x14ac:dyDescent="0.25">
      <c r="B223" s="13">
        <v>0</v>
      </c>
      <c r="D223" s="4" t="s">
        <v>43</v>
      </c>
    </row>
    <row r="224" spans="2:32" x14ac:dyDescent="0.25">
      <c r="D224" s="30" t="s">
        <v>44</v>
      </c>
    </row>
    <row r="237" spans="17:17" x14ac:dyDescent="0.25">
      <c r="Q237" s="4" t="s">
        <v>45</v>
      </c>
    </row>
    <row r="238" spans="17:17" x14ac:dyDescent="0.25">
      <c r="Q238" s="31" t="s">
        <v>46</v>
      </c>
    </row>
    <row r="239" spans="17:17" x14ac:dyDescent="0.25">
      <c r="Q239" s="4" t="s">
        <v>38</v>
      </c>
    </row>
    <row r="240" spans="17:17" x14ac:dyDescent="0.25">
      <c r="Q240" s="32" t="s">
        <v>47</v>
      </c>
    </row>
    <row r="323" spans="2:4" x14ac:dyDescent="0.25">
      <c r="B323" s="13">
        <v>0</v>
      </c>
      <c r="D323" s="4" t="s">
        <v>48</v>
      </c>
    </row>
    <row r="343" spans="2:4" x14ac:dyDescent="0.25">
      <c r="B343" s="13">
        <v>0</v>
      </c>
      <c r="D343" s="4" t="s">
        <v>49</v>
      </c>
    </row>
    <row r="374" spans="4:4" x14ac:dyDescent="0.25">
      <c r="D374" s="30" t="s">
        <v>50</v>
      </c>
    </row>
    <row r="408" spans="2:4" x14ac:dyDescent="0.25">
      <c r="B408" s="13">
        <v>0</v>
      </c>
      <c r="D408" s="4" t="s">
        <v>58</v>
      </c>
    </row>
    <row r="418" spans="2:41" x14ac:dyDescent="0.25">
      <c r="AO418" s="31" t="s">
        <v>56</v>
      </c>
    </row>
    <row r="419" spans="2:41" x14ac:dyDescent="0.25">
      <c r="AO419" s="31" t="s">
        <v>57</v>
      </c>
    </row>
    <row r="430" spans="2:41" x14ac:dyDescent="0.25">
      <c r="B430" s="13">
        <v>0</v>
      </c>
      <c r="D430" s="4" t="s">
        <v>66</v>
      </c>
    </row>
    <row r="440" spans="2:4" x14ac:dyDescent="0.25">
      <c r="D440" s="30" t="s">
        <v>9</v>
      </c>
    </row>
    <row r="443" spans="2:4" x14ac:dyDescent="0.25">
      <c r="B443" s="1" t="s">
        <v>62</v>
      </c>
    </row>
    <row r="445" spans="2:4" x14ac:dyDescent="0.25">
      <c r="B445" s="13">
        <v>0</v>
      </c>
      <c r="D445" s="4" t="s">
        <v>61</v>
      </c>
    </row>
    <row r="461" spans="2:4" x14ac:dyDescent="0.25">
      <c r="D461" s="4" t="s">
        <v>63</v>
      </c>
    </row>
    <row r="464" spans="2:4" x14ac:dyDescent="0.25">
      <c r="B464" s="1" t="s">
        <v>0</v>
      </c>
    </row>
    <row r="466" spans="2:4" x14ac:dyDescent="0.25">
      <c r="B466" s="13">
        <v>0</v>
      </c>
      <c r="D466" s="4" t="s">
        <v>61</v>
      </c>
    </row>
    <row r="482" spans="2:4" x14ac:dyDescent="0.25">
      <c r="D482" s="4" t="s">
        <v>63</v>
      </c>
    </row>
    <row r="485" spans="2:4" x14ac:dyDescent="0.25">
      <c r="B485" s="1" t="s">
        <v>41</v>
      </c>
    </row>
    <row r="487" spans="2:4" x14ac:dyDescent="0.25">
      <c r="B487" s="13">
        <v>0</v>
      </c>
      <c r="D487" s="4" t="s">
        <v>59</v>
      </c>
    </row>
    <row r="504" spans="2:4" x14ac:dyDescent="0.25">
      <c r="D504" s="4" t="s">
        <v>60</v>
      </c>
    </row>
    <row r="506" spans="2:4" x14ac:dyDescent="0.25">
      <c r="B506" s="1" t="s">
        <v>64</v>
      </c>
    </row>
    <row r="508" spans="2:4" x14ac:dyDescent="0.25">
      <c r="B508" s="13">
        <v>0</v>
      </c>
      <c r="D508" s="4" t="s">
        <v>65</v>
      </c>
    </row>
    <row r="537" spans="2:4" x14ac:dyDescent="0.25">
      <c r="B537" s="1" t="s">
        <v>67</v>
      </c>
    </row>
    <row r="539" spans="2:4" x14ac:dyDescent="0.25">
      <c r="B539" s="13">
        <v>0</v>
      </c>
      <c r="D539" s="4" t="s">
        <v>68</v>
      </c>
    </row>
    <row r="599" spans="2:4" x14ac:dyDescent="0.25">
      <c r="B599" s="1" t="s">
        <v>70</v>
      </c>
    </row>
    <row r="601" spans="2:4" x14ac:dyDescent="0.25">
      <c r="B601" s="13">
        <v>0</v>
      </c>
      <c r="D601" s="4" t="s">
        <v>69</v>
      </c>
    </row>
    <row r="627" spans="2:4" x14ac:dyDescent="0.25">
      <c r="D627" s="30" t="s">
        <v>44</v>
      </c>
    </row>
    <row r="630" spans="2:4" x14ac:dyDescent="0.25">
      <c r="B630" s="1" t="s">
        <v>72</v>
      </c>
    </row>
    <row r="632" spans="2:4" x14ac:dyDescent="0.25">
      <c r="B632" s="13">
        <v>0</v>
      </c>
      <c r="D632" s="4" t="s">
        <v>71</v>
      </c>
    </row>
    <row r="644" spans="2:4" x14ac:dyDescent="0.25">
      <c r="D644" s="30" t="s">
        <v>44</v>
      </c>
    </row>
    <row r="645" spans="2:4" x14ac:dyDescent="0.25">
      <c r="D645" s="4" t="s">
        <v>38</v>
      </c>
    </row>
    <row r="646" spans="2:4" x14ac:dyDescent="0.25">
      <c r="D646" s="32" t="s">
        <v>73</v>
      </c>
    </row>
    <row r="649" spans="2:4" x14ac:dyDescent="0.25">
      <c r="B649" s="1" t="s">
        <v>74</v>
      </c>
    </row>
    <row r="651" spans="2:4" x14ac:dyDescent="0.25">
      <c r="B651" s="13">
        <v>0</v>
      </c>
      <c r="D651" s="4" t="s">
        <v>75</v>
      </c>
    </row>
    <row r="701" spans="2:4" x14ac:dyDescent="0.25">
      <c r="B701" s="1" t="s">
        <v>76</v>
      </c>
    </row>
    <row r="703" spans="2:4" x14ac:dyDescent="0.25">
      <c r="B703" s="13">
        <v>0</v>
      </c>
      <c r="D703" s="4" t="s">
        <v>69</v>
      </c>
    </row>
    <row r="729" spans="2:4" x14ac:dyDescent="0.25">
      <c r="D729" s="30" t="s">
        <v>44</v>
      </c>
    </row>
    <row r="732" spans="2:4" x14ac:dyDescent="0.25">
      <c r="B732" s="1" t="s">
        <v>76</v>
      </c>
    </row>
    <row r="734" spans="2:4" x14ac:dyDescent="0.25">
      <c r="B734" s="13">
        <v>0</v>
      </c>
      <c r="D734" s="4" t="s">
        <v>77</v>
      </c>
    </row>
    <row r="760" spans="2:51" x14ac:dyDescent="0.25">
      <c r="B760" s="1" t="s">
        <v>8</v>
      </c>
    </row>
    <row r="762" spans="2:51" x14ac:dyDescent="0.25">
      <c r="B762" s="13">
        <v>0</v>
      </c>
      <c r="D762" s="4" t="s">
        <v>95</v>
      </c>
    </row>
    <row r="764" spans="2:51" x14ac:dyDescent="0.25">
      <c r="AY764" s="4" t="s">
        <v>97</v>
      </c>
    </row>
    <row r="765" spans="2:51" x14ac:dyDescent="0.25">
      <c r="AY765" s="1" t="s">
        <v>98</v>
      </c>
    </row>
    <row r="766" spans="2:51" x14ac:dyDescent="0.25">
      <c r="AY766" s="1" t="s">
        <v>99</v>
      </c>
    </row>
    <row r="767" spans="2:51" x14ac:dyDescent="0.25">
      <c r="AY767" s="1" t="s">
        <v>100</v>
      </c>
    </row>
    <row r="768" spans="2:51" x14ac:dyDescent="0.25">
      <c r="AY768" s="1" t="s">
        <v>101</v>
      </c>
    </row>
    <row r="769" spans="4:51" x14ac:dyDescent="0.25">
      <c r="AY769" s="1" t="s">
        <v>102</v>
      </c>
    </row>
    <row r="770" spans="4:51" x14ac:dyDescent="0.25">
      <c r="AY770" s="1" t="s">
        <v>103</v>
      </c>
    </row>
    <row r="771" spans="4:51" x14ac:dyDescent="0.25">
      <c r="AY771" s="1" t="s">
        <v>104</v>
      </c>
    </row>
    <row r="772" spans="4:51" x14ac:dyDescent="0.25">
      <c r="AY772" s="1" t="s">
        <v>105</v>
      </c>
    </row>
    <row r="773" spans="4:51" x14ac:dyDescent="0.25">
      <c r="AY773" s="1" t="s">
        <v>106</v>
      </c>
    </row>
    <row r="774" spans="4:51" x14ac:dyDescent="0.25">
      <c r="AY774" s="1" t="s">
        <v>107</v>
      </c>
    </row>
    <row r="775" spans="4:51" x14ac:dyDescent="0.25">
      <c r="D775" s="4" t="s">
        <v>96</v>
      </c>
      <c r="AY775" s="1" t="s">
        <v>108</v>
      </c>
    </row>
    <row r="776" spans="4:51" x14ac:dyDescent="0.25">
      <c r="AY776" s="1" t="s">
        <v>109</v>
      </c>
    </row>
    <row r="777" spans="4:51" x14ac:dyDescent="0.25">
      <c r="AN777" s="4" t="s">
        <v>78</v>
      </c>
      <c r="AY777" s="1" t="s">
        <v>110</v>
      </c>
    </row>
    <row r="778" spans="4:51" x14ac:dyDescent="0.25">
      <c r="AN778" s="1" t="s">
        <v>79</v>
      </c>
      <c r="AY778" s="1" t="s">
        <v>111</v>
      </c>
    </row>
    <row r="779" spans="4:51" x14ac:dyDescent="0.25">
      <c r="AN779" s="1" t="s">
        <v>80</v>
      </c>
    </row>
    <row r="780" spans="4:51" x14ac:dyDescent="0.25">
      <c r="AN780" s="1" t="s">
        <v>81</v>
      </c>
    </row>
    <row r="781" spans="4:51" x14ac:dyDescent="0.25">
      <c r="AN781" s="1" t="s">
        <v>82</v>
      </c>
    </row>
    <row r="782" spans="4:51" x14ac:dyDescent="0.25">
      <c r="AN782" s="1" t="s">
        <v>83</v>
      </c>
    </row>
    <row r="783" spans="4:51" x14ac:dyDescent="0.25">
      <c r="AN783" s="1" t="s">
        <v>84</v>
      </c>
    </row>
    <row r="784" spans="4:51" x14ac:dyDescent="0.25">
      <c r="AN784" s="1" t="s">
        <v>85</v>
      </c>
    </row>
    <row r="785" spans="40:40" x14ac:dyDescent="0.25">
      <c r="AN785" s="1" t="s">
        <v>86</v>
      </c>
    </row>
    <row r="786" spans="40:40" x14ac:dyDescent="0.25">
      <c r="AN786" s="1" t="s">
        <v>87</v>
      </c>
    </row>
    <row r="787" spans="40:40" x14ac:dyDescent="0.25">
      <c r="AN787" s="1" t="s">
        <v>88</v>
      </c>
    </row>
    <row r="788" spans="40:40" x14ac:dyDescent="0.25">
      <c r="AN788" s="1" t="s">
        <v>89</v>
      </c>
    </row>
    <row r="789" spans="40:40" x14ac:dyDescent="0.25">
      <c r="AN789" s="1" t="s">
        <v>90</v>
      </c>
    </row>
    <row r="790" spans="40:40" x14ac:dyDescent="0.25">
      <c r="AN790" s="1" t="s">
        <v>91</v>
      </c>
    </row>
    <row r="803" spans="2:4" x14ac:dyDescent="0.25">
      <c r="B803" s="1" t="s">
        <v>8</v>
      </c>
    </row>
    <row r="805" spans="2:4" x14ac:dyDescent="0.25">
      <c r="B805" s="13">
        <v>0</v>
      </c>
      <c r="D805" s="4" t="s">
        <v>92</v>
      </c>
    </row>
    <row r="822" spans="2:4" x14ac:dyDescent="0.25">
      <c r="D822" s="30" t="s">
        <v>93</v>
      </c>
    </row>
    <row r="826" spans="2:4" x14ac:dyDescent="0.25">
      <c r="B826" s="1" t="s">
        <v>8</v>
      </c>
    </row>
    <row r="828" spans="2:4" x14ac:dyDescent="0.25">
      <c r="B828" s="13">
        <v>0</v>
      </c>
      <c r="D828" s="4" t="s">
        <v>94</v>
      </c>
    </row>
    <row r="897" spans="2:4" x14ac:dyDescent="0.25">
      <c r="B897" s="1" t="s">
        <v>8</v>
      </c>
    </row>
    <row r="899" spans="2:4" x14ac:dyDescent="0.25">
      <c r="B899" s="13">
        <v>0</v>
      </c>
      <c r="D899" s="4" t="s">
        <v>112</v>
      </c>
    </row>
    <row r="914" spans="2:4" x14ac:dyDescent="0.25">
      <c r="D914" s="30" t="s">
        <v>114</v>
      </c>
    </row>
    <row r="915" spans="2:4" x14ac:dyDescent="0.25">
      <c r="D915" s="4" t="s">
        <v>115</v>
      </c>
    </row>
    <row r="916" spans="2:4" x14ac:dyDescent="0.25">
      <c r="D916" s="30" t="s">
        <v>113</v>
      </c>
    </row>
    <row r="919" spans="2:4" x14ac:dyDescent="0.25">
      <c r="B919" s="1" t="s">
        <v>70</v>
      </c>
    </row>
    <row r="921" spans="2:4" x14ac:dyDescent="0.25">
      <c r="B921" s="13">
        <v>0</v>
      </c>
      <c r="D921" s="4" t="s">
        <v>116</v>
      </c>
    </row>
    <row r="932" spans="2:4" x14ac:dyDescent="0.25">
      <c r="D932" s="30" t="s">
        <v>9</v>
      </c>
    </row>
    <row r="935" spans="2:4" x14ac:dyDescent="0.25">
      <c r="B935" s="1" t="s">
        <v>117</v>
      </c>
    </row>
    <row r="937" spans="2:4" x14ac:dyDescent="0.25">
      <c r="B937" s="13">
        <v>0</v>
      </c>
      <c r="D937" s="4" t="s">
        <v>118</v>
      </c>
    </row>
    <row r="965" spans="4:74" x14ac:dyDescent="0.25">
      <c r="D965" s="4" t="s">
        <v>119</v>
      </c>
    </row>
    <row r="966" spans="4:74" x14ac:dyDescent="0.25">
      <c r="D966" s="4" t="s">
        <v>120</v>
      </c>
    </row>
    <row r="968" spans="4:74" x14ac:dyDescent="0.25">
      <c r="D968" s="4" t="s">
        <v>119</v>
      </c>
    </row>
    <row r="970" spans="4:74" x14ac:dyDescent="0.25">
      <c r="BV970" s="1" t="s">
        <v>121</v>
      </c>
    </row>
    <row r="979" spans="79:79" x14ac:dyDescent="0.25">
      <c r="CA979" s="1" t="s">
        <v>121</v>
      </c>
    </row>
    <row r="1057" spans="4:4" x14ac:dyDescent="0.25">
      <c r="D1057" s="4" t="s">
        <v>119</v>
      </c>
    </row>
    <row r="1105" spans="74:79" x14ac:dyDescent="0.25">
      <c r="BV1105" s="1" t="s">
        <v>122</v>
      </c>
    </row>
    <row r="1114" spans="74:79" x14ac:dyDescent="0.25">
      <c r="CA1114" s="1" t="s">
        <v>122</v>
      </c>
    </row>
    <row r="1137" spans="2:4" x14ac:dyDescent="0.25">
      <c r="B1137" s="1" t="s">
        <v>123</v>
      </c>
    </row>
    <row r="1139" spans="2:4" x14ac:dyDescent="0.25">
      <c r="B1139" s="13">
        <v>0</v>
      </c>
      <c r="D1139" s="4" t="s">
        <v>124</v>
      </c>
    </row>
    <row r="1146" spans="2:4" x14ac:dyDescent="0.25">
      <c r="D1146" s="31" t="s">
        <v>125</v>
      </c>
    </row>
    <row r="1148" spans="2:4" x14ac:dyDescent="0.25">
      <c r="D1148" s="31" t="s">
        <v>126</v>
      </c>
    </row>
    <row r="1149" spans="2:4" x14ac:dyDescent="0.25">
      <c r="D1149" s="32" t="s">
        <v>127</v>
      </c>
    </row>
    <row r="1152" spans="2:4" x14ac:dyDescent="0.25">
      <c r="B1152" s="13">
        <v>0</v>
      </c>
      <c r="D1152" s="33" t="s">
        <v>128</v>
      </c>
    </row>
    <row r="1153" spans="4:4" x14ac:dyDescent="0.25">
      <c r="D1153" s="33" t="s">
        <v>129</v>
      </c>
    </row>
    <row r="1154" spans="4:4" x14ac:dyDescent="0.25">
      <c r="D1154" s="33" t="s">
        <v>130</v>
      </c>
    </row>
    <row r="1155" spans="4:4" x14ac:dyDescent="0.25">
      <c r="D1155" s="33" t="s">
        <v>131</v>
      </c>
    </row>
    <row r="1156" spans="4:4" x14ac:dyDescent="0.25">
      <c r="D1156" s="33" t="s">
        <v>132</v>
      </c>
    </row>
    <row r="1157" spans="4:4" x14ac:dyDescent="0.25">
      <c r="D1157" s="33" t="s">
        <v>133</v>
      </c>
    </row>
    <row r="1158" spans="4:4" x14ac:dyDescent="0.25">
      <c r="D1158" s="33" t="s">
        <v>134</v>
      </c>
    </row>
    <row r="1159" spans="4:4" x14ac:dyDescent="0.25">
      <c r="D1159" s="33" t="s">
        <v>135</v>
      </c>
    </row>
    <row r="1160" spans="4:4" x14ac:dyDescent="0.25">
      <c r="D1160" s="33" t="s">
        <v>136</v>
      </c>
    </row>
    <row r="1161" spans="4:4" x14ac:dyDescent="0.25">
      <c r="D1161" s="33" t="s">
        <v>137</v>
      </c>
    </row>
    <row r="1162" spans="4:4" x14ac:dyDescent="0.25">
      <c r="D1162" s="33" t="s">
        <v>138</v>
      </c>
    </row>
    <row r="1163" spans="4:4" x14ac:dyDescent="0.25">
      <c r="D1163" s="33" t="s">
        <v>139</v>
      </c>
    </row>
    <row r="1164" spans="4:4" x14ac:dyDescent="0.25">
      <c r="D1164" s="33" t="s">
        <v>140</v>
      </c>
    </row>
    <row r="1165" spans="4:4" x14ac:dyDescent="0.25">
      <c r="D1165" s="33" t="s">
        <v>141</v>
      </c>
    </row>
    <row r="1166" spans="4:4" x14ac:dyDescent="0.25">
      <c r="D1166" s="33" t="s">
        <v>142</v>
      </c>
    </row>
    <row r="1167" spans="4:4" x14ac:dyDescent="0.25">
      <c r="D1167" s="33" t="s">
        <v>143</v>
      </c>
    </row>
    <row r="1168" spans="4:4" x14ac:dyDescent="0.25">
      <c r="D1168" s="33" t="s">
        <v>144</v>
      </c>
    </row>
    <row r="1169" spans="4:4" x14ac:dyDescent="0.25">
      <c r="D1169" s="33" t="s">
        <v>145</v>
      </c>
    </row>
    <row r="1170" spans="4:4" x14ac:dyDescent="0.25">
      <c r="D1170" s="33" t="s">
        <v>146</v>
      </c>
    </row>
    <row r="1171" spans="4:4" x14ac:dyDescent="0.25">
      <c r="D1171" s="33" t="s">
        <v>147</v>
      </c>
    </row>
    <row r="1172" spans="4:4" x14ac:dyDescent="0.25">
      <c r="D1172" s="33" t="s">
        <v>148</v>
      </c>
    </row>
    <row r="1173" spans="4:4" x14ac:dyDescent="0.25">
      <c r="D1173" s="33" t="s">
        <v>149</v>
      </c>
    </row>
    <row r="1174" spans="4:4" x14ac:dyDescent="0.25">
      <c r="D1174" s="33" t="s">
        <v>150</v>
      </c>
    </row>
    <row r="1175" spans="4:4" x14ac:dyDescent="0.25">
      <c r="D1175" s="33" t="s">
        <v>151</v>
      </c>
    </row>
    <row r="1176" spans="4:4" x14ac:dyDescent="0.25">
      <c r="D1176" s="33" t="s">
        <v>152</v>
      </c>
    </row>
    <row r="1177" spans="4:4" x14ac:dyDescent="0.25">
      <c r="D1177" s="33" t="s">
        <v>153</v>
      </c>
    </row>
    <row r="1178" spans="4:4" x14ac:dyDescent="0.25">
      <c r="D1178" s="33" t="s">
        <v>154</v>
      </c>
    </row>
    <row r="1179" spans="4:4" x14ac:dyDescent="0.25">
      <c r="D1179" s="33" t="s">
        <v>155</v>
      </c>
    </row>
    <row r="1180" spans="4:4" x14ac:dyDescent="0.25">
      <c r="D1180" s="33" t="s">
        <v>156</v>
      </c>
    </row>
    <row r="1181" spans="4:4" x14ac:dyDescent="0.25">
      <c r="D1181" s="33" t="s">
        <v>157</v>
      </c>
    </row>
    <row r="1182" spans="4:4" x14ac:dyDescent="0.25">
      <c r="D1182" s="33" t="s">
        <v>158</v>
      </c>
    </row>
    <row r="1183" spans="4:4" x14ac:dyDescent="0.25">
      <c r="D1183" s="33" t="s">
        <v>159</v>
      </c>
    </row>
    <row r="1184" spans="4:4" x14ac:dyDescent="0.25">
      <c r="D1184" s="33" t="s">
        <v>160</v>
      </c>
    </row>
    <row r="1185" spans="2:4" x14ac:dyDescent="0.25">
      <c r="D1185" s="33" t="s">
        <v>161</v>
      </c>
    </row>
    <row r="1188" spans="2:4" x14ac:dyDescent="0.25">
      <c r="B1188" s="13">
        <v>0</v>
      </c>
      <c r="D1188" s="4" t="s">
        <v>162</v>
      </c>
    </row>
    <row r="1221" spans="2:11" x14ac:dyDescent="0.25">
      <c r="B1221" s="13">
        <v>0</v>
      </c>
      <c r="D1221" s="4" t="s">
        <v>168</v>
      </c>
    </row>
    <row r="1230" spans="2:11" x14ac:dyDescent="0.25">
      <c r="D1230" s="4" t="s">
        <v>163</v>
      </c>
      <c r="K1230" s="4" t="s">
        <v>189</v>
      </c>
    </row>
    <row r="1231" spans="2:11" x14ac:dyDescent="0.25">
      <c r="D1231" s="4" t="s">
        <v>164</v>
      </c>
      <c r="K1231" s="4" t="s">
        <v>190</v>
      </c>
    </row>
    <row r="1232" spans="2:11" x14ac:dyDescent="0.25">
      <c r="D1232" s="4" t="s">
        <v>165</v>
      </c>
      <c r="K1232" s="4" t="s">
        <v>191</v>
      </c>
    </row>
    <row r="1233" spans="4:11" x14ac:dyDescent="0.25">
      <c r="D1233" s="4" t="s">
        <v>166</v>
      </c>
      <c r="K1233" s="4" t="s">
        <v>192</v>
      </c>
    </row>
    <row r="1234" spans="4:11" x14ac:dyDescent="0.25">
      <c r="D1234" s="4" t="s">
        <v>167</v>
      </c>
      <c r="K1234" s="4" t="s">
        <v>193</v>
      </c>
    </row>
    <row r="1236" spans="4:11" x14ac:dyDescent="0.25">
      <c r="D1236" s="1" t="s">
        <v>172</v>
      </c>
    </row>
    <row r="1238" spans="4:11" x14ac:dyDescent="0.25">
      <c r="D1238" s="4" t="s">
        <v>169</v>
      </c>
    </row>
    <row r="1239" spans="4:11" x14ac:dyDescent="0.25">
      <c r="D1239" s="4" t="s">
        <v>170</v>
      </c>
    </row>
    <row r="1240" spans="4:11" x14ac:dyDescent="0.25">
      <c r="D1240" s="4" t="s">
        <v>175</v>
      </c>
    </row>
    <row r="1279" spans="4:4" x14ac:dyDescent="0.25">
      <c r="D1279" s="4" t="s">
        <v>171</v>
      </c>
    </row>
    <row r="1281" spans="4:4" x14ac:dyDescent="0.25">
      <c r="D1281" s="4" t="s">
        <v>173</v>
      </c>
    </row>
    <row r="1282" spans="4:4" x14ac:dyDescent="0.25">
      <c r="D1282" s="34" t="s">
        <v>174</v>
      </c>
    </row>
    <row r="1294" spans="4:4" x14ac:dyDescent="0.25">
      <c r="D1294" s="30" t="s">
        <v>176</v>
      </c>
    </row>
    <row r="1296" spans="4:4" x14ac:dyDescent="0.25">
      <c r="D1296" s="4" t="s">
        <v>179</v>
      </c>
    </row>
    <row r="1298" spans="4:4" x14ac:dyDescent="0.25">
      <c r="D1298" s="4" t="s">
        <v>169</v>
      </c>
    </row>
    <row r="1299" spans="4:4" x14ac:dyDescent="0.25">
      <c r="D1299" s="4" t="s">
        <v>170</v>
      </c>
    </row>
    <row r="1300" spans="4:4" x14ac:dyDescent="0.25">
      <c r="D1300" s="4" t="s">
        <v>177</v>
      </c>
    </row>
    <row r="1302" spans="4:4" x14ac:dyDescent="0.25">
      <c r="D1302" s="4" t="s">
        <v>180</v>
      </c>
    </row>
    <row r="1303" spans="4:4" x14ac:dyDescent="0.25">
      <c r="D1303" s="4" t="s">
        <v>194</v>
      </c>
    </row>
    <row r="1432" spans="4:52" x14ac:dyDescent="0.25">
      <c r="D1432" s="4" t="s">
        <v>195</v>
      </c>
      <c r="AE1432" s="1" t="s">
        <v>200</v>
      </c>
      <c r="AZ1432" s="4" t="s">
        <v>205</v>
      </c>
    </row>
    <row r="1433" spans="4:52" x14ac:dyDescent="0.25">
      <c r="D1433" s="4" t="s">
        <v>196</v>
      </c>
      <c r="AE1433" s="1" t="s">
        <v>201</v>
      </c>
      <c r="AZ1433" s="4" t="s">
        <v>206</v>
      </c>
    </row>
    <row r="1434" spans="4:52" x14ac:dyDescent="0.25">
      <c r="D1434" s="4" t="s">
        <v>197</v>
      </c>
      <c r="AE1434" s="1" t="s">
        <v>202</v>
      </c>
      <c r="AZ1434" s="4" t="s">
        <v>207</v>
      </c>
    </row>
    <row r="1435" spans="4:52" x14ac:dyDescent="0.25">
      <c r="D1435" s="4" t="s">
        <v>198</v>
      </c>
      <c r="AE1435" s="1" t="s">
        <v>203</v>
      </c>
      <c r="AZ1435" s="4" t="s">
        <v>208</v>
      </c>
    </row>
    <row r="1436" spans="4:52" x14ac:dyDescent="0.25">
      <c r="D1436" s="4" t="s">
        <v>199</v>
      </c>
      <c r="AE1436" s="1" t="s">
        <v>204</v>
      </c>
      <c r="AZ1436" s="4" t="s">
        <v>209</v>
      </c>
    </row>
    <row r="1596" spans="2:4" x14ac:dyDescent="0.25">
      <c r="B1596" s="1" t="s">
        <v>172</v>
      </c>
    </row>
    <row r="1598" spans="2:4" x14ac:dyDescent="0.25">
      <c r="B1598" s="13">
        <v>0</v>
      </c>
      <c r="D1598" s="4" t="s">
        <v>210</v>
      </c>
    </row>
    <row r="1600" spans="2:4" x14ac:dyDescent="0.25">
      <c r="D1600" s="4" t="s">
        <v>173</v>
      </c>
    </row>
    <row r="1601" spans="2:28" x14ac:dyDescent="0.25">
      <c r="D1601" s="34" t="s">
        <v>178</v>
      </c>
    </row>
    <row r="1611" spans="2:28" x14ac:dyDescent="0.25">
      <c r="B1611" s="13">
        <v>0</v>
      </c>
      <c r="D1611" s="4" t="s">
        <v>181</v>
      </c>
    </row>
    <row r="1613" spans="2:28" x14ac:dyDescent="0.25">
      <c r="AB1613" s="4" t="s">
        <v>186</v>
      </c>
    </row>
    <row r="1615" spans="2:28" x14ac:dyDescent="0.25">
      <c r="AB1615" s="35" t="s">
        <v>187</v>
      </c>
    </row>
    <row r="1616" spans="2:28" x14ac:dyDescent="0.25">
      <c r="AB1616" s="35" t="s">
        <v>188</v>
      </c>
    </row>
    <row r="1619" spans="4:4" x14ac:dyDescent="0.25">
      <c r="D1619" s="1" t="s">
        <v>122</v>
      </c>
    </row>
    <row r="1620" spans="4:4" x14ac:dyDescent="0.25">
      <c r="D1620" s="1" t="s">
        <v>182</v>
      </c>
    </row>
    <row r="1622" spans="4:4" x14ac:dyDescent="0.25">
      <c r="D1622" s="4" t="s">
        <v>183</v>
      </c>
    </row>
    <row r="1623" spans="4:4" x14ac:dyDescent="0.25">
      <c r="D1623" s="4" t="s">
        <v>184</v>
      </c>
    </row>
    <row r="1624" spans="4:4" x14ac:dyDescent="0.25">
      <c r="D1624" s="4" t="s">
        <v>185</v>
      </c>
    </row>
    <row r="1686" spans="2:4" x14ac:dyDescent="0.25">
      <c r="B1686" s="1" t="s">
        <v>172</v>
      </c>
    </row>
    <row r="1688" spans="2:4" x14ac:dyDescent="0.25">
      <c r="B1688" s="13">
        <v>0</v>
      </c>
      <c r="D1688" s="4" t="s">
        <v>211</v>
      </c>
    </row>
    <row r="1710" spans="4:4" x14ac:dyDescent="0.25">
      <c r="D1710" s="4" t="s">
        <v>212</v>
      </c>
    </row>
    <row r="1711" spans="4:4" x14ac:dyDescent="0.25">
      <c r="D1711" s="4" t="s">
        <v>257</v>
      </c>
    </row>
    <row r="1712" spans="4:4" x14ac:dyDescent="0.25">
      <c r="D1712" s="4" t="s">
        <v>213</v>
      </c>
    </row>
    <row r="1846" spans="4:4" x14ac:dyDescent="0.25">
      <c r="D1846" s="4" t="s">
        <v>221</v>
      </c>
    </row>
    <row r="1868" spans="4:16" x14ac:dyDescent="0.25">
      <c r="D1868" s="4" t="s">
        <v>255</v>
      </c>
      <c r="P1868" s="4" t="s">
        <v>256</v>
      </c>
    </row>
    <row r="1870" spans="4:16" x14ac:dyDescent="0.25">
      <c r="D1870" s="4" t="s">
        <v>215</v>
      </c>
      <c r="P1870" s="4" t="s">
        <v>214</v>
      </c>
    </row>
    <row r="1871" spans="4:16" x14ac:dyDescent="0.25">
      <c r="D1871" s="4" t="s">
        <v>216</v>
      </c>
      <c r="P1871" s="4" t="s">
        <v>226</v>
      </c>
    </row>
    <row r="1872" spans="4:16" x14ac:dyDescent="0.25">
      <c r="D1872" s="4" t="s">
        <v>217</v>
      </c>
      <c r="P1872" s="4" t="s">
        <v>245</v>
      </c>
    </row>
    <row r="1873" spans="4:16" x14ac:dyDescent="0.25">
      <c r="D1873" s="4" t="s">
        <v>218</v>
      </c>
      <c r="P1873" s="4" t="s">
        <v>244</v>
      </c>
    </row>
    <row r="1874" spans="4:16" x14ac:dyDescent="0.25">
      <c r="D1874" s="4" t="s">
        <v>219</v>
      </c>
      <c r="P1874" s="4" t="s">
        <v>243</v>
      </c>
    </row>
    <row r="1875" spans="4:16" x14ac:dyDescent="0.25">
      <c r="D1875" s="4" t="s">
        <v>220</v>
      </c>
      <c r="P1875" s="4" t="s">
        <v>242</v>
      </c>
    </row>
    <row r="1876" spans="4:16" x14ac:dyDescent="0.25">
      <c r="D1876" s="4" t="s">
        <v>222</v>
      </c>
      <c r="P1876" s="4" t="s">
        <v>241</v>
      </c>
    </row>
    <row r="1877" spans="4:16" x14ac:dyDescent="0.25">
      <c r="D1877" s="4" t="s">
        <v>223</v>
      </c>
      <c r="P1877" s="4" t="s">
        <v>240</v>
      </c>
    </row>
    <row r="1878" spans="4:16" x14ac:dyDescent="0.25">
      <c r="D1878" s="4" t="s">
        <v>224</v>
      </c>
      <c r="P1878" s="4" t="s">
        <v>239</v>
      </c>
    </row>
    <row r="1879" spans="4:16" x14ac:dyDescent="0.25">
      <c r="D1879" s="4" t="s">
        <v>225</v>
      </c>
      <c r="P1879" s="4" t="s">
        <v>238</v>
      </c>
    </row>
    <row r="1880" spans="4:16" x14ac:dyDescent="0.25">
      <c r="P1880" s="4" t="s">
        <v>237</v>
      </c>
    </row>
    <row r="1881" spans="4:16" x14ac:dyDescent="0.25">
      <c r="P1881" s="4" t="s">
        <v>236</v>
      </c>
    </row>
    <row r="1882" spans="4:16" x14ac:dyDescent="0.25">
      <c r="P1882" s="4" t="s">
        <v>235</v>
      </c>
    </row>
    <row r="1883" spans="4:16" x14ac:dyDescent="0.25">
      <c r="P1883" s="4" t="s">
        <v>234</v>
      </c>
    </row>
    <row r="1884" spans="4:16" x14ac:dyDescent="0.25">
      <c r="P1884" s="4" t="s">
        <v>233</v>
      </c>
    </row>
    <row r="1885" spans="4:16" x14ac:dyDescent="0.25">
      <c r="P1885" s="4" t="s">
        <v>232</v>
      </c>
    </row>
    <row r="1886" spans="4:16" x14ac:dyDescent="0.25">
      <c r="P1886" s="4" t="s">
        <v>231</v>
      </c>
    </row>
    <row r="1887" spans="4:16" x14ac:dyDescent="0.25">
      <c r="P1887" s="4" t="s">
        <v>230</v>
      </c>
    </row>
    <row r="1888" spans="4:16" x14ac:dyDescent="0.25">
      <c r="P1888" s="4" t="s">
        <v>229</v>
      </c>
    </row>
    <row r="1889" spans="2:16" x14ac:dyDescent="0.25">
      <c r="P1889" s="4" t="s">
        <v>228</v>
      </c>
    </row>
    <row r="1890" spans="2:16" x14ac:dyDescent="0.25">
      <c r="P1890" s="4" t="s">
        <v>227</v>
      </c>
    </row>
    <row r="1891" spans="2:16" x14ac:dyDescent="0.25">
      <c r="P1891" s="4" t="s">
        <v>246</v>
      </c>
    </row>
    <row r="1892" spans="2:16" x14ac:dyDescent="0.25">
      <c r="P1892" s="4" t="s">
        <v>250</v>
      </c>
    </row>
    <row r="1893" spans="2:16" x14ac:dyDescent="0.25">
      <c r="P1893" s="4" t="s">
        <v>249</v>
      </c>
    </row>
    <row r="1894" spans="2:16" x14ac:dyDescent="0.25">
      <c r="P1894" s="4" t="s">
        <v>248</v>
      </c>
    </row>
    <row r="1895" spans="2:16" x14ac:dyDescent="0.25">
      <c r="P1895" s="4" t="s">
        <v>247</v>
      </c>
    </row>
    <row r="1899" spans="2:16" x14ac:dyDescent="0.25">
      <c r="B1899" s="13">
        <v>0</v>
      </c>
      <c r="D1899" s="4" t="s">
        <v>254</v>
      </c>
    </row>
    <row r="1901" spans="2:16" x14ac:dyDescent="0.25">
      <c r="D1901" s="4" t="s">
        <v>251</v>
      </c>
    </row>
    <row r="1938" spans="4:4" x14ac:dyDescent="0.25">
      <c r="D1938" s="4" t="s">
        <v>252</v>
      </c>
    </row>
    <row r="1958" spans="3:3" x14ac:dyDescent="0.25">
      <c r="C1958" s="4" t="s">
        <v>253</v>
      </c>
    </row>
    <row r="1993" spans="2:4" x14ac:dyDescent="0.25">
      <c r="B1993" s="1" t="s">
        <v>258</v>
      </c>
    </row>
    <row r="1995" spans="2:4" x14ac:dyDescent="0.25">
      <c r="B1995" s="13">
        <v>0</v>
      </c>
      <c r="D1995" s="4" t="s">
        <v>260</v>
      </c>
    </row>
    <row r="2024" spans="2:4" x14ac:dyDescent="0.25">
      <c r="B2024" s="13">
        <v>0</v>
      </c>
      <c r="D2024" s="4" t="s">
        <v>259</v>
      </c>
    </row>
    <row r="2085" spans="2:12" x14ac:dyDescent="0.25">
      <c r="D2085" s="4" t="s">
        <v>261</v>
      </c>
      <c r="L2085" s="4" t="s">
        <v>263</v>
      </c>
    </row>
    <row r="2086" spans="2:12" x14ac:dyDescent="0.25">
      <c r="D2086" s="1" t="s">
        <v>262</v>
      </c>
      <c r="L2086" s="1" t="s">
        <v>264</v>
      </c>
    </row>
    <row r="2089" spans="2:12" x14ac:dyDescent="0.25">
      <c r="B2089" s="13">
        <v>0</v>
      </c>
      <c r="D2089" s="4" t="s">
        <v>265</v>
      </c>
    </row>
    <row r="2091" spans="2:12" x14ac:dyDescent="0.25">
      <c r="D2091" s="1" t="s">
        <v>270</v>
      </c>
    </row>
    <row r="2120" spans="4:4" x14ac:dyDescent="0.25">
      <c r="D2120" s="4" t="s">
        <v>266</v>
      </c>
    </row>
    <row r="2121" spans="4:4" x14ac:dyDescent="0.25">
      <c r="D2121" s="30" t="s">
        <v>267</v>
      </c>
    </row>
    <row r="2122" spans="4:4" x14ac:dyDescent="0.25">
      <c r="D2122" s="1" t="s">
        <v>268</v>
      </c>
    </row>
    <row r="2123" spans="4:4" x14ac:dyDescent="0.25">
      <c r="D2123" s="1" t="s">
        <v>269</v>
      </c>
    </row>
    <row r="2158" spans="4:4" x14ac:dyDescent="0.25">
      <c r="D2158" s="4" t="s">
        <v>271</v>
      </c>
    </row>
    <row r="2159" spans="4:4" x14ac:dyDescent="0.25">
      <c r="D2159" s="4" t="s">
        <v>257</v>
      </c>
    </row>
    <row r="2160" spans="4:4" x14ac:dyDescent="0.25">
      <c r="D2160" s="4" t="s">
        <v>272</v>
      </c>
    </row>
    <row r="2161" spans="4:4" x14ac:dyDescent="0.25">
      <c r="D2161" s="35" t="s">
        <v>275</v>
      </c>
    </row>
    <row r="2163" spans="4:4" x14ac:dyDescent="0.25">
      <c r="D2163" s="1" t="s">
        <v>273</v>
      </c>
    </row>
    <row r="2198" spans="4:4" x14ac:dyDescent="0.25">
      <c r="D2198" s="1" t="s">
        <v>274</v>
      </c>
    </row>
    <row r="2240" spans="2:4" x14ac:dyDescent="0.25">
      <c r="B2240" s="13">
        <v>0</v>
      </c>
      <c r="D2240" s="4" t="s">
        <v>307</v>
      </c>
    </row>
    <row r="2242" spans="4:4" x14ac:dyDescent="0.25">
      <c r="D2242" s="4" t="s">
        <v>277</v>
      </c>
    </row>
    <row r="2243" spans="4:4" x14ac:dyDescent="0.25">
      <c r="D2243" s="4" t="s">
        <v>276</v>
      </c>
    </row>
    <row r="2258" spans="37:37" x14ac:dyDescent="0.25">
      <c r="AK2258" s="1" t="s">
        <v>278</v>
      </c>
    </row>
    <row r="2260" spans="37:37" x14ac:dyDescent="0.25">
      <c r="AK2260" s="4" t="s">
        <v>280</v>
      </c>
    </row>
    <row r="2261" spans="37:37" x14ac:dyDescent="0.25">
      <c r="AK2261" s="34" t="s">
        <v>281</v>
      </c>
    </row>
    <row r="2262" spans="37:37" x14ac:dyDescent="0.25">
      <c r="AK2262" s="4" t="s">
        <v>282</v>
      </c>
    </row>
    <row r="2263" spans="37:37" x14ac:dyDescent="0.25">
      <c r="AK2263" s="34" t="s">
        <v>283</v>
      </c>
    </row>
    <row r="2273" spans="4:4" x14ac:dyDescent="0.25">
      <c r="D2273" s="1" t="s">
        <v>279</v>
      </c>
    </row>
    <row r="2379" spans="35:69" x14ac:dyDescent="0.25">
      <c r="AI2379" s="4" t="s">
        <v>284</v>
      </c>
      <c r="BQ2379" s="4" t="s">
        <v>284</v>
      </c>
    </row>
    <row r="2380" spans="35:69" x14ac:dyDescent="0.25">
      <c r="AI2380" s="34" t="s">
        <v>285</v>
      </c>
      <c r="BQ2380" s="34" t="s">
        <v>288</v>
      </c>
    </row>
    <row r="2381" spans="35:69" x14ac:dyDescent="0.25">
      <c r="AI2381" s="4" t="s">
        <v>286</v>
      </c>
      <c r="BQ2381" s="4" t="s">
        <v>286</v>
      </c>
    </row>
    <row r="2382" spans="35:69" x14ac:dyDescent="0.25">
      <c r="AI2382" s="34" t="s">
        <v>287</v>
      </c>
      <c r="BQ2382" s="34" t="s">
        <v>289</v>
      </c>
    </row>
    <row r="2393" spans="4:34" x14ac:dyDescent="0.25">
      <c r="D2393" s="36" t="s">
        <v>290</v>
      </c>
      <c r="E2393" s="37"/>
      <c r="F2393" s="37"/>
      <c r="G2393" s="37"/>
      <c r="H2393" s="37"/>
      <c r="I2393" s="37"/>
      <c r="J2393" s="37"/>
      <c r="K2393" s="37"/>
      <c r="L2393" s="37"/>
      <c r="M2393" s="37"/>
      <c r="N2393" s="37"/>
      <c r="O2393" s="37"/>
      <c r="P2393" s="37"/>
      <c r="Q2393" s="37"/>
      <c r="R2393" s="37"/>
      <c r="S2393" s="37"/>
      <c r="T2393" s="37"/>
      <c r="U2393" s="37"/>
      <c r="V2393" s="37"/>
      <c r="W2393" s="37"/>
      <c r="X2393" s="37"/>
      <c r="Y2393" s="37"/>
      <c r="Z2393" s="37"/>
      <c r="AA2393" s="37"/>
      <c r="AB2393" s="37"/>
      <c r="AC2393" s="37"/>
      <c r="AD2393" s="37"/>
      <c r="AE2393" s="37"/>
      <c r="AF2393" s="37"/>
      <c r="AG2393" s="37"/>
      <c r="AH2393" s="37"/>
    </row>
    <row r="2394" spans="4:34" x14ac:dyDescent="0.25">
      <c r="D2394" s="36" t="s">
        <v>291</v>
      </c>
      <c r="E2394" s="37"/>
      <c r="F2394" s="37"/>
      <c r="G2394" s="37"/>
      <c r="H2394" s="37"/>
      <c r="I2394" s="37"/>
      <c r="J2394" s="37"/>
      <c r="K2394" s="37"/>
      <c r="L2394" s="37"/>
      <c r="M2394" s="37"/>
      <c r="N2394" s="37"/>
      <c r="O2394" s="37"/>
      <c r="P2394" s="37"/>
      <c r="Q2394" s="37"/>
      <c r="R2394" s="37"/>
      <c r="S2394" s="37"/>
      <c r="T2394" s="37"/>
      <c r="U2394" s="37"/>
      <c r="V2394" s="37"/>
      <c r="W2394" s="37"/>
      <c r="X2394" s="37"/>
      <c r="Y2394" s="37"/>
      <c r="Z2394" s="37"/>
      <c r="AA2394" s="37"/>
      <c r="AB2394" s="37"/>
      <c r="AC2394" s="37"/>
      <c r="AD2394" s="37"/>
      <c r="AE2394" s="37"/>
      <c r="AF2394" s="37"/>
      <c r="AG2394" s="37"/>
      <c r="AH2394" s="37"/>
    </row>
    <row r="2395" spans="4:34" x14ac:dyDescent="0.25">
      <c r="D2395" s="36" t="s">
        <v>292</v>
      </c>
      <c r="E2395" s="37"/>
      <c r="F2395" s="37"/>
      <c r="G2395" s="37"/>
      <c r="H2395" s="37"/>
      <c r="I2395" s="37"/>
      <c r="J2395" s="37"/>
      <c r="K2395" s="37"/>
      <c r="L2395" s="37"/>
      <c r="M2395" s="37"/>
      <c r="N2395" s="37"/>
      <c r="O2395" s="37"/>
      <c r="P2395" s="37"/>
      <c r="Q2395" s="37"/>
      <c r="R2395" s="37"/>
      <c r="S2395" s="37"/>
      <c r="T2395" s="37"/>
      <c r="U2395" s="37"/>
      <c r="V2395" s="37"/>
      <c r="W2395" s="37"/>
      <c r="X2395" s="37"/>
      <c r="Y2395" s="37"/>
      <c r="Z2395" s="37"/>
      <c r="AA2395" s="37"/>
      <c r="AB2395" s="37"/>
      <c r="AC2395" s="37"/>
      <c r="AD2395" s="37"/>
      <c r="AE2395" s="37"/>
      <c r="AF2395" s="37"/>
      <c r="AG2395" s="37"/>
      <c r="AH2395" s="37"/>
    </row>
    <row r="2396" spans="4:34" x14ac:dyDescent="0.25">
      <c r="D2396" s="36" t="s">
        <v>293</v>
      </c>
      <c r="E2396" s="37"/>
      <c r="F2396" s="37"/>
      <c r="G2396" s="37"/>
      <c r="H2396" s="37"/>
      <c r="I2396" s="37"/>
      <c r="J2396" s="37"/>
      <c r="K2396" s="37"/>
      <c r="L2396" s="37"/>
      <c r="M2396" s="37"/>
      <c r="N2396" s="37"/>
      <c r="O2396" s="37"/>
      <c r="P2396" s="37"/>
      <c r="Q2396" s="37"/>
      <c r="R2396" s="37"/>
      <c r="S2396" s="37"/>
      <c r="T2396" s="37"/>
      <c r="U2396" s="37"/>
      <c r="V2396" s="37"/>
      <c r="W2396" s="37"/>
      <c r="X2396" s="37"/>
      <c r="Y2396" s="37"/>
      <c r="Z2396" s="37"/>
      <c r="AA2396" s="37"/>
      <c r="AB2396" s="37"/>
      <c r="AC2396" s="37"/>
      <c r="AD2396" s="37"/>
      <c r="AE2396" s="37"/>
      <c r="AF2396" s="37"/>
      <c r="AG2396" s="37"/>
      <c r="AH2396" s="37"/>
    </row>
    <row r="2397" spans="4:34" x14ac:dyDescent="0.25">
      <c r="D2397" s="36" t="s">
        <v>294</v>
      </c>
      <c r="E2397" s="37"/>
      <c r="F2397" s="37"/>
      <c r="G2397" s="37"/>
      <c r="H2397" s="37"/>
      <c r="I2397" s="37"/>
      <c r="J2397" s="37"/>
      <c r="K2397" s="37"/>
      <c r="L2397" s="37"/>
      <c r="M2397" s="37"/>
      <c r="N2397" s="37"/>
      <c r="O2397" s="37"/>
      <c r="P2397" s="37"/>
      <c r="Q2397" s="37"/>
      <c r="R2397" s="37"/>
      <c r="S2397" s="37"/>
      <c r="T2397" s="37"/>
      <c r="U2397" s="37"/>
      <c r="V2397" s="37"/>
      <c r="W2397" s="37"/>
      <c r="X2397" s="37"/>
      <c r="Y2397" s="37"/>
      <c r="Z2397" s="37"/>
      <c r="AA2397" s="37"/>
      <c r="AB2397" s="37"/>
      <c r="AC2397" s="37"/>
      <c r="AD2397" s="37"/>
      <c r="AE2397" s="37"/>
      <c r="AF2397" s="37"/>
      <c r="AG2397" s="37"/>
      <c r="AH2397" s="37"/>
    </row>
    <row r="2398" spans="4:34" x14ac:dyDescent="0.25">
      <c r="D2398" s="36" t="s">
        <v>136</v>
      </c>
      <c r="E2398" s="37"/>
      <c r="F2398" s="37"/>
      <c r="G2398" s="37"/>
      <c r="H2398" s="37"/>
      <c r="I2398" s="37"/>
      <c r="J2398" s="37"/>
      <c r="K2398" s="37"/>
      <c r="L2398" s="37"/>
      <c r="M2398" s="37"/>
      <c r="N2398" s="37"/>
      <c r="O2398" s="37"/>
      <c r="P2398" s="37"/>
      <c r="Q2398" s="37"/>
      <c r="R2398" s="37"/>
      <c r="S2398" s="37"/>
      <c r="T2398" s="37"/>
      <c r="U2398" s="37"/>
      <c r="V2398" s="37"/>
      <c r="W2398" s="37"/>
      <c r="X2398" s="37"/>
      <c r="Y2398" s="37"/>
      <c r="Z2398" s="37"/>
      <c r="AA2398" s="37"/>
      <c r="AB2398" s="37"/>
      <c r="AC2398" s="37"/>
      <c r="AD2398" s="37"/>
      <c r="AE2398" s="37"/>
      <c r="AF2398" s="37"/>
      <c r="AG2398" s="37"/>
      <c r="AH2398" s="37"/>
    </row>
    <row r="2399" spans="4:34" x14ac:dyDescent="0.25">
      <c r="D2399" s="36" t="s">
        <v>295</v>
      </c>
      <c r="E2399" s="37"/>
      <c r="F2399" s="37"/>
      <c r="G2399" s="37"/>
      <c r="H2399" s="37"/>
      <c r="I2399" s="37"/>
      <c r="J2399" s="37"/>
      <c r="K2399" s="37"/>
      <c r="L2399" s="37"/>
      <c r="M2399" s="37"/>
      <c r="N2399" s="37"/>
      <c r="O2399" s="37"/>
      <c r="P2399" s="37"/>
      <c r="Q2399" s="37"/>
      <c r="R2399" s="37"/>
      <c r="S2399" s="37"/>
      <c r="T2399" s="37"/>
      <c r="U2399" s="37"/>
      <c r="V2399" s="37"/>
      <c r="W2399" s="37"/>
      <c r="X2399" s="37"/>
      <c r="Y2399" s="37"/>
      <c r="Z2399" s="37"/>
      <c r="AA2399" s="37"/>
      <c r="AB2399" s="37"/>
      <c r="AC2399" s="37"/>
      <c r="AD2399" s="37"/>
      <c r="AE2399" s="37"/>
      <c r="AF2399" s="37"/>
      <c r="AG2399" s="37"/>
      <c r="AH2399" s="37"/>
    </row>
    <row r="2400" spans="4:34" x14ac:dyDescent="0.25">
      <c r="D2400" s="36" t="s">
        <v>296</v>
      </c>
      <c r="E2400" s="37"/>
      <c r="F2400" s="37"/>
      <c r="G2400" s="37"/>
      <c r="H2400" s="37"/>
      <c r="I2400" s="37"/>
      <c r="J2400" s="37"/>
      <c r="K2400" s="37"/>
      <c r="L2400" s="37"/>
      <c r="M2400" s="37"/>
      <c r="N2400" s="37"/>
      <c r="O2400" s="37"/>
      <c r="P2400" s="37"/>
      <c r="Q2400" s="37"/>
      <c r="R2400" s="37"/>
      <c r="S2400" s="37"/>
      <c r="T2400" s="37"/>
      <c r="U2400" s="37"/>
      <c r="V2400" s="37"/>
      <c r="W2400" s="37"/>
      <c r="X2400" s="37"/>
      <c r="Y2400" s="37"/>
      <c r="Z2400" s="37"/>
      <c r="AA2400" s="37"/>
      <c r="AB2400" s="37"/>
      <c r="AC2400" s="37"/>
      <c r="AD2400" s="37"/>
      <c r="AE2400" s="37"/>
      <c r="AF2400" s="37"/>
      <c r="AG2400" s="37"/>
      <c r="AH2400" s="37"/>
    </row>
    <row r="2401" spans="2:34" x14ac:dyDescent="0.25">
      <c r="D2401" s="36" t="s">
        <v>297</v>
      </c>
      <c r="E2401" s="37"/>
      <c r="F2401" s="37"/>
      <c r="G2401" s="37"/>
      <c r="H2401" s="37"/>
      <c r="I2401" s="37"/>
      <c r="J2401" s="37"/>
      <c r="K2401" s="37"/>
      <c r="L2401" s="37"/>
      <c r="M2401" s="37"/>
      <c r="N2401" s="37"/>
      <c r="O2401" s="37"/>
      <c r="P2401" s="37"/>
      <c r="Q2401" s="37"/>
      <c r="R2401" s="37"/>
      <c r="S2401" s="37"/>
      <c r="T2401" s="37"/>
      <c r="U2401" s="37"/>
      <c r="V2401" s="37"/>
      <c r="W2401" s="37"/>
      <c r="X2401" s="37"/>
      <c r="Y2401" s="37"/>
      <c r="Z2401" s="37"/>
      <c r="AA2401" s="37"/>
      <c r="AB2401" s="37"/>
      <c r="AC2401" s="37"/>
      <c r="AD2401" s="37"/>
      <c r="AE2401" s="37"/>
      <c r="AF2401" s="37"/>
      <c r="AG2401" s="37"/>
      <c r="AH2401" s="37"/>
    </row>
    <row r="2402" spans="2:34" x14ac:dyDescent="0.25">
      <c r="D2402" s="36" t="s">
        <v>298</v>
      </c>
      <c r="E2402" s="37"/>
      <c r="F2402" s="37"/>
      <c r="G2402" s="37"/>
      <c r="H2402" s="37"/>
      <c r="I2402" s="37"/>
      <c r="J2402" s="37"/>
      <c r="K2402" s="37"/>
      <c r="L2402" s="37"/>
      <c r="M2402" s="37"/>
      <c r="N2402" s="37"/>
      <c r="O2402" s="37"/>
      <c r="P2402" s="37"/>
      <c r="Q2402" s="37"/>
      <c r="R2402" s="37"/>
      <c r="S2402" s="37"/>
      <c r="T2402" s="37"/>
      <c r="U2402" s="37"/>
      <c r="V2402" s="37"/>
      <c r="W2402" s="37"/>
      <c r="X2402" s="37"/>
      <c r="Y2402" s="37"/>
      <c r="Z2402" s="37"/>
      <c r="AA2402" s="37"/>
      <c r="AB2402" s="37"/>
      <c r="AC2402" s="37"/>
      <c r="AD2402" s="37"/>
      <c r="AE2402" s="37"/>
      <c r="AF2402" s="37"/>
      <c r="AG2402" s="37"/>
      <c r="AH2402" s="37"/>
    </row>
    <row r="2403" spans="2:34" x14ac:dyDescent="0.25">
      <c r="D2403" s="36" t="s">
        <v>299</v>
      </c>
      <c r="E2403" s="37"/>
      <c r="F2403" s="37"/>
      <c r="G2403" s="37"/>
      <c r="H2403" s="37"/>
      <c r="I2403" s="37"/>
      <c r="J2403" s="37"/>
      <c r="K2403" s="37"/>
      <c r="L2403" s="37"/>
      <c r="M2403" s="37"/>
      <c r="N2403" s="37"/>
      <c r="O2403" s="37"/>
      <c r="P2403" s="37"/>
      <c r="Q2403" s="37"/>
      <c r="R2403" s="37"/>
      <c r="S2403" s="37"/>
      <c r="T2403" s="37"/>
      <c r="U2403" s="37"/>
      <c r="V2403" s="37"/>
      <c r="W2403" s="37"/>
      <c r="X2403" s="37"/>
      <c r="Y2403" s="37"/>
      <c r="Z2403" s="37"/>
      <c r="AA2403" s="37"/>
      <c r="AB2403" s="37"/>
      <c r="AC2403" s="37"/>
      <c r="AD2403" s="37"/>
      <c r="AE2403" s="37"/>
      <c r="AF2403" s="37"/>
      <c r="AG2403" s="37"/>
      <c r="AH2403" s="37"/>
    </row>
    <row r="2404" spans="2:34" x14ac:dyDescent="0.25">
      <c r="D2404" s="36">
        <v>295816</v>
      </c>
      <c r="E2404" s="37"/>
      <c r="F2404" s="37"/>
      <c r="G2404" s="37"/>
      <c r="H2404" s="37"/>
      <c r="I2404" s="37"/>
      <c r="J2404" s="37"/>
      <c r="K2404" s="37"/>
      <c r="L2404" s="37"/>
      <c r="M2404" s="37"/>
      <c r="N2404" s="37"/>
      <c r="O2404" s="37"/>
      <c r="P2404" s="37"/>
      <c r="Q2404" s="37"/>
      <c r="R2404" s="37"/>
      <c r="S2404" s="37"/>
      <c r="T2404" s="37"/>
      <c r="U2404" s="37"/>
      <c r="V2404" s="37"/>
      <c r="W2404" s="37"/>
      <c r="X2404" s="37"/>
      <c r="Y2404" s="37"/>
      <c r="Z2404" s="37"/>
      <c r="AA2404" s="37"/>
      <c r="AB2404" s="37"/>
      <c r="AC2404" s="37"/>
      <c r="AD2404" s="37"/>
      <c r="AE2404" s="37"/>
      <c r="AF2404" s="37"/>
      <c r="AG2404" s="37"/>
      <c r="AH2404" s="37"/>
    </row>
    <row r="2405" spans="2:34" x14ac:dyDescent="0.25">
      <c r="D2405" s="36" t="s">
        <v>160</v>
      </c>
      <c r="E2405" s="37"/>
      <c r="F2405" s="37"/>
      <c r="G2405" s="37"/>
      <c r="H2405" s="37"/>
      <c r="I2405" s="37"/>
      <c r="J2405" s="37"/>
      <c r="K2405" s="37"/>
      <c r="L2405" s="37"/>
      <c r="M2405" s="37"/>
      <c r="N2405" s="37"/>
      <c r="O2405" s="37"/>
      <c r="P2405" s="37"/>
      <c r="Q2405" s="37"/>
      <c r="R2405" s="37"/>
      <c r="S2405" s="37"/>
      <c r="T2405" s="37"/>
      <c r="U2405" s="37"/>
      <c r="V2405" s="37"/>
      <c r="W2405" s="37"/>
      <c r="X2405" s="37"/>
      <c r="Y2405" s="37"/>
      <c r="Z2405" s="37"/>
      <c r="AA2405" s="37"/>
      <c r="AB2405" s="37"/>
      <c r="AC2405" s="37"/>
      <c r="AD2405" s="37"/>
      <c r="AE2405" s="37"/>
      <c r="AF2405" s="37"/>
      <c r="AG2405" s="37"/>
      <c r="AH2405" s="37"/>
    </row>
    <row r="2406" spans="2:34" x14ac:dyDescent="0.25">
      <c r="D2406" s="36" t="s">
        <v>300</v>
      </c>
      <c r="E2406" s="37"/>
      <c r="F2406" s="37"/>
      <c r="G2406" s="37"/>
      <c r="H2406" s="37"/>
      <c r="I2406" s="37"/>
      <c r="J2406" s="37"/>
      <c r="K2406" s="37"/>
      <c r="L2406" s="37"/>
      <c r="M2406" s="37"/>
      <c r="N2406" s="37"/>
      <c r="O2406" s="37"/>
      <c r="P2406" s="37"/>
      <c r="Q2406" s="37"/>
      <c r="R2406" s="37"/>
      <c r="S2406" s="37"/>
      <c r="T2406" s="37"/>
      <c r="U2406" s="37"/>
      <c r="V2406" s="37"/>
      <c r="W2406" s="37"/>
      <c r="X2406" s="37"/>
      <c r="Y2406" s="37"/>
      <c r="Z2406" s="37"/>
      <c r="AA2406" s="37"/>
      <c r="AB2406" s="37"/>
      <c r="AC2406" s="37"/>
      <c r="AD2406" s="37"/>
      <c r="AE2406" s="37"/>
      <c r="AF2406" s="37"/>
      <c r="AG2406" s="37"/>
      <c r="AH2406" s="37"/>
    </row>
    <row r="2410" spans="2:34" x14ac:dyDescent="0.25">
      <c r="B2410" s="1" t="s">
        <v>308</v>
      </c>
    </row>
    <row r="2412" spans="2:34" x14ac:dyDescent="0.25">
      <c r="B2412" s="13">
        <v>0</v>
      </c>
      <c r="D2412" s="34" t="s">
        <v>319</v>
      </c>
    </row>
    <row r="2414" spans="2:34" x14ac:dyDescent="0.25">
      <c r="D2414" s="33" t="s">
        <v>128</v>
      </c>
    </row>
    <row r="2415" spans="2:34" x14ac:dyDescent="0.25">
      <c r="D2415" s="33" t="s">
        <v>129</v>
      </c>
    </row>
    <row r="2416" spans="2:34" x14ac:dyDescent="0.25">
      <c r="D2416" s="33" t="s">
        <v>130</v>
      </c>
    </row>
    <row r="2417" spans="4:4" x14ac:dyDescent="0.25">
      <c r="D2417" s="33" t="s">
        <v>131</v>
      </c>
    </row>
    <row r="2418" spans="4:4" x14ac:dyDescent="0.25">
      <c r="D2418" s="33" t="s">
        <v>132</v>
      </c>
    </row>
    <row r="2419" spans="4:4" x14ac:dyDescent="0.25">
      <c r="D2419" s="33" t="s">
        <v>133</v>
      </c>
    </row>
    <row r="2420" spans="4:4" x14ac:dyDescent="0.25">
      <c r="D2420" s="33" t="s">
        <v>134</v>
      </c>
    </row>
    <row r="2421" spans="4:4" x14ac:dyDescent="0.25">
      <c r="D2421" s="33" t="s">
        <v>135</v>
      </c>
    </row>
    <row r="2422" spans="4:4" x14ac:dyDescent="0.25">
      <c r="D2422" s="33" t="s">
        <v>136</v>
      </c>
    </row>
    <row r="2423" spans="4:4" x14ac:dyDescent="0.25">
      <c r="D2423" s="33" t="s">
        <v>137</v>
      </c>
    </row>
    <row r="2424" spans="4:4" x14ac:dyDescent="0.25">
      <c r="D2424" s="33" t="s">
        <v>138</v>
      </c>
    </row>
    <row r="2425" spans="4:4" x14ac:dyDescent="0.25">
      <c r="D2425" s="33" t="s">
        <v>139</v>
      </c>
    </row>
    <row r="2426" spans="4:4" x14ac:dyDescent="0.25">
      <c r="D2426" s="33" t="s">
        <v>140</v>
      </c>
    </row>
    <row r="2427" spans="4:4" x14ac:dyDescent="0.25">
      <c r="D2427" s="33" t="s">
        <v>141</v>
      </c>
    </row>
    <row r="2428" spans="4:4" x14ac:dyDescent="0.25">
      <c r="D2428" s="33" t="s">
        <v>142</v>
      </c>
    </row>
    <row r="2429" spans="4:4" x14ac:dyDescent="0.25">
      <c r="D2429" s="33" t="s">
        <v>143</v>
      </c>
    </row>
    <row r="2430" spans="4:4" x14ac:dyDescent="0.25">
      <c r="D2430" s="33" t="s">
        <v>144</v>
      </c>
    </row>
    <row r="2431" spans="4:4" x14ac:dyDescent="0.25">
      <c r="D2431" s="33" t="s">
        <v>145</v>
      </c>
    </row>
    <row r="2432" spans="4:4" x14ac:dyDescent="0.25">
      <c r="D2432" s="33" t="s">
        <v>146</v>
      </c>
    </row>
    <row r="2433" spans="2:9" x14ac:dyDescent="0.25">
      <c r="D2433" s="33" t="s">
        <v>320</v>
      </c>
    </row>
    <row r="2434" spans="2:9" x14ac:dyDescent="0.25">
      <c r="D2434" s="33" t="s">
        <v>160</v>
      </c>
    </row>
    <row r="2435" spans="2:9" x14ac:dyDescent="0.25">
      <c r="D2435" s="33" t="s">
        <v>161</v>
      </c>
    </row>
    <row r="2438" spans="2:9" x14ac:dyDescent="0.25">
      <c r="B2438" s="13">
        <v>0</v>
      </c>
      <c r="D2438" s="34" t="s">
        <v>351</v>
      </c>
    </row>
    <row r="2439" spans="2:9" x14ac:dyDescent="0.25">
      <c r="D2439" s="4" t="s">
        <v>339</v>
      </c>
      <c r="I2439" s="30" t="s">
        <v>347</v>
      </c>
    </row>
    <row r="2440" spans="2:9" x14ac:dyDescent="0.25">
      <c r="D2440" s="4" t="s">
        <v>340</v>
      </c>
      <c r="I2440" s="30" t="s">
        <v>352</v>
      </c>
    </row>
    <row r="2461" spans="4:67" x14ac:dyDescent="0.25">
      <c r="BF2461" s="4" t="s">
        <v>608</v>
      </c>
    </row>
    <row r="2462" spans="4:67" x14ac:dyDescent="0.25">
      <c r="BO2462" s="4" t="s">
        <v>609</v>
      </c>
    </row>
    <row r="2464" spans="4:67" x14ac:dyDescent="0.25">
      <c r="D2464" s="4" t="s">
        <v>322</v>
      </c>
      <c r="I2464" s="30" t="s">
        <v>344</v>
      </c>
    </row>
    <row r="2465" spans="2:9" x14ac:dyDescent="0.25">
      <c r="D2465" s="4" t="s">
        <v>324</v>
      </c>
      <c r="I2465" s="30" t="s">
        <v>345</v>
      </c>
    </row>
    <row r="2466" spans="2:9" x14ac:dyDescent="0.25">
      <c r="D2466" s="4" t="s">
        <v>321</v>
      </c>
      <c r="I2466" s="30" t="s">
        <v>346</v>
      </c>
    </row>
    <row r="2476" spans="2:9" x14ac:dyDescent="0.25">
      <c r="B2476" s="1" t="s">
        <v>308</v>
      </c>
    </row>
    <row r="2478" spans="2:9" x14ac:dyDescent="0.25">
      <c r="B2478" s="13">
        <v>0</v>
      </c>
      <c r="D2478" s="4" t="s">
        <v>500</v>
      </c>
    </row>
    <row r="2488" spans="4:9" x14ac:dyDescent="0.25">
      <c r="D2488" s="4" t="s">
        <v>501</v>
      </c>
    </row>
    <row r="2490" spans="4:9" x14ac:dyDescent="0.25">
      <c r="D2490" s="4" t="s">
        <v>322</v>
      </c>
      <c r="I2490" s="30" t="s">
        <v>336</v>
      </c>
    </row>
    <row r="2491" spans="4:9" x14ac:dyDescent="0.25">
      <c r="D2491" s="4" t="s">
        <v>324</v>
      </c>
      <c r="I2491" s="30" t="s">
        <v>337</v>
      </c>
    </row>
    <row r="2492" spans="4:9" x14ac:dyDescent="0.25">
      <c r="D2492" s="4" t="s">
        <v>321</v>
      </c>
      <c r="I2492" s="30" t="s">
        <v>338</v>
      </c>
    </row>
    <row r="2568" spans="2:4" x14ac:dyDescent="0.25">
      <c r="B2568" s="1" t="s">
        <v>525</v>
      </c>
    </row>
    <row r="2570" spans="2:4" x14ac:dyDescent="0.25">
      <c r="B2570" s="13">
        <v>0</v>
      </c>
      <c r="D2570" s="4" t="s">
        <v>526</v>
      </c>
    </row>
    <row r="2572" spans="2:4" x14ac:dyDescent="0.25">
      <c r="D2572" s="4" t="s">
        <v>527</v>
      </c>
    </row>
    <row r="2627" spans="2:4" x14ac:dyDescent="0.25">
      <c r="D2627" s="4" t="s">
        <v>528</v>
      </c>
    </row>
    <row r="2631" spans="2:4" x14ac:dyDescent="0.25">
      <c r="B2631" s="13">
        <v>0</v>
      </c>
      <c r="D2631" s="4" t="s">
        <v>579</v>
      </c>
    </row>
    <row r="2864" spans="4:4" x14ac:dyDescent="0.25">
      <c r="D2864" s="4" t="s">
        <v>578</v>
      </c>
    </row>
    <row r="2987" spans="2:4" x14ac:dyDescent="0.25">
      <c r="B2987" s="13">
        <v>0</v>
      </c>
      <c r="D2987" s="4" t="s">
        <v>580</v>
      </c>
    </row>
    <row r="2988" spans="2:4" x14ac:dyDescent="0.25">
      <c r="D2988" s="4" t="s">
        <v>641</v>
      </c>
    </row>
    <row r="2999" spans="4:4" x14ac:dyDescent="0.25">
      <c r="D2999" s="4" t="s">
        <v>581</v>
      </c>
    </row>
    <row r="3032" spans="4:4" x14ac:dyDescent="0.25">
      <c r="D3032" s="4" t="s">
        <v>587</v>
      </c>
    </row>
    <row r="3065" spans="4:51" x14ac:dyDescent="0.25">
      <c r="D3065" s="4" t="s">
        <v>263</v>
      </c>
      <c r="P3065" s="4" t="s">
        <v>585</v>
      </c>
    </row>
    <row r="3066" spans="4:51" x14ac:dyDescent="0.25">
      <c r="D3066" s="30" t="s">
        <v>584</v>
      </c>
      <c r="P3066" s="30" t="s">
        <v>586</v>
      </c>
    </row>
    <row r="3068" spans="4:51" x14ac:dyDescent="0.25">
      <c r="D3068" s="4" t="s">
        <v>582</v>
      </c>
    </row>
    <row r="3069" spans="4:51" x14ac:dyDescent="0.25">
      <c r="D3069" s="4" t="s">
        <v>583</v>
      </c>
    </row>
    <row r="3071" spans="4:51" x14ac:dyDescent="0.25">
      <c r="D3071" s="1" t="s">
        <v>577</v>
      </c>
      <c r="AY3071" s="1" t="s">
        <v>588</v>
      </c>
    </row>
    <row r="3124" spans="2:4" x14ac:dyDescent="0.25">
      <c r="B3124" s="1" t="s">
        <v>610</v>
      </c>
    </row>
    <row r="3126" spans="2:4" x14ac:dyDescent="0.25">
      <c r="B3126" s="13">
        <v>0</v>
      </c>
      <c r="D3126" s="1" t="s">
        <v>634</v>
      </c>
    </row>
    <row r="3160" spans="2:4" x14ac:dyDescent="0.25">
      <c r="D3160" s="4" t="s">
        <v>635</v>
      </c>
    </row>
    <row r="3162" spans="2:4" x14ac:dyDescent="0.25">
      <c r="B3162" s="1" t="s">
        <v>645</v>
      </c>
    </row>
    <row r="3164" spans="2:4" x14ac:dyDescent="0.25">
      <c r="B3164" s="13">
        <v>0</v>
      </c>
      <c r="D3164" s="4" t="s">
        <v>662</v>
      </c>
    </row>
    <row r="3224" spans="30:35" x14ac:dyDescent="0.25">
      <c r="AD3224" s="31" t="s">
        <v>660</v>
      </c>
    </row>
    <row r="3225" spans="30:35" x14ac:dyDescent="0.25">
      <c r="AD3225" s="32" t="s">
        <v>661</v>
      </c>
      <c r="AI3225" s="39" t="s">
        <v>671</v>
      </c>
    </row>
    <row r="3231" spans="30:35" x14ac:dyDescent="0.25">
      <c r="AD3231" s="31" t="s">
        <v>659</v>
      </c>
    </row>
    <row r="3245" spans="30:30" x14ac:dyDescent="0.25">
      <c r="AD3245" s="38" t="s">
        <v>670</v>
      </c>
    </row>
    <row r="3251" spans="2:4" x14ac:dyDescent="0.25">
      <c r="B3251" s="1" t="s">
        <v>663</v>
      </c>
    </row>
    <row r="3253" spans="2:4" x14ac:dyDescent="0.25">
      <c r="B3253" s="13">
        <v>0</v>
      </c>
      <c r="D3253" s="4" t="s">
        <v>665</v>
      </c>
    </row>
    <row r="3289" spans="2:4" x14ac:dyDescent="0.25">
      <c r="B3289" s="13">
        <v>0</v>
      </c>
      <c r="D3289" s="4" t="s">
        <v>673</v>
      </c>
    </row>
    <row r="3379" spans="2:4" x14ac:dyDescent="0.25">
      <c r="B3379" s="1" t="s">
        <v>663</v>
      </c>
    </row>
    <row r="3381" spans="2:4" x14ac:dyDescent="0.25">
      <c r="B3381" s="13">
        <v>0</v>
      </c>
      <c r="D3381" s="1" t="s">
        <v>683</v>
      </c>
    </row>
    <row r="3397" spans="2:4" x14ac:dyDescent="0.25">
      <c r="D3397" s="4" t="s">
        <v>686</v>
      </c>
    </row>
    <row r="3398" spans="2:4" x14ac:dyDescent="0.25">
      <c r="D3398" s="31" t="s">
        <v>684</v>
      </c>
    </row>
    <row r="3399" spans="2:4" x14ac:dyDescent="0.25">
      <c r="D3399" s="31" t="s">
        <v>685</v>
      </c>
    </row>
    <row r="3402" spans="2:4" x14ac:dyDescent="0.25">
      <c r="B3402" s="13">
        <v>0</v>
      </c>
      <c r="D3402" s="4" t="s">
        <v>687</v>
      </c>
    </row>
    <row r="3420" spans="20:20" x14ac:dyDescent="0.25">
      <c r="T3420" s="31" t="s">
        <v>688</v>
      </c>
    </row>
    <row r="3421" spans="20:20" x14ac:dyDescent="0.25">
      <c r="T3421" s="32" t="s">
        <v>689</v>
      </c>
    </row>
    <row r="3435" spans="26:26" x14ac:dyDescent="0.25">
      <c r="Z3435" s="38" t="s">
        <v>690</v>
      </c>
    </row>
    <row r="3455" spans="2:2" x14ac:dyDescent="0.25">
      <c r="B3455" s="1" t="s">
        <v>703</v>
      </c>
    </row>
    <row r="3457" spans="2:59" x14ac:dyDescent="0.25">
      <c r="B3457" s="13">
        <v>0</v>
      </c>
      <c r="D3457" s="4" t="s">
        <v>397</v>
      </c>
    </row>
    <row r="3465" spans="2:59" x14ac:dyDescent="0.25">
      <c r="D3465" s="4" t="s">
        <v>704</v>
      </c>
    </row>
    <row r="3467" spans="2:59" x14ac:dyDescent="0.25">
      <c r="D3467" s="4" t="s">
        <v>705</v>
      </c>
    </row>
    <row r="3468" spans="2:59" x14ac:dyDescent="0.25">
      <c r="D3468" s="40" t="s">
        <v>706</v>
      </c>
      <c r="E3468" s="41"/>
      <c r="F3468" s="41"/>
      <c r="G3468" s="41"/>
      <c r="H3468" s="41"/>
      <c r="I3468" s="41"/>
      <c r="J3468" s="41"/>
      <c r="K3468" s="41"/>
      <c r="L3468" s="41"/>
      <c r="M3468" s="41"/>
      <c r="N3468" s="41"/>
      <c r="O3468" s="41"/>
      <c r="P3468" s="41"/>
      <c r="Q3468" s="41"/>
      <c r="R3468" s="41"/>
      <c r="S3468" s="41"/>
      <c r="T3468" s="41"/>
      <c r="U3468" s="41"/>
      <c r="V3468" s="41"/>
      <c r="W3468" s="41"/>
      <c r="X3468" s="41"/>
      <c r="Y3468" s="41"/>
      <c r="Z3468" s="41"/>
      <c r="AA3468" s="41"/>
      <c r="AB3468" s="41"/>
      <c r="AC3468" s="41"/>
      <c r="AD3468" s="41"/>
      <c r="AE3468" s="41"/>
      <c r="AF3468" s="41"/>
      <c r="AG3468" s="41"/>
      <c r="AH3468" s="41"/>
      <c r="AI3468" s="41"/>
      <c r="AJ3468" s="41"/>
      <c r="AK3468" s="41"/>
      <c r="AL3468" s="41"/>
      <c r="AM3468" s="41"/>
      <c r="AN3468" s="41"/>
      <c r="AO3468" s="41"/>
      <c r="AP3468" s="41"/>
      <c r="AQ3468" s="41"/>
      <c r="AR3468" s="41"/>
      <c r="AS3468" s="41"/>
      <c r="AT3468" s="41"/>
      <c r="AU3468" s="41"/>
      <c r="AV3468" s="41"/>
      <c r="AW3468" s="41"/>
      <c r="AX3468" s="41"/>
      <c r="AY3468" s="41"/>
      <c r="AZ3468" s="41"/>
      <c r="BA3468" s="41"/>
      <c r="BB3468" s="41"/>
      <c r="BC3468" s="41"/>
      <c r="BD3468" s="41"/>
      <c r="BE3468" s="41"/>
      <c r="BF3468" s="41"/>
      <c r="BG3468" s="41"/>
    </row>
    <row r="3469" spans="2:59" x14ac:dyDescent="0.25">
      <c r="D3469" s="40" t="s">
        <v>707</v>
      </c>
      <c r="E3469" s="41"/>
      <c r="F3469" s="41"/>
      <c r="G3469" s="41"/>
      <c r="H3469" s="41"/>
      <c r="I3469" s="41"/>
      <c r="J3469" s="41"/>
      <c r="K3469" s="41"/>
      <c r="L3469" s="41"/>
      <c r="M3469" s="41"/>
      <c r="N3469" s="41"/>
      <c r="O3469" s="41"/>
      <c r="P3469" s="41"/>
      <c r="Q3469" s="41"/>
      <c r="R3469" s="41"/>
      <c r="S3469" s="41"/>
      <c r="T3469" s="41"/>
      <c r="U3469" s="41"/>
      <c r="V3469" s="41"/>
      <c r="W3469" s="41"/>
      <c r="X3469" s="41"/>
      <c r="Y3469" s="41"/>
      <c r="Z3469" s="41"/>
      <c r="AA3469" s="41"/>
      <c r="AB3469" s="41"/>
      <c r="AC3469" s="41"/>
      <c r="AD3469" s="41"/>
      <c r="AE3469" s="41"/>
      <c r="AF3469" s="41"/>
      <c r="AG3469" s="41"/>
      <c r="AH3469" s="41"/>
      <c r="AI3469" s="41"/>
      <c r="AJ3469" s="41"/>
      <c r="AK3469" s="41"/>
      <c r="AL3469" s="41"/>
      <c r="AM3469" s="41"/>
      <c r="AN3469" s="41"/>
      <c r="AO3469" s="41"/>
      <c r="AP3469" s="41"/>
      <c r="AQ3469" s="41"/>
      <c r="AR3469" s="41"/>
      <c r="AS3469" s="41"/>
      <c r="AT3469" s="41"/>
      <c r="AU3469" s="41"/>
      <c r="AV3469" s="41"/>
      <c r="AW3469" s="41"/>
      <c r="AX3469" s="41"/>
      <c r="AY3469" s="41"/>
      <c r="AZ3469" s="41"/>
      <c r="BA3469" s="41"/>
      <c r="BB3469" s="41"/>
      <c r="BC3469" s="41"/>
      <c r="BD3469" s="41"/>
      <c r="BE3469" s="41"/>
      <c r="BF3469" s="41"/>
      <c r="BG3469" s="41"/>
    </row>
    <row r="3470" spans="2:59" x14ac:dyDescent="0.25">
      <c r="D3470" s="40" t="s">
        <v>708</v>
      </c>
      <c r="E3470" s="41"/>
      <c r="F3470" s="41"/>
      <c r="G3470" s="41"/>
      <c r="H3470" s="41"/>
      <c r="I3470" s="41"/>
      <c r="J3470" s="41"/>
      <c r="K3470" s="41"/>
      <c r="L3470" s="41"/>
      <c r="M3470" s="41"/>
      <c r="N3470" s="41"/>
      <c r="O3470" s="41"/>
      <c r="P3470" s="41"/>
      <c r="Q3470" s="41"/>
      <c r="R3470" s="41"/>
      <c r="S3470" s="41"/>
      <c r="T3470" s="41"/>
      <c r="U3470" s="41"/>
      <c r="V3470" s="41"/>
      <c r="W3470" s="41"/>
      <c r="X3470" s="41"/>
      <c r="Y3470" s="41"/>
      <c r="Z3470" s="41"/>
      <c r="AA3470" s="41"/>
      <c r="AB3470" s="41"/>
      <c r="AC3470" s="41"/>
      <c r="AD3470" s="41"/>
      <c r="AE3470" s="41"/>
      <c r="AF3470" s="41"/>
      <c r="AG3470" s="41"/>
      <c r="AH3470" s="41"/>
      <c r="AI3470" s="41"/>
      <c r="AJ3470" s="41"/>
      <c r="AK3470" s="41"/>
      <c r="AL3470" s="41"/>
      <c r="AM3470" s="41"/>
      <c r="AN3470" s="41"/>
      <c r="AO3470" s="41"/>
      <c r="AP3470" s="41"/>
      <c r="AQ3470" s="41"/>
      <c r="AR3470" s="41"/>
      <c r="AS3470" s="41"/>
      <c r="AT3470" s="41"/>
      <c r="AU3470" s="41"/>
      <c r="AV3470" s="41"/>
      <c r="AW3470" s="41"/>
      <c r="AX3470" s="41"/>
      <c r="AY3470" s="41"/>
      <c r="AZ3470" s="41"/>
      <c r="BA3470" s="41"/>
      <c r="BB3470" s="41"/>
      <c r="BC3470" s="41"/>
      <c r="BD3470" s="41"/>
      <c r="BE3470" s="41"/>
      <c r="BF3470" s="41"/>
      <c r="BG3470" s="41"/>
    </row>
    <row r="3471" spans="2:59" x14ac:dyDescent="0.25">
      <c r="D3471" s="40" t="s">
        <v>709</v>
      </c>
      <c r="E3471" s="41"/>
      <c r="F3471" s="41"/>
      <c r="G3471" s="41"/>
      <c r="H3471" s="41"/>
      <c r="I3471" s="41"/>
      <c r="J3471" s="41"/>
      <c r="K3471" s="41"/>
      <c r="L3471" s="41"/>
      <c r="M3471" s="41"/>
      <c r="N3471" s="41"/>
      <c r="O3471" s="41"/>
      <c r="P3471" s="41"/>
      <c r="Q3471" s="41"/>
      <c r="R3471" s="41"/>
      <c r="S3471" s="41"/>
      <c r="T3471" s="41"/>
      <c r="U3471" s="41"/>
      <c r="V3471" s="41"/>
      <c r="W3471" s="41"/>
      <c r="X3471" s="41"/>
      <c r="Y3471" s="41"/>
      <c r="Z3471" s="41"/>
      <c r="AA3471" s="41"/>
      <c r="AB3471" s="41"/>
      <c r="AC3471" s="41"/>
      <c r="AD3471" s="41"/>
      <c r="AE3471" s="41"/>
      <c r="AF3471" s="41"/>
      <c r="AG3471" s="41"/>
      <c r="AH3471" s="41"/>
      <c r="AI3471" s="41"/>
      <c r="AJ3471" s="41"/>
      <c r="AK3471" s="41"/>
      <c r="AL3471" s="41"/>
      <c r="AM3471" s="41"/>
      <c r="AN3471" s="41"/>
      <c r="AO3471" s="41"/>
      <c r="AP3471" s="41"/>
      <c r="AQ3471" s="41"/>
      <c r="AR3471" s="41"/>
      <c r="AS3471" s="41"/>
      <c r="AT3471" s="41"/>
      <c r="AU3471" s="41"/>
      <c r="AV3471" s="41"/>
      <c r="AW3471" s="41"/>
      <c r="AX3471" s="41"/>
      <c r="AY3471" s="41"/>
      <c r="AZ3471" s="41"/>
      <c r="BA3471" s="41"/>
      <c r="BB3471" s="41"/>
      <c r="BC3471" s="41"/>
      <c r="BD3471" s="41"/>
      <c r="BE3471" s="41"/>
      <c r="BF3471" s="41"/>
      <c r="BG3471" s="41"/>
    </row>
    <row r="3472" spans="2:59" x14ac:dyDescent="0.25">
      <c r="D3472" s="40" t="s">
        <v>710</v>
      </c>
      <c r="E3472" s="41"/>
      <c r="F3472" s="41"/>
      <c r="G3472" s="41"/>
      <c r="H3472" s="41"/>
      <c r="I3472" s="41"/>
      <c r="J3472" s="41"/>
      <c r="K3472" s="41"/>
      <c r="L3472" s="41"/>
      <c r="M3472" s="41"/>
      <c r="N3472" s="41"/>
      <c r="O3472" s="41"/>
      <c r="P3472" s="41"/>
      <c r="Q3472" s="41"/>
      <c r="R3472" s="41"/>
      <c r="S3472" s="41"/>
      <c r="T3472" s="41"/>
      <c r="U3472" s="41"/>
      <c r="V3472" s="41"/>
      <c r="W3472" s="41"/>
      <c r="X3472" s="41"/>
      <c r="Y3472" s="41"/>
      <c r="Z3472" s="41"/>
      <c r="AA3472" s="41"/>
      <c r="AB3472" s="41"/>
      <c r="AC3472" s="41"/>
      <c r="AD3472" s="41"/>
      <c r="AE3472" s="41"/>
      <c r="AF3472" s="41"/>
      <c r="AG3472" s="41"/>
      <c r="AH3472" s="41"/>
      <c r="AI3472" s="41"/>
      <c r="AJ3472" s="41"/>
      <c r="AK3472" s="41"/>
      <c r="AL3472" s="41"/>
      <c r="AM3472" s="41"/>
      <c r="AN3472" s="41"/>
      <c r="AO3472" s="41"/>
      <c r="AP3472" s="41"/>
      <c r="AQ3472" s="41"/>
      <c r="AR3472" s="41"/>
      <c r="AS3472" s="41"/>
      <c r="AT3472" s="41"/>
      <c r="AU3472" s="41"/>
      <c r="AV3472" s="41"/>
      <c r="AW3472" s="41"/>
      <c r="AX3472" s="41"/>
      <c r="AY3472" s="41"/>
      <c r="AZ3472" s="41"/>
      <c r="BA3472" s="41"/>
      <c r="BB3472" s="41"/>
      <c r="BC3472" s="41"/>
      <c r="BD3472" s="41"/>
      <c r="BE3472" s="41"/>
      <c r="BF3472" s="41"/>
      <c r="BG3472" s="41"/>
    </row>
    <row r="3473" spans="4:59" x14ac:dyDescent="0.25">
      <c r="D3473" s="40" t="s">
        <v>711</v>
      </c>
      <c r="E3473" s="41"/>
      <c r="F3473" s="41"/>
      <c r="G3473" s="41"/>
      <c r="H3473" s="41"/>
      <c r="I3473" s="41"/>
      <c r="J3473" s="41"/>
      <c r="K3473" s="41"/>
      <c r="L3473" s="41"/>
      <c r="M3473" s="41"/>
      <c r="N3473" s="41"/>
      <c r="O3473" s="41"/>
      <c r="P3473" s="41"/>
      <c r="Q3473" s="41"/>
      <c r="R3473" s="41"/>
      <c r="S3473" s="41"/>
      <c r="T3473" s="41"/>
      <c r="U3473" s="41"/>
      <c r="V3473" s="41"/>
      <c r="W3473" s="41"/>
      <c r="X3473" s="41"/>
      <c r="Y3473" s="41"/>
      <c r="Z3473" s="41"/>
      <c r="AA3473" s="41"/>
      <c r="AB3473" s="41"/>
      <c r="AC3473" s="41"/>
      <c r="AD3473" s="41"/>
      <c r="AE3473" s="41"/>
      <c r="AF3473" s="41"/>
      <c r="AG3473" s="41"/>
      <c r="AH3473" s="41"/>
      <c r="AI3473" s="41"/>
      <c r="AJ3473" s="41"/>
      <c r="AK3473" s="41"/>
      <c r="AL3473" s="41"/>
      <c r="AM3473" s="41"/>
      <c r="AN3473" s="41"/>
      <c r="AO3473" s="41"/>
      <c r="AP3473" s="41"/>
      <c r="AQ3473" s="41"/>
      <c r="AR3473" s="41"/>
      <c r="AS3473" s="41"/>
      <c r="AT3473" s="41"/>
      <c r="AU3473" s="41"/>
      <c r="AV3473" s="41"/>
      <c r="AW3473" s="41"/>
      <c r="AX3473" s="41"/>
      <c r="AY3473" s="41"/>
      <c r="AZ3473" s="41"/>
      <c r="BA3473" s="41"/>
      <c r="BB3473" s="41"/>
      <c r="BC3473" s="41"/>
      <c r="BD3473" s="41"/>
      <c r="BE3473" s="41"/>
      <c r="BF3473" s="41"/>
      <c r="BG3473" s="41"/>
    </row>
    <row r="3475" spans="4:59" x14ac:dyDescent="0.25">
      <c r="D3475" s="4" t="s">
        <v>712</v>
      </c>
    </row>
    <row r="3476" spans="4:59" x14ac:dyDescent="0.25">
      <c r="D3476" s="42" t="s">
        <v>713</v>
      </c>
      <c r="E3476" s="43"/>
      <c r="F3476" s="43"/>
      <c r="G3476" s="43"/>
      <c r="H3476" s="43"/>
      <c r="I3476" s="43"/>
      <c r="J3476" s="43"/>
      <c r="K3476" s="43"/>
      <c r="L3476" s="43"/>
      <c r="M3476" s="43"/>
      <c r="N3476" s="43"/>
      <c r="O3476" s="43"/>
      <c r="P3476" s="43"/>
      <c r="Q3476" s="43"/>
      <c r="R3476" s="43"/>
      <c r="S3476" s="43"/>
      <c r="T3476" s="43"/>
      <c r="U3476" s="43"/>
      <c r="V3476" s="43"/>
      <c r="W3476" s="43"/>
      <c r="X3476" s="43"/>
      <c r="Y3476" s="43"/>
      <c r="Z3476" s="43"/>
      <c r="AA3476" s="43"/>
      <c r="AB3476" s="43"/>
      <c r="AC3476" s="43"/>
      <c r="AD3476" s="43"/>
      <c r="AE3476" s="43"/>
      <c r="AF3476" s="43"/>
      <c r="AG3476" s="43"/>
      <c r="AH3476" s="43"/>
      <c r="AI3476" s="43"/>
      <c r="AJ3476" s="43"/>
      <c r="AK3476" s="43"/>
    </row>
    <row r="3477" spans="4:59" x14ac:dyDescent="0.25">
      <c r="D3477" s="42" t="s">
        <v>709</v>
      </c>
      <c r="E3477" s="43"/>
      <c r="F3477" s="43"/>
      <c r="G3477" s="43"/>
      <c r="H3477" s="43"/>
      <c r="I3477" s="43"/>
      <c r="J3477" s="43"/>
      <c r="K3477" s="43"/>
      <c r="L3477" s="43"/>
      <c r="M3477" s="43"/>
      <c r="N3477" s="43"/>
      <c r="O3477" s="43"/>
      <c r="P3477" s="43"/>
      <c r="Q3477" s="43"/>
      <c r="R3477" s="43"/>
      <c r="S3477" s="43"/>
      <c r="T3477" s="43"/>
      <c r="U3477" s="43"/>
      <c r="V3477" s="43"/>
      <c r="W3477" s="43"/>
      <c r="X3477" s="43"/>
      <c r="Y3477" s="43"/>
      <c r="Z3477" s="43"/>
      <c r="AA3477" s="43"/>
      <c r="AB3477" s="43"/>
      <c r="AC3477" s="43"/>
      <c r="AD3477" s="43"/>
      <c r="AE3477" s="43"/>
      <c r="AF3477" s="43"/>
      <c r="AG3477" s="43"/>
      <c r="AH3477" s="43"/>
      <c r="AI3477" s="43"/>
      <c r="AJ3477" s="43"/>
      <c r="AK3477" s="43"/>
    </row>
    <row r="3478" spans="4:59" x14ac:dyDescent="0.25">
      <c r="D3478" s="42" t="s">
        <v>714</v>
      </c>
      <c r="E3478" s="43"/>
      <c r="F3478" s="43"/>
      <c r="G3478" s="43"/>
      <c r="H3478" s="43"/>
      <c r="I3478" s="43"/>
      <c r="J3478" s="43"/>
      <c r="K3478" s="43"/>
      <c r="L3478" s="43"/>
      <c r="M3478" s="43"/>
      <c r="N3478" s="43"/>
      <c r="O3478" s="43"/>
      <c r="P3478" s="43"/>
      <c r="Q3478" s="43"/>
      <c r="R3478" s="43"/>
      <c r="S3478" s="43"/>
      <c r="T3478" s="43"/>
      <c r="U3478" s="43"/>
      <c r="V3478" s="43"/>
      <c r="W3478" s="43"/>
      <c r="X3478" s="43"/>
      <c r="Y3478" s="43"/>
      <c r="Z3478" s="43"/>
      <c r="AA3478" s="43"/>
      <c r="AB3478" s="43"/>
      <c r="AC3478" s="43"/>
      <c r="AD3478" s="43"/>
      <c r="AE3478" s="43"/>
      <c r="AF3478" s="43"/>
      <c r="AG3478" s="43"/>
      <c r="AH3478" s="43"/>
      <c r="AI3478" s="43"/>
      <c r="AJ3478" s="43"/>
      <c r="AK3478" s="43"/>
    </row>
    <row r="3479" spans="4:59" x14ac:dyDescent="0.25">
      <c r="D3479" s="42" t="s">
        <v>715</v>
      </c>
      <c r="E3479" s="43"/>
      <c r="F3479" s="43"/>
      <c r="G3479" s="43"/>
      <c r="H3479" s="43"/>
      <c r="I3479" s="43"/>
      <c r="J3479" s="43"/>
      <c r="K3479" s="43"/>
      <c r="L3479" s="43"/>
      <c r="M3479" s="43"/>
      <c r="N3479" s="43"/>
      <c r="O3479" s="43"/>
      <c r="P3479" s="43"/>
      <c r="Q3479" s="43"/>
      <c r="R3479" s="43"/>
      <c r="S3479" s="43"/>
      <c r="T3479" s="43"/>
      <c r="U3479" s="43"/>
      <c r="V3479" s="43"/>
      <c r="W3479" s="43"/>
      <c r="X3479" s="43"/>
      <c r="Y3479" s="43"/>
      <c r="Z3479" s="43"/>
      <c r="AA3479" s="43"/>
      <c r="AB3479" s="43"/>
      <c r="AC3479" s="43"/>
      <c r="AD3479" s="43"/>
      <c r="AE3479" s="43"/>
      <c r="AF3479" s="43"/>
      <c r="AG3479" s="43"/>
      <c r="AH3479" s="43"/>
      <c r="AI3479" s="43"/>
      <c r="AJ3479" s="43"/>
      <c r="AK3479" s="43"/>
    </row>
    <row r="3480" spans="4:59" x14ac:dyDescent="0.25">
      <c r="D3480" s="42" t="s">
        <v>716</v>
      </c>
      <c r="E3480" s="43"/>
      <c r="F3480" s="43"/>
      <c r="G3480" s="43"/>
      <c r="H3480" s="43"/>
      <c r="I3480" s="43"/>
      <c r="J3480" s="43"/>
      <c r="K3480" s="43"/>
      <c r="L3480" s="43"/>
      <c r="M3480" s="43"/>
      <c r="N3480" s="43"/>
      <c r="O3480" s="43"/>
      <c r="P3480" s="43"/>
      <c r="Q3480" s="43"/>
      <c r="R3480" s="43"/>
      <c r="S3480" s="43"/>
      <c r="T3480" s="43"/>
      <c r="U3480" s="43"/>
      <c r="V3480" s="43"/>
      <c r="W3480" s="43"/>
      <c r="X3480" s="43"/>
      <c r="Y3480" s="43"/>
      <c r="Z3480" s="43"/>
      <c r="AA3480" s="43"/>
      <c r="AB3480" s="43"/>
      <c r="AC3480" s="43"/>
      <c r="AD3480" s="43"/>
      <c r="AE3480" s="43"/>
      <c r="AF3480" s="43"/>
      <c r="AG3480" s="43"/>
      <c r="AH3480" s="43"/>
      <c r="AI3480" s="43"/>
      <c r="AJ3480" s="43"/>
      <c r="AK3480" s="43"/>
    </row>
    <row r="3481" spans="4:59" x14ac:dyDescent="0.25">
      <c r="D3481" s="42" t="s">
        <v>717</v>
      </c>
      <c r="E3481" s="43"/>
      <c r="F3481" s="43"/>
      <c r="G3481" s="43"/>
      <c r="H3481" s="43"/>
      <c r="I3481" s="43"/>
      <c r="J3481" s="43"/>
      <c r="K3481" s="43"/>
      <c r="L3481" s="43"/>
      <c r="M3481" s="43"/>
      <c r="N3481" s="43"/>
      <c r="O3481" s="43"/>
      <c r="P3481" s="43"/>
      <c r="Q3481" s="43"/>
      <c r="R3481" s="43"/>
      <c r="S3481" s="43"/>
      <c r="T3481" s="43"/>
      <c r="U3481" s="43"/>
      <c r="V3481" s="43"/>
      <c r="W3481" s="43"/>
      <c r="X3481" s="43"/>
      <c r="Y3481" s="43"/>
      <c r="Z3481" s="43"/>
      <c r="AA3481" s="43"/>
      <c r="AB3481" s="43"/>
      <c r="AC3481" s="43"/>
      <c r="AD3481" s="43"/>
      <c r="AE3481" s="43"/>
      <c r="AF3481" s="43"/>
      <c r="AG3481" s="43"/>
      <c r="AH3481" s="43"/>
      <c r="AI3481" s="43"/>
      <c r="AJ3481" s="43"/>
      <c r="AK3481" s="43"/>
    </row>
    <row r="3482" spans="4:59" x14ac:dyDescent="0.25">
      <c r="D3482" s="42" t="s">
        <v>718</v>
      </c>
      <c r="E3482" s="43"/>
      <c r="F3482" s="43"/>
      <c r="G3482" s="43"/>
      <c r="H3482" s="43"/>
      <c r="I3482" s="43"/>
      <c r="J3482" s="43"/>
      <c r="K3482" s="43"/>
      <c r="L3482" s="43"/>
      <c r="M3482" s="43"/>
      <c r="N3482" s="43"/>
      <c r="O3482" s="43"/>
      <c r="P3482" s="43"/>
      <c r="Q3482" s="43"/>
      <c r="R3482" s="43"/>
      <c r="S3482" s="43"/>
      <c r="T3482" s="43"/>
      <c r="U3482" s="43"/>
      <c r="V3482" s="43"/>
      <c r="W3482" s="43"/>
      <c r="X3482" s="43"/>
      <c r="Y3482" s="43"/>
      <c r="Z3482" s="43"/>
      <c r="AA3482" s="43"/>
      <c r="AB3482" s="43"/>
      <c r="AC3482" s="43"/>
      <c r="AD3482" s="43"/>
      <c r="AE3482" s="43"/>
      <c r="AF3482" s="43"/>
      <c r="AG3482" s="43"/>
      <c r="AH3482" s="43"/>
      <c r="AI3482" s="43"/>
      <c r="AJ3482" s="43"/>
      <c r="AK3482" s="43"/>
    </row>
    <row r="3483" spans="4:59" x14ac:dyDescent="0.25">
      <c r="D3483" s="42" t="s">
        <v>719</v>
      </c>
      <c r="E3483" s="43"/>
      <c r="F3483" s="43"/>
      <c r="G3483" s="43"/>
      <c r="H3483" s="43"/>
      <c r="I3483" s="43"/>
      <c r="J3483" s="43"/>
      <c r="K3483" s="43"/>
      <c r="L3483" s="43"/>
      <c r="M3483" s="43"/>
      <c r="N3483" s="43"/>
      <c r="O3483" s="43"/>
      <c r="P3483" s="43"/>
      <c r="Q3483" s="43"/>
      <c r="R3483" s="43"/>
      <c r="S3483" s="43"/>
      <c r="T3483" s="43"/>
      <c r="U3483" s="43"/>
      <c r="V3483" s="43"/>
      <c r="W3483" s="43"/>
      <c r="X3483" s="43"/>
      <c r="Y3483" s="43"/>
      <c r="Z3483" s="43"/>
      <c r="AA3483" s="43"/>
      <c r="AB3483" s="43"/>
      <c r="AC3483" s="43"/>
      <c r="AD3483" s="43"/>
      <c r="AE3483" s="43"/>
      <c r="AF3483" s="43"/>
      <c r="AG3483" s="43"/>
      <c r="AH3483" s="43"/>
      <c r="AI3483" s="43"/>
      <c r="AJ3483" s="43"/>
      <c r="AK3483" s="43"/>
    </row>
    <row r="3484" spans="4:59" x14ac:dyDescent="0.25">
      <c r="D3484" s="42" t="s">
        <v>160</v>
      </c>
      <c r="E3484" s="43"/>
      <c r="F3484" s="43"/>
      <c r="G3484" s="43"/>
      <c r="H3484" s="43"/>
      <c r="I3484" s="43"/>
      <c r="J3484" s="43"/>
      <c r="K3484" s="43"/>
      <c r="L3484" s="43"/>
      <c r="M3484" s="43"/>
      <c r="N3484" s="43"/>
      <c r="O3484" s="43"/>
      <c r="P3484" s="43"/>
      <c r="Q3484" s="43"/>
      <c r="R3484" s="43"/>
      <c r="S3484" s="43"/>
      <c r="T3484" s="43"/>
      <c r="U3484" s="43"/>
      <c r="V3484" s="43"/>
      <c r="W3484" s="43"/>
      <c r="X3484" s="43"/>
      <c r="Y3484" s="43"/>
      <c r="Z3484" s="43"/>
      <c r="AA3484" s="43"/>
      <c r="AB3484" s="43"/>
      <c r="AC3484" s="43"/>
      <c r="AD3484" s="43"/>
      <c r="AE3484" s="43"/>
      <c r="AF3484" s="43"/>
      <c r="AG3484" s="43"/>
      <c r="AH3484" s="43"/>
      <c r="AI3484" s="43"/>
      <c r="AJ3484" s="43"/>
      <c r="AK3484" s="43"/>
    </row>
    <row r="3485" spans="4:59" x14ac:dyDescent="0.25">
      <c r="D3485" s="42" t="s">
        <v>720</v>
      </c>
      <c r="E3485" s="43"/>
      <c r="F3485" s="43"/>
      <c r="G3485" s="43"/>
      <c r="H3485" s="43"/>
      <c r="I3485" s="43"/>
      <c r="J3485" s="43"/>
      <c r="K3485" s="43"/>
      <c r="L3485" s="43"/>
      <c r="M3485" s="43"/>
      <c r="N3485" s="43"/>
      <c r="O3485" s="43"/>
      <c r="P3485" s="43"/>
      <c r="Q3485" s="43"/>
      <c r="R3485" s="43"/>
      <c r="S3485" s="43"/>
      <c r="T3485" s="43"/>
      <c r="U3485" s="43"/>
      <c r="V3485" s="43"/>
      <c r="W3485" s="43"/>
      <c r="X3485" s="43"/>
      <c r="Y3485" s="43"/>
      <c r="Z3485" s="43"/>
      <c r="AA3485" s="43"/>
      <c r="AB3485" s="43"/>
      <c r="AC3485" s="43"/>
      <c r="AD3485" s="43"/>
      <c r="AE3485" s="43"/>
      <c r="AF3485" s="43"/>
      <c r="AG3485" s="43"/>
      <c r="AH3485" s="43"/>
      <c r="AI3485" s="43"/>
      <c r="AJ3485" s="43"/>
      <c r="AK3485" s="43"/>
    </row>
    <row r="3486" spans="4:59" x14ac:dyDescent="0.25">
      <c r="D3486" s="42" t="s">
        <v>709</v>
      </c>
      <c r="E3486" s="43"/>
      <c r="F3486" s="43"/>
      <c r="G3486" s="43"/>
      <c r="H3486" s="43"/>
      <c r="I3486" s="43"/>
      <c r="J3486" s="43"/>
      <c r="K3486" s="43"/>
      <c r="L3486" s="43"/>
      <c r="M3486" s="43"/>
      <c r="N3486" s="43"/>
      <c r="O3486" s="43"/>
      <c r="P3486" s="43"/>
      <c r="Q3486" s="43"/>
      <c r="R3486" s="43"/>
      <c r="S3486" s="43"/>
      <c r="T3486" s="43"/>
      <c r="U3486" s="43"/>
      <c r="V3486" s="43"/>
      <c r="W3486" s="43"/>
      <c r="X3486" s="43"/>
      <c r="Y3486" s="43"/>
      <c r="Z3486" s="43"/>
      <c r="AA3486" s="43"/>
      <c r="AB3486" s="43"/>
      <c r="AC3486" s="43"/>
      <c r="AD3486" s="43"/>
      <c r="AE3486" s="43"/>
      <c r="AF3486" s="43"/>
      <c r="AG3486" s="43"/>
      <c r="AH3486" s="43"/>
      <c r="AI3486" s="43"/>
      <c r="AJ3486" s="43"/>
      <c r="AK3486" s="43"/>
    </row>
    <row r="3487" spans="4:59" x14ac:dyDescent="0.25">
      <c r="D3487" s="42" t="s">
        <v>721</v>
      </c>
      <c r="E3487" s="43"/>
      <c r="F3487" s="43"/>
      <c r="G3487" s="43"/>
      <c r="H3487" s="43"/>
      <c r="I3487" s="43"/>
      <c r="J3487" s="43"/>
      <c r="K3487" s="43"/>
      <c r="L3487" s="43"/>
      <c r="M3487" s="43"/>
      <c r="N3487" s="43"/>
      <c r="O3487" s="43"/>
      <c r="P3487" s="43"/>
      <c r="Q3487" s="43"/>
      <c r="R3487" s="43"/>
      <c r="S3487" s="43"/>
      <c r="T3487" s="43"/>
      <c r="U3487" s="43"/>
      <c r="V3487" s="43"/>
      <c r="W3487" s="43"/>
      <c r="X3487" s="43"/>
      <c r="Y3487" s="43"/>
      <c r="Z3487" s="43"/>
      <c r="AA3487" s="43"/>
      <c r="AB3487" s="43"/>
      <c r="AC3487" s="43"/>
      <c r="AD3487" s="43"/>
      <c r="AE3487" s="43"/>
      <c r="AF3487" s="43"/>
      <c r="AG3487" s="43"/>
      <c r="AH3487" s="43"/>
      <c r="AI3487" s="43"/>
      <c r="AJ3487" s="43"/>
      <c r="AK3487" s="43"/>
    </row>
    <row r="3488" spans="4:59" x14ac:dyDescent="0.25">
      <c r="D3488" s="42" t="s">
        <v>722</v>
      </c>
      <c r="E3488" s="43"/>
      <c r="F3488" s="43"/>
      <c r="G3488" s="43"/>
      <c r="H3488" s="43"/>
      <c r="I3488" s="43"/>
      <c r="J3488" s="43"/>
      <c r="K3488" s="43"/>
      <c r="L3488" s="43"/>
      <c r="M3488" s="43"/>
      <c r="N3488" s="43"/>
      <c r="O3488" s="43"/>
      <c r="P3488" s="43"/>
      <c r="Q3488" s="43"/>
      <c r="R3488" s="43"/>
      <c r="S3488" s="43"/>
      <c r="T3488" s="43"/>
      <c r="U3488" s="43"/>
      <c r="V3488" s="43"/>
      <c r="W3488" s="43"/>
      <c r="X3488" s="43"/>
      <c r="Y3488" s="43"/>
      <c r="Z3488" s="43"/>
      <c r="AA3488" s="43"/>
      <c r="AB3488" s="43"/>
      <c r="AC3488" s="43"/>
      <c r="AD3488" s="43"/>
      <c r="AE3488" s="43"/>
      <c r="AF3488" s="43"/>
      <c r="AG3488" s="43"/>
      <c r="AH3488" s="43"/>
      <c r="AI3488" s="43"/>
      <c r="AJ3488" s="43"/>
      <c r="AK3488" s="43"/>
    </row>
    <row r="3489" spans="2:37" x14ac:dyDescent="0.25">
      <c r="D3489" s="42" t="s">
        <v>723</v>
      </c>
      <c r="E3489" s="43"/>
      <c r="F3489" s="43"/>
      <c r="G3489" s="43"/>
      <c r="H3489" s="43"/>
      <c r="I3489" s="43"/>
      <c r="J3489" s="43"/>
      <c r="K3489" s="43"/>
      <c r="L3489" s="43"/>
      <c r="M3489" s="43"/>
      <c r="N3489" s="43"/>
      <c r="O3489" s="43"/>
      <c r="P3489" s="43"/>
      <c r="Q3489" s="43"/>
      <c r="R3489" s="43"/>
      <c r="S3489" s="43"/>
      <c r="T3489" s="43"/>
      <c r="U3489" s="43"/>
      <c r="V3489" s="43"/>
      <c r="W3489" s="43"/>
      <c r="X3489" s="43"/>
      <c r="Y3489" s="43"/>
      <c r="Z3489" s="43"/>
      <c r="AA3489" s="43"/>
      <c r="AB3489" s="43"/>
      <c r="AC3489" s="43"/>
      <c r="AD3489" s="43"/>
      <c r="AE3489" s="43"/>
      <c r="AF3489" s="43"/>
      <c r="AG3489" s="43"/>
      <c r="AH3489" s="43"/>
      <c r="AI3489" s="43"/>
      <c r="AJ3489" s="43"/>
      <c r="AK3489" s="43"/>
    </row>
    <row r="3490" spans="2:37" x14ac:dyDescent="0.25">
      <c r="D3490" s="42" t="s">
        <v>724</v>
      </c>
      <c r="E3490" s="43"/>
      <c r="F3490" s="43"/>
      <c r="G3490" s="43"/>
      <c r="H3490" s="43"/>
      <c r="I3490" s="43"/>
      <c r="J3490" s="43"/>
      <c r="K3490" s="43"/>
      <c r="L3490" s="43"/>
      <c r="M3490" s="43"/>
      <c r="N3490" s="43"/>
      <c r="O3490" s="43"/>
      <c r="P3490" s="43"/>
      <c r="Q3490" s="43"/>
      <c r="R3490" s="43"/>
      <c r="S3490" s="43"/>
      <c r="T3490" s="43"/>
      <c r="U3490" s="43"/>
      <c r="V3490" s="43"/>
      <c r="W3490" s="43"/>
      <c r="X3490" s="43"/>
      <c r="Y3490" s="43"/>
      <c r="Z3490" s="43"/>
      <c r="AA3490" s="43"/>
      <c r="AB3490" s="43"/>
      <c r="AC3490" s="43"/>
      <c r="AD3490" s="43"/>
      <c r="AE3490" s="43"/>
      <c r="AF3490" s="43"/>
      <c r="AG3490" s="43"/>
      <c r="AH3490" s="43"/>
      <c r="AI3490" s="43"/>
      <c r="AJ3490" s="43"/>
      <c r="AK3490" s="43"/>
    </row>
    <row r="3491" spans="2:37" x14ac:dyDescent="0.25">
      <c r="D3491" s="42" t="s">
        <v>725</v>
      </c>
      <c r="E3491" s="43"/>
      <c r="F3491" s="43"/>
      <c r="G3491" s="43"/>
      <c r="H3491" s="43"/>
      <c r="I3491" s="43"/>
      <c r="J3491" s="43"/>
      <c r="K3491" s="43"/>
      <c r="L3491" s="43"/>
      <c r="M3491" s="43"/>
      <c r="N3491" s="43"/>
      <c r="O3491" s="43"/>
      <c r="P3491" s="43"/>
      <c r="Q3491" s="43"/>
      <c r="R3491" s="43"/>
      <c r="S3491" s="43"/>
      <c r="T3491" s="43"/>
      <c r="U3491" s="43"/>
      <c r="V3491" s="43"/>
      <c r="W3491" s="43"/>
      <c r="X3491" s="43"/>
      <c r="Y3491" s="43"/>
      <c r="Z3491" s="43"/>
      <c r="AA3491" s="43"/>
      <c r="AB3491" s="43"/>
      <c r="AC3491" s="43"/>
      <c r="AD3491" s="43"/>
      <c r="AE3491" s="43"/>
      <c r="AF3491" s="43"/>
      <c r="AG3491" s="43"/>
      <c r="AH3491" s="43"/>
      <c r="AI3491" s="43"/>
      <c r="AJ3491" s="43"/>
      <c r="AK3491" s="43"/>
    </row>
    <row r="3492" spans="2:37" x14ac:dyDescent="0.25">
      <c r="D3492" s="42" t="s">
        <v>726</v>
      </c>
      <c r="E3492" s="43"/>
      <c r="F3492" s="43"/>
      <c r="G3492" s="43"/>
      <c r="H3492" s="43"/>
      <c r="I3492" s="43"/>
      <c r="J3492" s="43"/>
      <c r="K3492" s="43"/>
      <c r="L3492" s="43"/>
      <c r="M3492" s="43"/>
      <c r="N3492" s="43"/>
      <c r="O3492" s="43"/>
      <c r="P3492" s="43"/>
      <c r="Q3492" s="43"/>
      <c r="R3492" s="43"/>
      <c r="S3492" s="43"/>
      <c r="T3492" s="43"/>
      <c r="U3492" s="43"/>
      <c r="V3492" s="43"/>
      <c r="W3492" s="43"/>
      <c r="X3492" s="43"/>
      <c r="Y3492" s="43"/>
      <c r="Z3492" s="43"/>
      <c r="AA3492" s="43"/>
      <c r="AB3492" s="43"/>
      <c r="AC3492" s="43"/>
      <c r="AD3492" s="43"/>
      <c r="AE3492" s="43"/>
      <c r="AF3492" s="43"/>
      <c r="AG3492" s="43"/>
      <c r="AH3492" s="43"/>
      <c r="AI3492" s="43"/>
      <c r="AJ3492" s="43"/>
      <c r="AK3492" s="43"/>
    </row>
    <row r="3493" spans="2:37" x14ac:dyDescent="0.25">
      <c r="D3493" s="42" t="s">
        <v>727</v>
      </c>
      <c r="E3493" s="43"/>
      <c r="F3493" s="43"/>
      <c r="G3493" s="43"/>
      <c r="H3493" s="43"/>
      <c r="I3493" s="43"/>
      <c r="J3493" s="43"/>
      <c r="K3493" s="43"/>
      <c r="L3493" s="43"/>
      <c r="M3493" s="43"/>
      <c r="N3493" s="43"/>
      <c r="O3493" s="43"/>
      <c r="P3493" s="43"/>
      <c r="Q3493" s="43"/>
      <c r="R3493" s="43"/>
      <c r="S3493" s="43"/>
      <c r="T3493" s="43"/>
      <c r="U3493" s="43"/>
      <c r="V3493" s="43"/>
      <c r="W3493" s="43"/>
      <c r="X3493" s="43"/>
      <c r="Y3493" s="43"/>
      <c r="Z3493" s="43"/>
      <c r="AA3493" s="43"/>
      <c r="AB3493" s="43"/>
      <c r="AC3493" s="43"/>
      <c r="AD3493" s="43"/>
      <c r="AE3493" s="43"/>
      <c r="AF3493" s="43"/>
      <c r="AG3493" s="43"/>
      <c r="AH3493" s="43"/>
      <c r="AI3493" s="43"/>
      <c r="AJ3493" s="43"/>
      <c r="AK3493" s="43"/>
    </row>
    <row r="3496" spans="2:37" x14ac:dyDescent="0.25">
      <c r="B3496" s="1" t="s">
        <v>703</v>
      </c>
    </row>
    <row r="3498" spans="2:37" x14ac:dyDescent="0.25">
      <c r="B3498" s="13">
        <v>0</v>
      </c>
      <c r="D3498" s="4" t="s">
        <v>397</v>
      </c>
    </row>
    <row r="3523" spans="4:31" x14ac:dyDescent="0.25">
      <c r="D3523" s="40" t="s">
        <v>728</v>
      </c>
      <c r="E3523" s="41"/>
      <c r="F3523" s="41"/>
      <c r="G3523" s="41"/>
      <c r="H3523" s="41"/>
      <c r="I3523" s="41"/>
      <c r="J3523" s="41"/>
      <c r="K3523" s="41"/>
      <c r="L3523" s="41"/>
      <c r="M3523" s="41"/>
      <c r="N3523" s="41"/>
      <c r="O3523" s="41"/>
      <c r="P3523" s="41"/>
      <c r="Q3523" s="41"/>
      <c r="R3523" s="41"/>
      <c r="S3523" s="41"/>
      <c r="T3523" s="41"/>
      <c r="U3523" s="41"/>
      <c r="V3523" s="41"/>
      <c r="W3523" s="41"/>
      <c r="X3523" s="41"/>
      <c r="Y3523" s="41"/>
      <c r="Z3523" s="41"/>
      <c r="AA3523" s="41"/>
      <c r="AB3523" s="41"/>
      <c r="AC3523" s="41"/>
      <c r="AD3523" s="41"/>
      <c r="AE3523" s="41"/>
    </row>
    <row r="3524" spans="4:31" x14ac:dyDescent="0.25">
      <c r="D3524" s="40" t="s">
        <v>729</v>
      </c>
      <c r="E3524" s="41"/>
      <c r="F3524" s="41"/>
      <c r="G3524" s="41"/>
      <c r="H3524" s="41"/>
      <c r="I3524" s="41"/>
      <c r="J3524" s="41"/>
      <c r="K3524" s="41"/>
      <c r="L3524" s="41"/>
      <c r="M3524" s="41"/>
      <c r="N3524" s="41"/>
      <c r="O3524" s="41"/>
      <c r="P3524" s="41"/>
      <c r="Q3524" s="41"/>
      <c r="R3524" s="41"/>
      <c r="S3524" s="41"/>
      <c r="T3524" s="41"/>
      <c r="U3524" s="41"/>
      <c r="V3524" s="41"/>
      <c r="W3524" s="41"/>
      <c r="X3524" s="41"/>
      <c r="Y3524" s="41"/>
      <c r="Z3524" s="41"/>
      <c r="AA3524" s="41"/>
      <c r="AB3524" s="41"/>
      <c r="AC3524" s="41"/>
      <c r="AD3524" s="41"/>
      <c r="AE3524" s="41"/>
    </row>
    <row r="3525" spans="4:31" x14ac:dyDescent="0.25">
      <c r="D3525" s="40" t="s">
        <v>730</v>
      </c>
      <c r="E3525" s="41"/>
      <c r="F3525" s="41"/>
      <c r="G3525" s="41"/>
      <c r="H3525" s="41"/>
      <c r="I3525" s="41"/>
      <c r="J3525" s="41"/>
      <c r="K3525" s="41"/>
      <c r="L3525" s="41"/>
      <c r="M3525" s="41"/>
      <c r="N3525" s="41"/>
      <c r="O3525" s="41"/>
      <c r="P3525" s="41"/>
      <c r="Q3525" s="41"/>
      <c r="R3525" s="41"/>
      <c r="S3525" s="41"/>
      <c r="T3525" s="41"/>
      <c r="U3525" s="41"/>
      <c r="V3525" s="41"/>
      <c r="W3525" s="41"/>
      <c r="X3525" s="41"/>
      <c r="Y3525" s="41"/>
      <c r="Z3525" s="41"/>
      <c r="AA3525" s="41"/>
      <c r="AB3525" s="41"/>
      <c r="AC3525" s="41"/>
      <c r="AD3525" s="41"/>
      <c r="AE3525" s="41"/>
    </row>
    <row r="3527" spans="4:31" x14ac:dyDescent="0.25">
      <c r="D3527" s="42" t="s">
        <v>731</v>
      </c>
      <c r="E3527" s="43"/>
      <c r="F3527" s="43"/>
      <c r="G3527" s="43"/>
      <c r="H3527" s="43"/>
      <c r="I3527" s="43"/>
      <c r="J3527" s="43"/>
      <c r="K3527" s="43"/>
      <c r="L3527" s="43"/>
      <c r="M3527" s="43"/>
      <c r="N3527" s="43"/>
      <c r="O3527" s="43"/>
      <c r="P3527" s="43"/>
      <c r="Q3527" s="43"/>
      <c r="R3527" s="43"/>
      <c r="S3527" s="43"/>
      <c r="T3527" s="43"/>
      <c r="U3527" s="43"/>
      <c r="V3527" s="43"/>
      <c r="W3527" s="43"/>
      <c r="X3527" s="43"/>
      <c r="Y3527" s="43"/>
      <c r="Z3527" s="43"/>
      <c r="AA3527" s="43"/>
      <c r="AB3527" s="43"/>
      <c r="AC3527" s="43"/>
      <c r="AD3527" s="43"/>
    </row>
    <row r="3528" spans="4:31" x14ac:dyDescent="0.25">
      <c r="D3528" s="42" t="s">
        <v>732</v>
      </c>
      <c r="E3528" s="43"/>
      <c r="F3528" s="43"/>
      <c r="G3528" s="43"/>
      <c r="H3528" s="43"/>
      <c r="I3528" s="43"/>
      <c r="J3528" s="43"/>
      <c r="K3528" s="43"/>
      <c r="L3528" s="43"/>
      <c r="M3528" s="43"/>
      <c r="N3528" s="43"/>
      <c r="O3528" s="43"/>
      <c r="P3528" s="43"/>
      <c r="Q3528" s="43"/>
      <c r="R3528" s="43"/>
      <c r="S3528" s="43"/>
      <c r="T3528" s="43"/>
      <c r="U3528" s="43"/>
      <c r="V3528" s="43"/>
      <c r="W3528" s="43"/>
      <c r="X3528" s="43"/>
      <c r="Y3528" s="43"/>
      <c r="Z3528" s="43"/>
      <c r="AA3528" s="43"/>
      <c r="AB3528" s="43"/>
      <c r="AC3528" s="43"/>
      <c r="AD3528" s="43"/>
    </row>
    <row r="3529" spans="4:31" x14ac:dyDescent="0.25">
      <c r="D3529" s="42"/>
      <c r="E3529" s="43"/>
      <c r="F3529" s="43"/>
      <c r="G3529" s="43"/>
      <c r="H3529" s="43"/>
      <c r="I3529" s="43"/>
      <c r="J3529" s="43"/>
      <c r="K3529" s="43"/>
      <c r="L3529" s="43"/>
      <c r="M3529" s="43"/>
      <c r="N3529" s="43"/>
      <c r="O3529" s="43"/>
      <c r="P3529" s="43"/>
      <c r="Q3529" s="43"/>
      <c r="R3529" s="43"/>
      <c r="S3529" s="43"/>
      <c r="T3529" s="43"/>
      <c r="U3529" s="43"/>
      <c r="V3529" s="43"/>
      <c r="W3529" s="43"/>
      <c r="X3529" s="43"/>
      <c r="Y3529" s="43"/>
      <c r="Z3529" s="43"/>
      <c r="AA3529" s="43"/>
      <c r="AB3529" s="43"/>
      <c r="AC3529" s="43"/>
      <c r="AD3529" s="43"/>
    </row>
    <row r="3530" spans="4:31" x14ac:dyDescent="0.25">
      <c r="D3530" s="42" t="s">
        <v>733</v>
      </c>
      <c r="E3530" s="43"/>
      <c r="F3530" s="43"/>
      <c r="G3530" s="43"/>
      <c r="H3530" s="43"/>
      <c r="I3530" s="43"/>
      <c r="J3530" s="43"/>
      <c r="K3530" s="43"/>
      <c r="L3530" s="43"/>
      <c r="M3530" s="43"/>
      <c r="N3530" s="43"/>
      <c r="O3530" s="43"/>
      <c r="P3530" s="43"/>
      <c r="Q3530" s="43"/>
      <c r="R3530" s="43"/>
      <c r="S3530" s="43"/>
      <c r="T3530" s="43"/>
      <c r="U3530" s="43"/>
      <c r="V3530" s="43"/>
      <c r="W3530" s="43"/>
      <c r="X3530" s="43"/>
      <c r="Y3530" s="43"/>
      <c r="Z3530" s="43"/>
      <c r="AA3530" s="43"/>
      <c r="AB3530" s="43"/>
      <c r="AC3530" s="43"/>
      <c r="AD3530" s="43"/>
    </row>
    <row r="3531" spans="4:31" x14ac:dyDescent="0.25">
      <c r="D3531" s="42" t="s">
        <v>734</v>
      </c>
      <c r="E3531" s="43"/>
      <c r="F3531" s="43"/>
      <c r="G3531" s="43"/>
      <c r="H3531" s="43"/>
      <c r="I3531" s="43"/>
      <c r="J3531" s="43"/>
      <c r="K3531" s="43"/>
      <c r="L3531" s="43"/>
      <c r="M3531" s="43"/>
      <c r="N3531" s="43"/>
      <c r="O3531" s="43"/>
      <c r="P3531" s="43"/>
      <c r="Q3531" s="43"/>
      <c r="R3531" s="43"/>
      <c r="S3531" s="43"/>
      <c r="T3531" s="43"/>
      <c r="U3531" s="43"/>
      <c r="V3531" s="43"/>
      <c r="W3531" s="43"/>
      <c r="X3531" s="43"/>
      <c r="Y3531" s="43"/>
      <c r="Z3531" s="43"/>
      <c r="AA3531" s="43"/>
      <c r="AB3531" s="43"/>
      <c r="AC3531" s="43"/>
      <c r="AD3531" s="43"/>
    </row>
    <row r="3532" spans="4:31" x14ac:dyDescent="0.25">
      <c r="D3532" s="42" t="s">
        <v>735</v>
      </c>
      <c r="E3532" s="43"/>
      <c r="F3532" s="43"/>
      <c r="G3532" s="43"/>
      <c r="H3532" s="43"/>
      <c r="I3532" s="43"/>
      <c r="J3532" s="43"/>
      <c r="K3532" s="43"/>
      <c r="L3532" s="43"/>
      <c r="M3532" s="43"/>
      <c r="N3532" s="43"/>
      <c r="O3532" s="43"/>
      <c r="P3532" s="43"/>
      <c r="Q3532" s="43"/>
      <c r="R3532" s="43"/>
      <c r="S3532" s="43"/>
      <c r="T3532" s="43"/>
      <c r="U3532" s="43"/>
      <c r="V3532" s="43"/>
      <c r="W3532" s="43"/>
      <c r="X3532" s="43"/>
      <c r="Y3532" s="43"/>
      <c r="Z3532" s="43"/>
      <c r="AA3532" s="43"/>
      <c r="AB3532" s="43"/>
      <c r="AC3532" s="43"/>
      <c r="AD3532" s="43"/>
    </row>
    <row r="3533" spans="4:31" x14ac:dyDescent="0.25">
      <c r="D3533" s="42" t="s">
        <v>736</v>
      </c>
      <c r="E3533" s="43"/>
      <c r="F3533" s="43"/>
      <c r="G3533" s="43"/>
      <c r="H3533" s="43"/>
      <c r="I3533" s="43"/>
      <c r="J3533" s="43"/>
      <c r="K3533" s="43"/>
      <c r="L3533" s="43"/>
      <c r="M3533" s="43"/>
      <c r="N3533" s="43"/>
      <c r="O3533" s="43"/>
      <c r="P3533" s="43"/>
      <c r="Q3533" s="43"/>
      <c r="R3533" s="43"/>
      <c r="S3533" s="43"/>
      <c r="T3533" s="43"/>
      <c r="U3533" s="43"/>
      <c r="V3533" s="43"/>
      <c r="W3533" s="43"/>
      <c r="X3533" s="43"/>
      <c r="Y3533" s="43"/>
      <c r="Z3533" s="43"/>
      <c r="AA3533" s="43"/>
      <c r="AB3533" s="43"/>
      <c r="AC3533" s="43"/>
      <c r="AD3533" s="43"/>
    </row>
    <row r="3534" spans="4:31" x14ac:dyDescent="0.25">
      <c r="D3534" s="42"/>
      <c r="E3534" s="43"/>
      <c r="F3534" s="43"/>
      <c r="G3534" s="43"/>
      <c r="H3534" s="43"/>
      <c r="I3534" s="43"/>
      <c r="J3534" s="43"/>
      <c r="K3534" s="43"/>
      <c r="L3534" s="43"/>
      <c r="M3534" s="43"/>
      <c r="N3534" s="43"/>
      <c r="O3534" s="43"/>
      <c r="P3534" s="43"/>
      <c r="Q3534" s="43"/>
      <c r="R3534" s="43"/>
      <c r="S3534" s="43"/>
      <c r="T3534" s="43"/>
      <c r="U3534" s="43"/>
      <c r="V3534" s="43"/>
      <c r="W3534" s="43"/>
      <c r="X3534" s="43"/>
      <c r="Y3534" s="43"/>
      <c r="Z3534" s="43"/>
      <c r="AA3534" s="43"/>
      <c r="AB3534" s="43"/>
      <c r="AC3534" s="43"/>
      <c r="AD3534" s="43"/>
    </row>
    <row r="3535" spans="4:31" x14ac:dyDescent="0.25">
      <c r="D3535" s="42" t="s">
        <v>737</v>
      </c>
      <c r="E3535" s="43"/>
      <c r="F3535" s="43"/>
      <c r="G3535" s="43"/>
      <c r="H3535" s="43"/>
      <c r="I3535" s="43"/>
      <c r="J3535" s="43"/>
      <c r="K3535" s="43"/>
      <c r="L3535" s="43"/>
      <c r="M3535" s="43"/>
      <c r="N3535" s="43"/>
      <c r="O3535" s="43"/>
      <c r="P3535" s="43"/>
      <c r="Q3535" s="43"/>
      <c r="R3535" s="43"/>
      <c r="S3535" s="43"/>
      <c r="T3535" s="43"/>
      <c r="U3535" s="43"/>
      <c r="V3535" s="43"/>
      <c r="W3535" s="43"/>
      <c r="X3535" s="43"/>
      <c r="Y3535" s="43"/>
      <c r="Z3535" s="43"/>
      <c r="AA3535" s="43"/>
      <c r="AB3535" s="43"/>
      <c r="AC3535" s="43"/>
      <c r="AD3535" s="43"/>
    </row>
    <row r="3536" spans="4:31" x14ac:dyDescent="0.25">
      <c r="D3536" s="42" t="s">
        <v>738</v>
      </c>
      <c r="E3536" s="43"/>
      <c r="F3536" s="43"/>
      <c r="G3536" s="43"/>
      <c r="H3536" s="43"/>
      <c r="I3536" s="43"/>
      <c r="J3536" s="43"/>
      <c r="K3536" s="43"/>
      <c r="L3536" s="43"/>
      <c r="M3536" s="43"/>
      <c r="N3536" s="43"/>
      <c r="O3536" s="43"/>
      <c r="P3536" s="43"/>
      <c r="Q3536" s="43"/>
      <c r="R3536" s="43"/>
      <c r="S3536" s="43"/>
      <c r="T3536" s="43"/>
      <c r="U3536" s="43"/>
      <c r="V3536" s="43"/>
      <c r="W3536" s="43"/>
      <c r="X3536" s="43"/>
      <c r="Y3536" s="43"/>
      <c r="Z3536" s="43"/>
      <c r="AA3536" s="43"/>
      <c r="AB3536" s="43"/>
      <c r="AC3536" s="43"/>
      <c r="AD3536" s="43"/>
    </row>
    <row r="3537" spans="4:30" x14ac:dyDescent="0.25">
      <c r="D3537" s="42" t="s">
        <v>739</v>
      </c>
      <c r="E3537" s="43"/>
      <c r="F3537" s="43"/>
      <c r="G3537" s="43"/>
      <c r="H3537" s="43"/>
      <c r="I3537" s="43"/>
      <c r="J3537" s="43"/>
      <c r="K3537" s="43"/>
      <c r="L3537" s="43"/>
      <c r="M3537" s="43"/>
      <c r="N3537" s="43"/>
      <c r="O3537" s="43"/>
      <c r="P3537" s="43"/>
      <c r="Q3537" s="43"/>
      <c r="R3537" s="43"/>
      <c r="S3537" s="43"/>
      <c r="T3537" s="43"/>
      <c r="U3537" s="43"/>
      <c r="V3537" s="43"/>
      <c r="W3537" s="43"/>
      <c r="X3537" s="43"/>
      <c r="Y3537" s="43"/>
      <c r="Z3537" s="43"/>
      <c r="AA3537" s="43"/>
      <c r="AB3537" s="43"/>
      <c r="AC3537" s="43"/>
      <c r="AD3537" s="43"/>
    </row>
    <row r="3539" spans="4:30" x14ac:dyDescent="0.25">
      <c r="D3539" s="4" t="s">
        <v>273</v>
      </c>
    </row>
    <row r="3578" spans="4:4" x14ac:dyDescent="0.25">
      <c r="D3578" s="4" t="s">
        <v>274</v>
      </c>
    </row>
    <row r="3618" spans="2:12" x14ac:dyDescent="0.25">
      <c r="B3618" s="13">
        <v>0</v>
      </c>
      <c r="D3618" s="4" t="s">
        <v>397</v>
      </c>
    </row>
    <row r="3631" spans="2:12" x14ac:dyDescent="0.25">
      <c r="D3631" s="4" t="s">
        <v>740</v>
      </c>
      <c r="L3631" s="4" t="s">
        <v>755</v>
      </c>
    </row>
    <row r="3632" spans="2:12" x14ac:dyDescent="0.25">
      <c r="D3632" s="4" t="s">
        <v>741</v>
      </c>
      <c r="L3632" s="4" t="s">
        <v>755</v>
      </c>
    </row>
    <row r="3633" spans="4:31" x14ac:dyDescent="0.25">
      <c r="D3633" s="4" t="s">
        <v>742</v>
      </c>
      <c r="L3633" s="4" t="s">
        <v>755</v>
      </c>
    </row>
    <row r="3634" spans="4:31" x14ac:dyDescent="0.25">
      <c r="D3634" s="4" t="s">
        <v>743</v>
      </c>
      <c r="L3634" s="4" t="s">
        <v>755</v>
      </c>
    </row>
    <row r="3635" spans="4:31" x14ac:dyDescent="0.25">
      <c r="D3635" s="4" t="s">
        <v>744</v>
      </c>
      <c r="L3635" s="4" t="s">
        <v>755</v>
      </c>
    </row>
    <row r="3637" spans="4:31" x14ac:dyDescent="0.25">
      <c r="D3637" s="40" t="s">
        <v>706</v>
      </c>
      <c r="E3637" s="41"/>
      <c r="F3637" s="41"/>
      <c r="G3637" s="41"/>
      <c r="H3637" s="41"/>
      <c r="I3637" s="41"/>
      <c r="J3637" s="41"/>
      <c r="K3637" s="41"/>
      <c r="L3637" s="41"/>
      <c r="M3637" s="41"/>
      <c r="N3637" s="41"/>
      <c r="O3637" s="41"/>
      <c r="P3637" s="41"/>
      <c r="Q3637" s="41"/>
      <c r="R3637" s="41"/>
      <c r="S3637" s="41"/>
      <c r="T3637" s="41"/>
      <c r="U3637" s="41"/>
      <c r="V3637" s="41"/>
      <c r="W3637" s="41"/>
      <c r="X3637" s="41"/>
      <c r="Y3637" s="41"/>
      <c r="Z3637" s="41"/>
      <c r="AA3637" s="41"/>
      <c r="AB3637" s="41"/>
      <c r="AC3637" s="41"/>
      <c r="AD3637" s="41"/>
    </row>
    <row r="3638" spans="4:31" x14ac:dyDescent="0.25">
      <c r="D3638" s="40" t="s">
        <v>745</v>
      </c>
      <c r="E3638" s="41"/>
      <c r="F3638" s="41"/>
      <c r="G3638" s="41"/>
      <c r="H3638" s="41"/>
      <c r="I3638" s="41"/>
      <c r="J3638" s="41"/>
      <c r="K3638" s="41"/>
      <c r="L3638" s="41"/>
      <c r="M3638" s="41"/>
      <c r="N3638" s="41"/>
      <c r="O3638" s="41"/>
      <c r="P3638" s="41"/>
      <c r="Q3638" s="41"/>
      <c r="R3638" s="41"/>
      <c r="S3638" s="41"/>
      <c r="T3638" s="41"/>
      <c r="U3638" s="41"/>
      <c r="V3638" s="41"/>
      <c r="W3638" s="41"/>
      <c r="X3638" s="41"/>
      <c r="Y3638" s="41"/>
      <c r="Z3638" s="41"/>
      <c r="AA3638" s="41"/>
      <c r="AB3638" s="41"/>
      <c r="AC3638" s="41"/>
      <c r="AD3638" s="41"/>
    </row>
    <row r="3639" spans="4:31" x14ac:dyDescent="0.25">
      <c r="D3639" s="40" t="s">
        <v>750</v>
      </c>
      <c r="E3639" s="41"/>
      <c r="F3639" s="41"/>
      <c r="G3639" s="41"/>
      <c r="H3639" s="41"/>
      <c r="I3639" s="41"/>
      <c r="J3639" s="41"/>
      <c r="K3639" s="41"/>
      <c r="L3639" s="41"/>
      <c r="M3639" s="41"/>
      <c r="N3639" s="41"/>
      <c r="O3639" s="41"/>
      <c r="P3639" s="41"/>
      <c r="Q3639" s="41"/>
      <c r="R3639" s="41"/>
      <c r="S3639" s="41"/>
      <c r="T3639" s="41"/>
      <c r="U3639" s="41"/>
      <c r="V3639" s="41"/>
      <c r="W3639" s="41"/>
      <c r="X3639" s="41"/>
      <c r="Y3639" s="41"/>
      <c r="Z3639" s="41"/>
      <c r="AA3639" s="41"/>
      <c r="AB3639" s="41"/>
      <c r="AC3639" s="41"/>
      <c r="AD3639" s="41"/>
    </row>
    <row r="3641" spans="4:31" x14ac:dyDescent="0.25">
      <c r="D3641" s="40" t="s">
        <v>706</v>
      </c>
      <c r="E3641" s="41"/>
      <c r="F3641" s="41"/>
      <c r="G3641" s="41"/>
      <c r="H3641" s="41"/>
      <c r="I3641" s="41"/>
      <c r="J3641" s="41"/>
      <c r="K3641" s="41"/>
      <c r="L3641" s="41"/>
      <c r="M3641" s="41"/>
      <c r="N3641" s="41"/>
      <c r="O3641" s="41"/>
      <c r="P3641" s="41"/>
      <c r="Q3641" s="41"/>
      <c r="R3641" s="41"/>
      <c r="S3641" s="41"/>
      <c r="T3641" s="41"/>
      <c r="U3641" s="41"/>
      <c r="V3641" s="41"/>
      <c r="W3641" s="41"/>
      <c r="X3641" s="41"/>
      <c r="Y3641" s="41"/>
      <c r="Z3641" s="41"/>
      <c r="AA3641" s="41"/>
      <c r="AB3641" s="41"/>
      <c r="AC3641" s="41"/>
      <c r="AD3641" s="41"/>
      <c r="AE3641" s="41"/>
    </row>
    <row r="3642" spans="4:31" x14ac:dyDescent="0.25">
      <c r="D3642" s="40" t="s">
        <v>745</v>
      </c>
      <c r="E3642" s="41"/>
      <c r="F3642" s="41"/>
      <c r="G3642" s="41"/>
      <c r="H3642" s="41"/>
      <c r="I3642" s="41"/>
      <c r="J3642" s="41"/>
      <c r="K3642" s="41"/>
      <c r="L3642" s="41"/>
      <c r="M3642" s="41"/>
      <c r="N3642" s="41"/>
      <c r="O3642" s="41"/>
      <c r="P3642" s="41"/>
      <c r="Q3642" s="41"/>
      <c r="R3642" s="41"/>
      <c r="S3642" s="41"/>
      <c r="T3642" s="41"/>
      <c r="U3642" s="41"/>
      <c r="V3642" s="41"/>
      <c r="W3642" s="41"/>
      <c r="X3642" s="41"/>
      <c r="Y3642" s="41"/>
      <c r="Z3642" s="41"/>
      <c r="AA3642" s="41"/>
      <c r="AB3642" s="41"/>
      <c r="AC3642" s="41"/>
      <c r="AD3642" s="41"/>
      <c r="AE3642" s="41"/>
    </row>
    <row r="3643" spans="4:31" x14ac:dyDescent="0.25">
      <c r="D3643" s="40" t="s">
        <v>751</v>
      </c>
      <c r="E3643" s="41"/>
      <c r="F3643" s="41"/>
      <c r="G3643" s="41"/>
      <c r="H3643" s="41"/>
      <c r="I3643" s="41"/>
      <c r="J3643" s="41"/>
      <c r="K3643" s="41"/>
      <c r="L3643" s="41"/>
      <c r="M3643" s="41"/>
      <c r="N3643" s="41"/>
      <c r="O3643" s="41"/>
      <c r="P3643" s="41"/>
      <c r="Q3643" s="41"/>
      <c r="R3643" s="41"/>
      <c r="S3643" s="41"/>
      <c r="T3643" s="41"/>
      <c r="U3643" s="41"/>
      <c r="V3643" s="41"/>
      <c r="W3643" s="41"/>
      <c r="X3643" s="41"/>
      <c r="Y3643" s="41"/>
      <c r="Z3643" s="41"/>
      <c r="AA3643" s="41"/>
      <c r="AB3643" s="41"/>
      <c r="AC3643" s="41"/>
      <c r="AD3643" s="41"/>
      <c r="AE3643" s="41"/>
    </row>
    <row r="3645" spans="4:31" x14ac:dyDescent="0.25">
      <c r="D3645" s="40" t="s">
        <v>706</v>
      </c>
      <c r="E3645" s="41"/>
      <c r="F3645" s="41"/>
      <c r="G3645" s="41"/>
      <c r="H3645" s="41"/>
      <c r="I3645" s="41"/>
      <c r="J3645" s="41"/>
      <c r="K3645" s="41"/>
      <c r="L3645" s="41"/>
      <c r="M3645" s="41"/>
      <c r="N3645" s="41"/>
      <c r="O3645" s="41"/>
      <c r="P3645" s="41"/>
      <c r="Q3645" s="41"/>
      <c r="R3645" s="41"/>
      <c r="S3645" s="41"/>
      <c r="T3645" s="41"/>
      <c r="U3645" s="41"/>
      <c r="V3645" s="41"/>
      <c r="W3645" s="41"/>
      <c r="X3645" s="41"/>
      <c r="Y3645" s="41"/>
    </row>
    <row r="3646" spans="4:31" x14ac:dyDescent="0.25">
      <c r="D3646" s="40" t="s">
        <v>746</v>
      </c>
      <c r="E3646" s="41"/>
      <c r="F3646" s="41"/>
      <c r="G3646" s="41"/>
      <c r="H3646" s="41"/>
      <c r="I3646" s="41"/>
      <c r="J3646" s="41"/>
      <c r="K3646" s="41"/>
      <c r="L3646" s="41"/>
      <c r="M3646" s="41"/>
      <c r="N3646" s="41"/>
      <c r="O3646" s="41"/>
      <c r="P3646" s="41"/>
      <c r="Q3646" s="41"/>
      <c r="R3646" s="41"/>
      <c r="S3646" s="41"/>
      <c r="T3646" s="41"/>
      <c r="U3646" s="41"/>
      <c r="V3646" s="41"/>
      <c r="W3646" s="41"/>
      <c r="X3646" s="41"/>
      <c r="Y3646" s="41"/>
    </row>
    <row r="3647" spans="4:31" x14ac:dyDescent="0.25">
      <c r="D3647" s="40" t="s">
        <v>752</v>
      </c>
      <c r="E3647" s="41"/>
      <c r="F3647" s="41"/>
      <c r="G3647" s="41"/>
      <c r="H3647" s="41"/>
      <c r="I3647" s="41"/>
      <c r="J3647" s="41"/>
      <c r="K3647" s="41"/>
      <c r="L3647" s="41"/>
      <c r="M3647" s="41"/>
      <c r="N3647" s="41"/>
      <c r="O3647" s="41"/>
      <c r="P3647" s="41"/>
      <c r="Q3647" s="41"/>
      <c r="R3647" s="41"/>
      <c r="S3647" s="41"/>
      <c r="T3647" s="41"/>
      <c r="U3647" s="41"/>
      <c r="V3647" s="41"/>
      <c r="W3647" s="41"/>
      <c r="X3647" s="41"/>
      <c r="Y3647" s="41"/>
    </row>
    <row r="3649" spans="4:47" x14ac:dyDescent="0.25">
      <c r="D3649" s="42" t="s">
        <v>731</v>
      </c>
      <c r="E3649" s="43"/>
      <c r="F3649" s="43"/>
      <c r="G3649" s="43"/>
      <c r="H3649" s="43"/>
      <c r="I3649" s="43"/>
      <c r="J3649" s="43"/>
      <c r="K3649" s="43"/>
      <c r="L3649" s="43"/>
      <c r="M3649" s="43"/>
      <c r="N3649" s="43"/>
      <c r="O3649" s="43"/>
      <c r="P3649" s="43"/>
      <c r="Q3649" s="43"/>
      <c r="R3649" s="43"/>
      <c r="S3649" s="43"/>
      <c r="T3649" s="43"/>
      <c r="U3649" s="43"/>
      <c r="V3649" s="43"/>
      <c r="W3649" s="43"/>
      <c r="X3649" s="43"/>
      <c r="Y3649" s="43"/>
      <c r="Z3649" s="43"/>
      <c r="AA3649" s="43"/>
      <c r="AB3649" s="43"/>
      <c r="AC3649" s="43"/>
      <c r="AD3649" s="43"/>
      <c r="AE3649" s="43"/>
      <c r="AF3649" s="43"/>
      <c r="AG3649" s="43"/>
      <c r="AH3649" s="43"/>
      <c r="AI3649" s="43"/>
      <c r="AJ3649" s="43"/>
      <c r="AK3649" s="43"/>
      <c r="AL3649" s="43"/>
      <c r="AM3649" s="43"/>
      <c r="AN3649" s="43"/>
      <c r="AO3649" s="43"/>
      <c r="AP3649" s="43"/>
      <c r="AQ3649" s="43"/>
      <c r="AR3649" s="43"/>
      <c r="AS3649" s="43"/>
      <c r="AT3649" s="43"/>
      <c r="AU3649" s="43"/>
    </row>
    <row r="3650" spans="4:47" x14ac:dyDescent="0.25">
      <c r="D3650" s="42" t="s">
        <v>732</v>
      </c>
      <c r="E3650" s="43"/>
      <c r="F3650" s="43"/>
      <c r="G3650" s="43"/>
      <c r="H3650" s="43"/>
      <c r="I3650" s="43"/>
      <c r="J3650" s="43"/>
      <c r="K3650" s="43"/>
      <c r="L3650" s="43"/>
      <c r="M3650" s="43"/>
      <c r="N3650" s="43"/>
      <c r="O3650" s="43"/>
      <c r="P3650" s="43"/>
      <c r="Q3650" s="43"/>
      <c r="R3650" s="43"/>
      <c r="S3650" s="43"/>
      <c r="T3650" s="43"/>
      <c r="U3650" s="43"/>
      <c r="V3650" s="43"/>
      <c r="W3650" s="43"/>
      <c r="X3650" s="43"/>
      <c r="Y3650" s="43"/>
      <c r="Z3650" s="43"/>
      <c r="AA3650" s="43"/>
      <c r="AB3650" s="43"/>
      <c r="AC3650" s="43"/>
      <c r="AD3650" s="43"/>
      <c r="AE3650" s="43"/>
      <c r="AF3650" s="43"/>
      <c r="AG3650" s="43"/>
      <c r="AH3650" s="43"/>
      <c r="AI3650" s="43"/>
      <c r="AJ3650" s="43"/>
      <c r="AK3650" s="43"/>
      <c r="AL3650" s="43"/>
      <c r="AM3650" s="43"/>
      <c r="AN3650" s="43"/>
      <c r="AO3650" s="43"/>
      <c r="AP3650" s="43"/>
      <c r="AQ3650" s="43"/>
      <c r="AR3650" s="43"/>
      <c r="AS3650" s="43"/>
      <c r="AT3650" s="43"/>
      <c r="AU3650" s="43"/>
    </row>
    <row r="3651" spans="4:47" x14ac:dyDescent="0.25">
      <c r="D3651" s="42"/>
      <c r="E3651" s="43"/>
      <c r="F3651" s="43"/>
      <c r="G3651" s="43"/>
      <c r="H3651" s="43"/>
      <c r="I3651" s="43"/>
      <c r="J3651" s="43"/>
      <c r="K3651" s="43"/>
      <c r="L3651" s="43"/>
      <c r="M3651" s="43"/>
      <c r="N3651" s="43"/>
      <c r="O3651" s="43"/>
      <c r="P3651" s="43"/>
      <c r="Q3651" s="43"/>
      <c r="R3651" s="43"/>
      <c r="S3651" s="43"/>
      <c r="T3651" s="43"/>
      <c r="U3651" s="43"/>
      <c r="V3651" s="43"/>
      <c r="W3651" s="43"/>
      <c r="X3651" s="43"/>
      <c r="Y3651" s="43"/>
      <c r="Z3651" s="43"/>
      <c r="AA3651" s="43"/>
      <c r="AB3651" s="43"/>
      <c r="AC3651" s="43"/>
      <c r="AD3651" s="43"/>
      <c r="AE3651" s="43"/>
      <c r="AF3651" s="43"/>
      <c r="AG3651" s="43"/>
      <c r="AH3651" s="43"/>
      <c r="AI3651" s="43"/>
      <c r="AJ3651" s="43"/>
      <c r="AK3651" s="43"/>
      <c r="AL3651" s="43"/>
      <c r="AM3651" s="43"/>
      <c r="AN3651" s="43"/>
      <c r="AO3651" s="43"/>
      <c r="AP3651" s="43"/>
      <c r="AQ3651" s="43"/>
      <c r="AR3651" s="43"/>
      <c r="AS3651" s="43"/>
      <c r="AT3651" s="43"/>
      <c r="AU3651" s="43"/>
    </row>
    <row r="3652" spans="4:47" x14ac:dyDescent="0.25">
      <c r="D3652" s="42" t="s">
        <v>747</v>
      </c>
      <c r="E3652" s="43"/>
      <c r="F3652" s="43"/>
      <c r="G3652" s="43"/>
      <c r="H3652" s="43"/>
      <c r="I3652" s="43"/>
      <c r="J3652" s="43"/>
      <c r="K3652" s="43"/>
      <c r="L3652" s="43"/>
      <c r="M3652" s="43"/>
      <c r="N3652" s="43"/>
      <c r="O3652" s="43"/>
      <c r="P3652" s="43"/>
      <c r="Q3652" s="43"/>
      <c r="R3652" s="43"/>
      <c r="S3652" s="43"/>
      <c r="T3652" s="43"/>
      <c r="U3652" s="43"/>
      <c r="V3652" s="43"/>
      <c r="W3652" s="43"/>
      <c r="X3652" s="43"/>
      <c r="Y3652" s="43"/>
      <c r="Z3652" s="43"/>
      <c r="AA3652" s="43"/>
      <c r="AB3652" s="43"/>
      <c r="AC3652" s="43"/>
      <c r="AD3652" s="43"/>
      <c r="AE3652" s="43"/>
      <c r="AF3652" s="43"/>
      <c r="AG3652" s="43"/>
      <c r="AH3652" s="43"/>
      <c r="AI3652" s="43"/>
      <c r="AJ3652" s="43"/>
      <c r="AK3652" s="43"/>
      <c r="AL3652" s="43"/>
      <c r="AM3652" s="43"/>
      <c r="AN3652" s="43"/>
      <c r="AO3652" s="43"/>
      <c r="AP3652" s="43"/>
      <c r="AQ3652" s="43"/>
      <c r="AR3652" s="43"/>
      <c r="AS3652" s="43"/>
      <c r="AT3652" s="43"/>
      <c r="AU3652" s="43"/>
    </row>
    <row r="3653" spans="4:47" x14ac:dyDescent="0.25">
      <c r="D3653" s="42" t="s">
        <v>709</v>
      </c>
      <c r="E3653" s="43"/>
      <c r="F3653" s="43"/>
      <c r="G3653" s="43"/>
      <c r="H3653" s="43"/>
      <c r="I3653" s="43"/>
      <c r="J3653" s="43"/>
      <c r="K3653" s="43"/>
      <c r="L3653" s="43"/>
      <c r="M3653" s="43"/>
      <c r="N3653" s="43"/>
      <c r="O3653" s="43"/>
      <c r="P3653" s="43"/>
      <c r="Q3653" s="43"/>
      <c r="R3653" s="43"/>
      <c r="S3653" s="43"/>
      <c r="T3653" s="43"/>
      <c r="U3653" s="43"/>
      <c r="V3653" s="43"/>
      <c r="W3653" s="43"/>
      <c r="X3653" s="43"/>
      <c r="Y3653" s="43"/>
      <c r="Z3653" s="43"/>
      <c r="AA3653" s="43"/>
      <c r="AB3653" s="43"/>
      <c r="AC3653" s="43"/>
      <c r="AD3653" s="43"/>
      <c r="AE3653" s="43"/>
      <c r="AF3653" s="43"/>
      <c r="AG3653" s="43"/>
      <c r="AH3653" s="43"/>
      <c r="AI3653" s="43"/>
      <c r="AJ3653" s="43"/>
      <c r="AK3653" s="43"/>
      <c r="AL3653" s="43"/>
      <c r="AM3653" s="43"/>
      <c r="AN3653" s="43"/>
      <c r="AO3653" s="43"/>
      <c r="AP3653" s="43"/>
      <c r="AQ3653" s="43"/>
      <c r="AR3653" s="43"/>
      <c r="AS3653" s="43"/>
      <c r="AT3653" s="43"/>
      <c r="AU3653" s="43"/>
    </row>
    <row r="3654" spans="4:47" x14ac:dyDescent="0.25">
      <c r="D3654" s="42" t="s">
        <v>748</v>
      </c>
      <c r="E3654" s="43"/>
      <c r="F3654" s="43"/>
      <c r="G3654" s="43"/>
      <c r="H3654" s="43"/>
      <c r="I3654" s="43"/>
      <c r="J3654" s="43"/>
      <c r="K3654" s="43"/>
      <c r="L3654" s="43"/>
      <c r="M3654" s="43"/>
      <c r="N3654" s="43"/>
      <c r="O3654" s="43"/>
      <c r="P3654" s="43"/>
      <c r="Q3654" s="43"/>
      <c r="R3654" s="43"/>
      <c r="S3654" s="43"/>
      <c r="T3654" s="43"/>
      <c r="U3654" s="43"/>
      <c r="V3654" s="43"/>
      <c r="W3654" s="43"/>
      <c r="X3654" s="43"/>
      <c r="Y3654" s="43"/>
      <c r="Z3654" s="43"/>
      <c r="AA3654" s="43"/>
      <c r="AB3654" s="43"/>
      <c r="AC3654" s="43"/>
      <c r="AD3654" s="43"/>
      <c r="AE3654" s="43"/>
      <c r="AF3654" s="43"/>
      <c r="AG3654" s="43"/>
      <c r="AH3654" s="43"/>
      <c r="AI3654" s="43"/>
      <c r="AJ3654" s="43"/>
      <c r="AK3654" s="43"/>
      <c r="AL3654" s="43"/>
      <c r="AM3654" s="43"/>
      <c r="AN3654" s="43"/>
      <c r="AO3654" s="43"/>
      <c r="AP3654" s="43"/>
      <c r="AQ3654" s="43"/>
      <c r="AR3654" s="43"/>
      <c r="AS3654" s="43"/>
      <c r="AT3654" s="43"/>
      <c r="AU3654" s="43"/>
    </row>
    <row r="3655" spans="4:47" x14ac:dyDescent="0.25">
      <c r="D3655" s="42" t="s">
        <v>749</v>
      </c>
      <c r="E3655" s="43"/>
      <c r="F3655" s="43"/>
      <c r="G3655" s="43"/>
      <c r="H3655" s="43"/>
      <c r="I3655" s="43"/>
      <c r="J3655" s="43"/>
      <c r="K3655" s="43"/>
      <c r="L3655" s="43"/>
      <c r="M3655" s="43"/>
      <c r="N3655" s="43"/>
      <c r="O3655" s="43"/>
      <c r="P3655" s="43"/>
      <c r="Q3655" s="43"/>
      <c r="R3655" s="43"/>
      <c r="S3655" s="43"/>
      <c r="T3655" s="43"/>
      <c r="U3655" s="43"/>
      <c r="V3655" s="43"/>
      <c r="W3655" s="43"/>
      <c r="X3655" s="43"/>
      <c r="Y3655" s="43"/>
      <c r="Z3655" s="43"/>
      <c r="AA3655" s="43"/>
      <c r="AB3655" s="43"/>
      <c r="AC3655" s="43"/>
      <c r="AD3655" s="43"/>
      <c r="AE3655" s="43"/>
      <c r="AF3655" s="43"/>
      <c r="AG3655" s="43"/>
      <c r="AH3655" s="43"/>
      <c r="AI3655" s="43"/>
      <c r="AJ3655" s="43"/>
      <c r="AK3655" s="43"/>
      <c r="AL3655" s="43"/>
      <c r="AM3655" s="43"/>
      <c r="AN3655" s="43"/>
      <c r="AO3655" s="43"/>
      <c r="AP3655" s="43"/>
      <c r="AQ3655" s="43"/>
      <c r="AR3655" s="43"/>
      <c r="AS3655" s="43"/>
      <c r="AT3655" s="43"/>
      <c r="AU3655" s="43"/>
    </row>
    <row r="3656" spans="4:47" x14ac:dyDescent="0.25">
      <c r="D3656" s="42" t="s">
        <v>160</v>
      </c>
      <c r="E3656" s="43"/>
      <c r="F3656" s="43"/>
      <c r="G3656" s="43"/>
      <c r="H3656" s="43"/>
      <c r="I3656" s="43"/>
      <c r="J3656" s="43"/>
      <c r="K3656" s="43"/>
      <c r="L3656" s="43"/>
      <c r="M3656" s="43"/>
      <c r="N3656" s="43"/>
      <c r="O3656" s="43"/>
      <c r="P3656" s="43"/>
      <c r="Q3656" s="43"/>
      <c r="R3656" s="43"/>
      <c r="S3656" s="43"/>
      <c r="T3656" s="43"/>
      <c r="U3656" s="43"/>
      <c r="V3656" s="43"/>
      <c r="W3656" s="43"/>
      <c r="X3656" s="43"/>
      <c r="Y3656" s="43"/>
      <c r="Z3656" s="43"/>
      <c r="AA3656" s="43"/>
      <c r="AB3656" s="43"/>
      <c r="AC3656" s="43"/>
      <c r="AD3656" s="43"/>
      <c r="AE3656" s="43"/>
      <c r="AF3656" s="43"/>
      <c r="AG3656" s="43"/>
      <c r="AH3656" s="43"/>
      <c r="AI3656" s="43"/>
      <c r="AJ3656" s="43"/>
      <c r="AK3656" s="43"/>
      <c r="AL3656" s="43"/>
      <c r="AM3656" s="43"/>
      <c r="AN3656" s="43"/>
      <c r="AO3656" s="43"/>
      <c r="AP3656" s="43"/>
      <c r="AQ3656" s="43"/>
      <c r="AR3656" s="43"/>
      <c r="AS3656" s="43"/>
      <c r="AT3656" s="43"/>
      <c r="AU3656" s="43"/>
    </row>
    <row r="3657" spans="4:47" x14ac:dyDescent="0.25">
      <c r="D3657" s="42" t="s">
        <v>720</v>
      </c>
      <c r="E3657" s="43"/>
      <c r="F3657" s="43"/>
      <c r="G3657" s="43"/>
      <c r="H3657" s="43"/>
      <c r="I3657" s="43"/>
      <c r="J3657" s="43"/>
      <c r="K3657" s="43"/>
      <c r="L3657" s="43"/>
      <c r="M3657" s="43"/>
      <c r="N3657" s="43"/>
      <c r="O3657" s="43"/>
      <c r="P3657" s="43"/>
      <c r="Q3657" s="43"/>
      <c r="R3657" s="43"/>
      <c r="S3657" s="43"/>
      <c r="T3657" s="43"/>
      <c r="U3657" s="43"/>
      <c r="V3657" s="43"/>
      <c r="W3657" s="43"/>
      <c r="X3657" s="43"/>
      <c r="Y3657" s="43"/>
      <c r="Z3657" s="43"/>
      <c r="AA3657" s="43"/>
      <c r="AB3657" s="43"/>
      <c r="AC3657" s="43"/>
      <c r="AD3657" s="43"/>
      <c r="AE3657" s="43"/>
      <c r="AF3657" s="43"/>
      <c r="AG3657" s="43"/>
      <c r="AH3657" s="43"/>
      <c r="AI3657" s="43"/>
      <c r="AJ3657" s="43"/>
      <c r="AK3657" s="43"/>
      <c r="AL3657" s="43"/>
      <c r="AM3657" s="43"/>
      <c r="AN3657" s="43"/>
      <c r="AO3657" s="43"/>
      <c r="AP3657" s="43"/>
      <c r="AQ3657" s="43"/>
      <c r="AR3657" s="43"/>
      <c r="AS3657" s="43"/>
      <c r="AT3657" s="43"/>
      <c r="AU3657" s="43"/>
    </row>
    <row r="3658" spans="4:47" x14ac:dyDescent="0.25">
      <c r="D3658" s="42" t="s">
        <v>709</v>
      </c>
      <c r="E3658" s="43"/>
      <c r="F3658" s="43"/>
      <c r="G3658" s="43"/>
      <c r="H3658" s="43"/>
      <c r="I3658" s="43"/>
      <c r="J3658" s="43"/>
      <c r="K3658" s="43"/>
      <c r="L3658" s="43"/>
      <c r="M3658" s="43"/>
      <c r="N3658" s="43"/>
      <c r="O3658" s="43"/>
      <c r="P3658" s="43"/>
      <c r="Q3658" s="43"/>
      <c r="R3658" s="43"/>
      <c r="S3658" s="43"/>
      <c r="T3658" s="43"/>
      <c r="U3658" s="43"/>
      <c r="V3658" s="43"/>
      <c r="W3658" s="43"/>
      <c r="X3658" s="43"/>
      <c r="Y3658" s="43"/>
      <c r="Z3658" s="43"/>
      <c r="AA3658" s="43"/>
      <c r="AB3658" s="43"/>
      <c r="AC3658" s="43"/>
      <c r="AD3658" s="43"/>
      <c r="AE3658" s="43"/>
      <c r="AF3658" s="43"/>
      <c r="AG3658" s="43"/>
      <c r="AH3658" s="43"/>
      <c r="AI3658" s="43"/>
      <c r="AJ3658" s="43"/>
      <c r="AK3658" s="43"/>
      <c r="AL3658" s="43"/>
      <c r="AM3658" s="43"/>
      <c r="AN3658" s="43"/>
      <c r="AO3658" s="43"/>
      <c r="AP3658" s="43"/>
      <c r="AQ3658" s="43"/>
      <c r="AR3658" s="43"/>
      <c r="AS3658" s="43"/>
      <c r="AT3658" s="43"/>
      <c r="AU3658" s="43"/>
    </row>
    <row r="3659" spans="4:47" x14ac:dyDescent="0.25">
      <c r="D3659" s="42" t="s">
        <v>753</v>
      </c>
      <c r="E3659" s="43"/>
      <c r="F3659" s="43"/>
      <c r="G3659" s="43"/>
      <c r="H3659" s="43"/>
      <c r="I3659" s="43"/>
      <c r="J3659" s="43"/>
      <c r="K3659" s="43"/>
      <c r="L3659" s="43"/>
      <c r="M3659" s="43"/>
      <c r="N3659" s="43"/>
      <c r="O3659" s="43"/>
      <c r="P3659" s="43"/>
      <c r="Q3659" s="43"/>
      <c r="R3659" s="43"/>
      <c r="S3659" s="43"/>
      <c r="T3659" s="43"/>
      <c r="U3659" s="43"/>
      <c r="V3659" s="43"/>
      <c r="W3659" s="43"/>
      <c r="X3659" s="43"/>
      <c r="Y3659" s="43"/>
      <c r="Z3659" s="43"/>
      <c r="AA3659" s="43"/>
      <c r="AB3659" s="43"/>
      <c r="AC3659" s="43"/>
      <c r="AD3659" s="43"/>
      <c r="AE3659" s="43"/>
      <c r="AF3659" s="43"/>
      <c r="AG3659" s="43"/>
      <c r="AH3659" s="43"/>
      <c r="AI3659" s="43"/>
      <c r="AJ3659" s="43"/>
      <c r="AK3659" s="43"/>
      <c r="AL3659" s="43"/>
      <c r="AM3659" s="43"/>
      <c r="AN3659" s="43"/>
      <c r="AO3659" s="43"/>
      <c r="AP3659" s="43"/>
      <c r="AQ3659" s="43"/>
      <c r="AR3659" s="43"/>
      <c r="AS3659" s="43"/>
      <c r="AT3659" s="43"/>
      <c r="AU3659" s="43"/>
    </row>
    <row r="3660" spans="4:47" x14ac:dyDescent="0.25">
      <c r="D3660" s="42" t="s">
        <v>754</v>
      </c>
      <c r="E3660" s="43"/>
      <c r="F3660" s="43"/>
      <c r="G3660" s="43"/>
      <c r="H3660" s="43"/>
      <c r="I3660" s="43"/>
      <c r="J3660" s="43"/>
      <c r="K3660" s="43"/>
      <c r="L3660" s="43"/>
      <c r="M3660" s="43"/>
      <c r="N3660" s="43"/>
      <c r="O3660" s="43"/>
      <c r="P3660" s="43"/>
      <c r="Q3660" s="43"/>
      <c r="R3660" s="43"/>
      <c r="S3660" s="43"/>
      <c r="T3660" s="43"/>
      <c r="U3660" s="43"/>
      <c r="V3660" s="43"/>
      <c r="W3660" s="43"/>
      <c r="X3660" s="43"/>
      <c r="Y3660" s="43"/>
      <c r="Z3660" s="43"/>
      <c r="AA3660" s="43"/>
      <c r="AB3660" s="43"/>
      <c r="AC3660" s="43"/>
      <c r="AD3660" s="43"/>
      <c r="AE3660" s="43"/>
      <c r="AF3660" s="43"/>
      <c r="AG3660" s="43"/>
      <c r="AH3660" s="43"/>
      <c r="AI3660" s="43"/>
      <c r="AJ3660" s="43"/>
      <c r="AK3660" s="43"/>
      <c r="AL3660" s="43"/>
      <c r="AM3660" s="43"/>
      <c r="AN3660" s="43"/>
      <c r="AO3660" s="43"/>
      <c r="AP3660" s="43"/>
      <c r="AQ3660" s="43"/>
      <c r="AR3660" s="43"/>
      <c r="AS3660" s="43"/>
      <c r="AT3660" s="43"/>
      <c r="AU3660" s="43"/>
    </row>
    <row r="3661" spans="4:47" x14ac:dyDescent="0.25">
      <c r="D3661" s="42" t="s">
        <v>727</v>
      </c>
      <c r="E3661" s="43"/>
      <c r="F3661" s="43"/>
      <c r="G3661" s="43"/>
      <c r="H3661" s="43"/>
      <c r="I3661" s="43"/>
      <c r="J3661" s="43"/>
      <c r="K3661" s="43"/>
      <c r="L3661" s="43"/>
      <c r="M3661" s="43"/>
      <c r="N3661" s="43"/>
      <c r="O3661" s="43"/>
      <c r="P3661" s="43"/>
      <c r="Q3661" s="43"/>
      <c r="R3661" s="43"/>
      <c r="S3661" s="43"/>
      <c r="T3661" s="43"/>
      <c r="U3661" s="43"/>
      <c r="V3661" s="43"/>
      <c r="W3661" s="43"/>
      <c r="X3661" s="43"/>
      <c r="Y3661" s="43"/>
      <c r="Z3661" s="43"/>
      <c r="AA3661" s="43"/>
      <c r="AB3661" s="43"/>
      <c r="AC3661" s="43"/>
      <c r="AD3661" s="43"/>
      <c r="AE3661" s="43"/>
      <c r="AF3661" s="43"/>
      <c r="AG3661" s="43"/>
      <c r="AH3661" s="43"/>
      <c r="AI3661" s="43"/>
      <c r="AJ3661" s="43"/>
      <c r="AK3661" s="43"/>
      <c r="AL3661" s="43"/>
      <c r="AM3661" s="43"/>
      <c r="AN3661" s="43"/>
      <c r="AO3661" s="43"/>
      <c r="AP3661" s="43"/>
      <c r="AQ3661" s="43"/>
      <c r="AR3661" s="43"/>
      <c r="AS3661" s="43"/>
      <c r="AT3661" s="43"/>
      <c r="AU3661" s="43"/>
    </row>
    <row r="3662" spans="4:47" x14ac:dyDescent="0.25">
      <c r="D3662" s="42"/>
      <c r="E3662" s="43"/>
      <c r="F3662" s="43"/>
      <c r="G3662" s="43"/>
      <c r="H3662" s="43"/>
      <c r="I3662" s="43"/>
      <c r="J3662" s="43"/>
      <c r="K3662" s="43"/>
      <c r="L3662" s="43"/>
      <c r="M3662" s="43"/>
      <c r="N3662" s="43"/>
      <c r="O3662" s="43"/>
      <c r="P3662" s="43"/>
      <c r="Q3662" s="43"/>
      <c r="R3662" s="43"/>
      <c r="S3662" s="43"/>
      <c r="T3662" s="43"/>
      <c r="U3662" s="43"/>
      <c r="V3662" s="43"/>
      <c r="W3662" s="43"/>
      <c r="X3662" s="43"/>
      <c r="Y3662" s="43"/>
      <c r="Z3662" s="43"/>
      <c r="AA3662" s="43"/>
      <c r="AB3662" s="43"/>
      <c r="AC3662" s="43"/>
      <c r="AD3662" s="43"/>
      <c r="AE3662" s="43"/>
      <c r="AF3662" s="43"/>
      <c r="AG3662" s="43"/>
      <c r="AH3662" s="43"/>
      <c r="AI3662" s="43"/>
      <c r="AJ3662" s="43"/>
      <c r="AK3662" s="43"/>
      <c r="AL3662" s="43"/>
      <c r="AM3662" s="43"/>
      <c r="AN3662" s="43"/>
      <c r="AO3662" s="43"/>
      <c r="AP3662" s="43"/>
      <c r="AQ3662" s="43"/>
      <c r="AR3662" s="43"/>
      <c r="AS3662" s="43"/>
      <c r="AT3662" s="43"/>
      <c r="AU3662" s="43"/>
    </row>
    <row r="3663" spans="4:47" x14ac:dyDescent="0.25">
      <c r="D3663" s="42" t="s">
        <v>737</v>
      </c>
      <c r="E3663" s="43"/>
      <c r="F3663" s="43"/>
      <c r="G3663" s="43"/>
      <c r="H3663" s="43"/>
      <c r="I3663" s="43"/>
      <c r="J3663" s="43"/>
      <c r="K3663" s="43"/>
      <c r="L3663" s="43"/>
      <c r="M3663" s="43"/>
      <c r="N3663" s="43"/>
      <c r="O3663" s="43"/>
      <c r="P3663" s="43"/>
      <c r="Q3663" s="43"/>
      <c r="R3663" s="43"/>
      <c r="S3663" s="43"/>
      <c r="T3663" s="43"/>
      <c r="U3663" s="43"/>
      <c r="V3663" s="43"/>
      <c r="W3663" s="43"/>
      <c r="X3663" s="43"/>
      <c r="Y3663" s="43"/>
      <c r="Z3663" s="43"/>
      <c r="AA3663" s="43"/>
      <c r="AB3663" s="43"/>
      <c r="AC3663" s="43"/>
      <c r="AD3663" s="43"/>
      <c r="AE3663" s="43"/>
      <c r="AF3663" s="43"/>
      <c r="AG3663" s="43"/>
      <c r="AH3663" s="43"/>
      <c r="AI3663" s="43"/>
      <c r="AJ3663" s="43"/>
      <c r="AK3663" s="43"/>
      <c r="AL3663" s="43"/>
      <c r="AM3663" s="43"/>
      <c r="AN3663" s="43"/>
      <c r="AO3663" s="43"/>
      <c r="AP3663" s="43"/>
      <c r="AQ3663" s="43"/>
      <c r="AR3663" s="43"/>
      <c r="AS3663" s="43"/>
      <c r="AT3663" s="43"/>
      <c r="AU3663" s="43"/>
    </row>
    <row r="3664" spans="4:47" x14ac:dyDescent="0.25">
      <c r="D3664" s="42" t="s">
        <v>738</v>
      </c>
      <c r="E3664" s="43"/>
      <c r="F3664" s="43"/>
      <c r="G3664" s="43"/>
      <c r="H3664" s="43"/>
      <c r="I3664" s="43"/>
      <c r="J3664" s="43"/>
      <c r="K3664" s="43"/>
      <c r="L3664" s="43"/>
      <c r="M3664" s="43"/>
      <c r="N3664" s="43"/>
      <c r="O3664" s="43"/>
      <c r="P3664" s="43"/>
      <c r="Q3664" s="43"/>
      <c r="R3664" s="43"/>
      <c r="S3664" s="43"/>
      <c r="T3664" s="43"/>
      <c r="U3664" s="43"/>
      <c r="V3664" s="43"/>
      <c r="W3664" s="43"/>
      <c r="X3664" s="43"/>
      <c r="Y3664" s="43"/>
      <c r="Z3664" s="43"/>
      <c r="AA3664" s="43"/>
      <c r="AB3664" s="43"/>
      <c r="AC3664" s="43"/>
      <c r="AD3664" s="43"/>
      <c r="AE3664" s="43"/>
      <c r="AF3664" s="43"/>
      <c r="AG3664" s="43"/>
      <c r="AH3664" s="43"/>
      <c r="AI3664" s="43"/>
      <c r="AJ3664" s="43"/>
      <c r="AK3664" s="43"/>
      <c r="AL3664" s="43"/>
      <c r="AM3664" s="43"/>
      <c r="AN3664" s="43"/>
      <c r="AO3664" s="43"/>
      <c r="AP3664" s="43"/>
      <c r="AQ3664" s="43"/>
      <c r="AR3664" s="43"/>
      <c r="AS3664" s="43"/>
      <c r="AT3664" s="43"/>
      <c r="AU3664" s="43"/>
    </row>
    <row r="3665" spans="4:47" x14ac:dyDescent="0.25">
      <c r="D3665" s="42" t="s">
        <v>739</v>
      </c>
      <c r="E3665" s="43"/>
      <c r="F3665" s="43"/>
      <c r="G3665" s="43"/>
      <c r="H3665" s="43"/>
      <c r="I3665" s="43"/>
      <c r="J3665" s="43"/>
      <c r="K3665" s="43"/>
      <c r="L3665" s="43"/>
      <c r="M3665" s="43"/>
      <c r="N3665" s="43"/>
      <c r="O3665" s="43"/>
      <c r="P3665" s="43"/>
      <c r="Q3665" s="43"/>
      <c r="R3665" s="43"/>
      <c r="S3665" s="43"/>
      <c r="T3665" s="43"/>
      <c r="U3665" s="43"/>
      <c r="V3665" s="43"/>
      <c r="W3665" s="43"/>
      <c r="X3665" s="43"/>
      <c r="Y3665" s="43"/>
      <c r="Z3665" s="43"/>
      <c r="AA3665" s="43"/>
      <c r="AB3665" s="43"/>
      <c r="AC3665" s="43"/>
      <c r="AD3665" s="43"/>
      <c r="AE3665" s="43"/>
      <c r="AF3665" s="43"/>
      <c r="AG3665" s="43"/>
      <c r="AH3665" s="43"/>
      <c r="AI3665" s="43"/>
      <c r="AJ3665" s="43"/>
      <c r="AK3665" s="43"/>
      <c r="AL3665" s="43"/>
      <c r="AM3665" s="43"/>
      <c r="AN3665" s="43"/>
      <c r="AO3665" s="43"/>
      <c r="AP3665" s="43"/>
      <c r="AQ3665" s="43"/>
      <c r="AR3665" s="43"/>
      <c r="AS3665" s="43"/>
      <c r="AT3665" s="43"/>
      <c r="AU3665" s="43"/>
    </row>
    <row r="3667" spans="4:47" x14ac:dyDescent="0.25">
      <c r="D3667" s="4" t="s">
        <v>274</v>
      </c>
    </row>
    <row r="3781" spans="2:4" x14ac:dyDescent="0.25">
      <c r="B3781" s="13">
        <v>0</v>
      </c>
      <c r="D3781" s="4" t="s">
        <v>397</v>
      </c>
    </row>
    <row r="3789" spans="2:4" x14ac:dyDescent="0.25">
      <c r="D3789" s="4" t="s">
        <v>756</v>
      </c>
    </row>
    <row r="3791" spans="2:4" x14ac:dyDescent="0.25">
      <c r="D3791" s="4" t="s">
        <v>706</v>
      </c>
    </row>
    <row r="3792" spans="2:4" x14ac:dyDescent="0.25">
      <c r="D3792" s="4" t="s">
        <v>745</v>
      </c>
    </row>
    <row r="3793" spans="4:4" x14ac:dyDescent="0.25">
      <c r="D3793" s="4" t="s">
        <v>757</v>
      </c>
    </row>
    <row r="3795" spans="4:4" x14ac:dyDescent="0.25">
      <c r="D3795" s="4" t="s">
        <v>706</v>
      </c>
    </row>
    <row r="3796" spans="4:4" x14ac:dyDescent="0.25">
      <c r="D3796" s="4" t="s">
        <v>745</v>
      </c>
    </row>
    <row r="3797" spans="4:4" x14ac:dyDescent="0.25">
      <c r="D3797" s="4" t="s">
        <v>758</v>
      </c>
    </row>
    <row r="3799" spans="4:4" x14ac:dyDescent="0.25">
      <c r="D3799" s="4" t="s">
        <v>706</v>
      </c>
    </row>
    <row r="3800" spans="4:4" x14ac:dyDescent="0.25">
      <c r="D3800" s="4" t="s">
        <v>746</v>
      </c>
    </row>
    <row r="3801" spans="4:4" x14ac:dyDescent="0.25">
      <c r="D3801" s="4" t="s">
        <v>759</v>
      </c>
    </row>
    <row r="3803" spans="4:4" x14ac:dyDescent="0.25">
      <c r="D3803" s="4" t="s">
        <v>731</v>
      </c>
    </row>
    <row r="3804" spans="4:4" x14ac:dyDescent="0.25">
      <c r="D3804" s="4" t="s">
        <v>732</v>
      </c>
    </row>
    <row r="3806" spans="4:4" x14ac:dyDescent="0.25">
      <c r="D3806" s="4" t="s">
        <v>747</v>
      </c>
    </row>
    <row r="3807" spans="4:4" x14ac:dyDescent="0.25">
      <c r="D3807" s="4" t="s">
        <v>709</v>
      </c>
    </row>
    <row r="3808" spans="4:4" x14ac:dyDescent="0.25">
      <c r="D3808" s="4" t="s">
        <v>748</v>
      </c>
    </row>
    <row r="3809" spans="4:4" x14ac:dyDescent="0.25">
      <c r="D3809" s="4" t="s">
        <v>749</v>
      </c>
    </row>
    <row r="3810" spans="4:4" x14ac:dyDescent="0.25">
      <c r="D3810" s="4" t="s">
        <v>160</v>
      </c>
    </row>
    <row r="3811" spans="4:4" x14ac:dyDescent="0.25">
      <c r="D3811" s="4" t="s">
        <v>720</v>
      </c>
    </row>
    <row r="3812" spans="4:4" x14ac:dyDescent="0.25">
      <c r="D3812" s="4" t="s">
        <v>709</v>
      </c>
    </row>
    <row r="3813" spans="4:4" x14ac:dyDescent="0.25">
      <c r="D3813" s="4" t="s">
        <v>760</v>
      </c>
    </row>
    <row r="3814" spans="4:4" x14ac:dyDescent="0.25">
      <c r="D3814" s="4" t="s">
        <v>761</v>
      </c>
    </row>
    <row r="3815" spans="4:4" x14ac:dyDescent="0.25">
      <c r="D3815" s="4" t="s">
        <v>727</v>
      </c>
    </row>
    <row r="3817" spans="4:4" x14ac:dyDescent="0.25">
      <c r="D3817" s="4" t="s">
        <v>737</v>
      </c>
    </row>
    <row r="3818" spans="4:4" x14ac:dyDescent="0.25">
      <c r="D3818" s="4" t="s">
        <v>738</v>
      </c>
    </row>
    <row r="3819" spans="4:4" x14ac:dyDescent="0.25">
      <c r="D3819" s="4" t="s">
        <v>739</v>
      </c>
    </row>
    <row r="3821" spans="4:4" x14ac:dyDescent="0.25">
      <c r="D3821" s="4" t="s">
        <v>273</v>
      </c>
    </row>
    <row r="3860" spans="2:4" x14ac:dyDescent="0.25">
      <c r="D3860" s="4" t="s">
        <v>274</v>
      </c>
    </row>
    <row r="3865" spans="2:4" x14ac:dyDescent="0.25">
      <c r="B3865" s="13">
        <v>0</v>
      </c>
      <c r="D3865" s="4" t="s">
        <v>762</v>
      </c>
    </row>
    <row r="3906" spans="2:55" x14ac:dyDescent="0.25">
      <c r="B3906" s="13">
        <v>0</v>
      </c>
      <c r="D3906" s="4" t="s">
        <v>397</v>
      </c>
    </row>
    <row r="3915" spans="2:55" x14ac:dyDescent="0.25">
      <c r="AC3915" s="1" t="s">
        <v>763</v>
      </c>
      <c r="AU3915" s="1" t="s">
        <v>772</v>
      </c>
    </row>
    <row r="3916" spans="2:55" x14ac:dyDescent="0.25">
      <c r="AC3916" s="4" t="s">
        <v>764</v>
      </c>
      <c r="AU3916" s="4" t="s">
        <v>765</v>
      </c>
      <c r="BC3916" s="4" t="s">
        <v>755</v>
      </c>
    </row>
    <row r="3917" spans="2:55" x14ac:dyDescent="0.25">
      <c r="AC3917" s="4" t="s">
        <v>766</v>
      </c>
      <c r="AU3917" s="4" t="s">
        <v>767</v>
      </c>
      <c r="BC3917" s="4" t="s">
        <v>755</v>
      </c>
    </row>
    <row r="3918" spans="2:55" x14ac:dyDescent="0.25">
      <c r="AC3918" s="4" t="s">
        <v>768</v>
      </c>
      <c r="AU3918" s="4" t="s">
        <v>769</v>
      </c>
      <c r="BC3918" s="4" t="s">
        <v>755</v>
      </c>
    </row>
    <row r="3919" spans="2:55" x14ac:dyDescent="0.25">
      <c r="AC3919" s="4" t="s">
        <v>770</v>
      </c>
      <c r="AU3919" s="4" t="s">
        <v>771</v>
      </c>
      <c r="BC3919" s="4" t="s">
        <v>773</v>
      </c>
    </row>
    <row r="3927" spans="29:38" x14ac:dyDescent="0.25">
      <c r="AC3927" t="s">
        <v>774</v>
      </c>
      <c r="AL3927" s="4" t="s">
        <v>773</v>
      </c>
    </row>
    <row r="3958" spans="21:21" x14ac:dyDescent="0.25">
      <c r="U3958" s="1" t="s">
        <v>774</v>
      </c>
    </row>
    <row r="3969" spans="4:31" x14ac:dyDescent="0.25">
      <c r="D3969" s="40" t="s">
        <v>728</v>
      </c>
      <c r="E3969" s="41"/>
      <c r="F3969" s="41"/>
      <c r="G3969" s="41"/>
      <c r="H3969" s="41"/>
      <c r="I3969" s="41"/>
      <c r="J3969" s="41"/>
      <c r="K3969" s="41"/>
      <c r="L3969" s="41"/>
      <c r="M3969" s="41"/>
      <c r="N3969" s="41"/>
      <c r="O3969" s="41"/>
      <c r="P3969" s="41"/>
      <c r="Q3969" s="41"/>
      <c r="R3969" s="41"/>
      <c r="S3969" s="41"/>
      <c r="T3969" s="41"/>
      <c r="U3969" s="41"/>
      <c r="V3969" s="41"/>
      <c r="W3969" s="41"/>
      <c r="X3969" s="41"/>
      <c r="Y3969" s="41"/>
      <c r="Z3969" s="41"/>
      <c r="AA3969" s="41"/>
      <c r="AB3969" s="41"/>
      <c r="AC3969" s="41"/>
      <c r="AD3969" s="41"/>
      <c r="AE3969" s="41"/>
    </row>
    <row r="3970" spans="4:31" x14ac:dyDescent="0.25">
      <c r="D3970" s="40" t="s">
        <v>775</v>
      </c>
      <c r="E3970" s="41"/>
      <c r="F3970" s="41"/>
      <c r="G3970" s="41"/>
      <c r="H3970" s="41"/>
      <c r="I3970" s="41"/>
      <c r="J3970" s="41"/>
      <c r="K3970" s="41"/>
      <c r="L3970" s="41"/>
      <c r="M3970" s="41"/>
      <c r="N3970" s="41"/>
      <c r="O3970" s="41"/>
      <c r="P3970" s="41"/>
      <c r="Q3970" s="41"/>
      <c r="R3970" s="41"/>
      <c r="S3970" s="41"/>
      <c r="T3970" s="41"/>
      <c r="U3970" s="41"/>
      <c r="V3970" s="41"/>
      <c r="W3970" s="41"/>
      <c r="X3970" s="41"/>
      <c r="Y3970" s="41"/>
      <c r="Z3970" s="41"/>
      <c r="AA3970" s="41"/>
      <c r="AB3970" s="41"/>
      <c r="AC3970" s="41"/>
      <c r="AD3970" s="41"/>
      <c r="AE3970" s="41"/>
    </row>
    <row r="3971" spans="4:31" x14ac:dyDescent="0.25">
      <c r="D3971" s="40" t="s">
        <v>776</v>
      </c>
      <c r="E3971" s="41"/>
      <c r="F3971" s="41"/>
      <c r="G3971" s="41"/>
      <c r="H3971" s="41"/>
      <c r="I3971" s="41"/>
      <c r="J3971" s="41"/>
      <c r="K3971" s="41"/>
      <c r="L3971" s="41"/>
      <c r="M3971" s="41"/>
      <c r="N3971" s="41"/>
      <c r="O3971" s="41"/>
      <c r="P3971" s="41"/>
      <c r="Q3971" s="41"/>
      <c r="R3971" s="41"/>
      <c r="S3971" s="41"/>
      <c r="T3971" s="41"/>
      <c r="U3971" s="41"/>
      <c r="V3971" s="41"/>
      <c r="W3971" s="41"/>
      <c r="X3971" s="41"/>
      <c r="Y3971" s="41"/>
      <c r="Z3971" s="41"/>
      <c r="AA3971" s="41"/>
      <c r="AB3971" s="41"/>
      <c r="AC3971" s="41"/>
      <c r="AD3971" s="41"/>
      <c r="AE3971" s="41"/>
    </row>
    <row r="3987" spans="2:4" x14ac:dyDescent="0.25">
      <c r="D3987" s="4" t="s">
        <v>777</v>
      </c>
    </row>
    <row r="3988" spans="2:4" x14ac:dyDescent="0.25">
      <c r="D3988" s="4" t="s">
        <v>778</v>
      </c>
    </row>
    <row r="3989" spans="2:4" x14ac:dyDescent="0.25">
      <c r="D3989" s="4" t="s">
        <v>779</v>
      </c>
    </row>
    <row r="3992" spans="2:4" x14ac:dyDescent="0.25">
      <c r="B3992" s="1" t="s">
        <v>781</v>
      </c>
    </row>
    <row r="3994" spans="2:4" x14ac:dyDescent="0.25">
      <c r="B3994" s="13">
        <v>0</v>
      </c>
      <c r="D3994" s="4" t="s">
        <v>782</v>
      </c>
    </row>
    <row r="4002" spans="2:29" x14ac:dyDescent="0.25">
      <c r="AC4002" s="4" t="s">
        <v>783</v>
      </c>
    </row>
    <row r="4006" spans="2:29" x14ac:dyDescent="0.25">
      <c r="B4006" s="1" t="s">
        <v>784</v>
      </c>
    </row>
    <row r="4008" spans="2:29" x14ac:dyDescent="0.25">
      <c r="B4008" s="13">
        <v>0</v>
      </c>
      <c r="D4008" s="4" t="s">
        <v>785</v>
      </c>
    </row>
    <row r="4024" spans="4:21" x14ac:dyDescent="0.25">
      <c r="D4024" s="4" t="s">
        <v>787</v>
      </c>
    </row>
    <row r="4025" spans="4:21" x14ac:dyDescent="0.25">
      <c r="D4025" s="4" t="s">
        <v>786</v>
      </c>
      <c r="L4025" s="4" t="s">
        <v>755</v>
      </c>
    </row>
    <row r="4026" spans="4:21" x14ac:dyDescent="0.25">
      <c r="D4026" s="4" t="s">
        <v>788</v>
      </c>
      <c r="L4026" s="4" t="s">
        <v>755</v>
      </c>
    </row>
    <row r="4027" spans="4:21" x14ac:dyDescent="0.25">
      <c r="D4027" s="4" t="s">
        <v>789</v>
      </c>
      <c r="L4027" s="4" t="s">
        <v>755</v>
      </c>
    </row>
    <row r="4028" spans="4:21" x14ac:dyDescent="0.25">
      <c r="D4028" s="4" t="s">
        <v>790</v>
      </c>
      <c r="L4028" s="4" t="s">
        <v>755</v>
      </c>
    </row>
    <row r="4029" spans="4:21" x14ac:dyDescent="0.25">
      <c r="D4029" s="4" t="s">
        <v>791</v>
      </c>
      <c r="L4029" s="4" t="s">
        <v>755</v>
      </c>
    </row>
    <row r="4031" spans="4:21" x14ac:dyDescent="0.25">
      <c r="D4031" s="40" t="s">
        <v>792</v>
      </c>
      <c r="E4031" s="41"/>
      <c r="F4031" s="41"/>
      <c r="G4031" s="41"/>
      <c r="H4031" s="41"/>
      <c r="I4031" s="41"/>
      <c r="J4031" s="41"/>
      <c r="K4031" s="41"/>
      <c r="L4031" s="41"/>
      <c r="M4031" s="41"/>
      <c r="N4031" s="41"/>
      <c r="O4031" s="41"/>
      <c r="P4031" s="41"/>
      <c r="Q4031" s="41"/>
      <c r="R4031" s="41"/>
      <c r="S4031" s="41"/>
      <c r="T4031" s="41"/>
      <c r="U4031" s="41"/>
    </row>
    <row r="4032" spans="4:21" x14ac:dyDescent="0.25">
      <c r="D4032" s="40" t="s">
        <v>793</v>
      </c>
      <c r="E4032" s="41"/>
      <c r="F4032" s="41"/>
      <c r="G4032" s="41"/>
      <c r="H4032" s="41"/>
      <c r="I4032" s="41"/>
      <c r="J4032" s="41"/>
      <c r="K4032" s="41"/>
      <c r="L4032" s="41"/>
      <c r="M4032" s="41"/>
      <c r="N4032" s="41"/>
      <c r="O4032" s="41"/>
      <c r="P4032" s="41"/>
      <c r="Q4032" s="41"/>
      <c r="R4032" s="41"/>
      <c r="S4032" s="41"/>
      <c r="T4032" s="41"/>
      <c r="U4032" s="41"/>
    </row>
    <row r="4033" spans="4:21" x14ac:dyDescent="0.25">
      <c r="D4033" s="40" t="s">
        <v>745</v>
      </c>
      <c r="E4033" s="41"/>
      <c r="F4033" s="41"/>
      <c r="G4033" s="41"/>
      <c r="H4033" s="41"/>
      <c r="I4033" s="41"/>
      <c r="J4033" s="41"/>
      <c r="K4033" s="41"/>
      <c r="L4033" s="41"/>
      <c r="M4033" s="41"/>
      <c r="N4033" s="41"/>
      <c r="O4033" s="41"/>
      <c r="P4033" s="41"/>
      <c r="Q4033" s="41"/>
      <c r="R4033" s="41"/>
      <c r="S4033" s="41"/>
      <c r="T4033" s="41"/>
      <c r="U4033" s="41"/>
    </row>
    <row r="4034" spans="4:21" x14ac:dyDescent="0.25">
      <c r="D4034" s="44" t="s">
        <v>794</v>
      </c>
      <c r="E4034" s="41"/>
      <c r="F4034" s="41"/>
      <c r="G4034" s="41"/>
      <c r="H4034" s="41"/>
      <c r="I4034" s="41"/>
      <c r="J4034" s="41"/>
      <c r="K4034" s="41"/>
      <c r="L4034" s="41"/>
      <c r="M4034" s="41"/>
      <c r="N4034" s="41"/>
      <c r="O4034" s="41"/>
      <c r="P4034" s="41"/>
      <c r="Q4034" s="41"/>
      <c r="R4034" s="41"/>
      <c r="S4034" s="41"/>
      <c r="T4034" s="41"/>
      <c r="U4034" s="41"/>
    </row>
    <row r="4035" spans="4:21" x14ac:dyDescent="0.25">
      <c r="D4035" s="44" t="s">
        <v>795</v>
      </c>
      <c r="E4035" s="41"/>
      <c r="F4035" s="41"/>
      <c r="G4035" s="41"/>
      <c r="H4035" s="41"/>
      <c r="I4035" s="41"/>
      <c r="J4035" s="41"/>
      <c r="K4035" s="41"/>
      <c r="L4035" s="41"/>
      <c r="M4035" s="41"/>
      <c r="N4035" s="41"/>
      <c r="O4035" s="41"/>
      <c r="P4035" s="41"/>
      <c r="Q4035" s="41"/>
      <c r="R4035" s="41"/>
      <c r="S4035" s="41"/>
      <c r="T4035" s="41"/>
      <c r="U4035" s="41"/>
    </row>
    <row r="4036" spans="4:21" x14ac:dyDescent="0.25">
      <c r="D4036" s="44" t="s">
        <v>796</v>
      </c>
      <c r="E4036" s="41"/>
      <c r="F4036" s="41"/>
      <c r="G4036" s="41"/>
      <c r="H4036" s="41"/>
      <c r="I4036" s="41"/>
      <c r="J4036" s="41"/>
      <c r="K4036" s="41"/>
      <c r="L4036" s="41"/>
      <c r="M4036" s="41"/>
      <c r="N4036" s="41"/>
      <c r="O4036" s="41"/>
      <c r="P4036" s="41"/>
      <c r="Q4036" s="41"/>
      <c r="R4036" s="41"/>
      <c r="S4036" s="41"/>
      <c r="T4036" s="41"/>
      <c r="U4036" s="41"/>
    </row>
    <row r="4037" spans="4:21" x14ac:dyDescent="0.25">
      <c r="D4037" s="44" t="s">
        <v>797</v>
      </c>
      <c r="E4037" s="41"/>
      <c r="F4037" s="41"/>
      <c r="G4037" s="41"/>
      <c r="H4037" s="41"/>
      <c r="I4037" s="41"/>
      <c r="J4037" s="41"/>
      <c r="K4037" s="41"/>
      <c r="L4037" s="41"/>
      <c r="M4037" s="41"/>
      <c r="N4037" s="41"/>
      <c r="O4037" s="41"/>
      <c r="P4037" s="41"/>
      <c r="Q4037" s="41"/>
      <c r="R4037" s="41"/>
      <c r="S4037" s="41"/>
      <c r="T4037" s="41"/>
      <c r="U4037" s="41"/>
    </row>
    <row r="4038" spans="4:21" x14ac:dyDescent="0.25">
      <c r="D4038" s="44" t="s">
        <v>798</v>
      </c>
      <c r="E4038" s="41"/>
      <c r="F4038" s="41"/>
      <c r="G4038" s="41"/>
      <c r="H4038" s="41"/>
      <c r="I4038" s="41"/>
      <c r="J4038" s="41"/>
      <c r="K4038" s="41"/>
      <c r="L4038" s="41"/>
      <c r="M4038" s="41"/>
      <c r="N4038" s="41"/>
      <c r="O4038" s="41"/>
      <c r="P4038" s="41"/>
      <c r="Q4038" s="41"/>
      <c r="R4038" s="41"/>
      <c r="S4038" s="41"/>
      <c r="T4038" s="41"/>
      <c r="U4038" s="41"/>
    </row>
    <row r="4039" spans="4:21" x14ac:dyDescent="0.25">
      <c r="D4039" s="40" t="s">
        <v>799</v>
      </c>
      <c r="E4039" s="41"/>
      <c r="F4039" s="41"/>
      <c r="G4039" s="41"/>
      <c r="H4039" s="41"/>
      <c r="I4039" s="41"/>
      <c r="J4039" s="41"/>
      <c r="K4039" s="41"/>
      <c r="L4039" s="41"/>
      <c r="M4039" s="41"/>
      <c r="N4039" s="41"/>
      <c r="O4039" s="41"/>
      <c r="P4039" s="41"/>
      <c r="Q4039" s="41"/>
      <c r="R4039" s="41"/>
      <c r="S4039" s="41"/>
      <c r="T4039" s="41"/>
      <c r="U4039" s="41"/>
    </row>
    <row r="4040" spans="4:21" x14ac:dyDescent="0.25">
      <c r="D4040" s="40" t="s">
        <v>800</v>
      </c>
      <c r="E4040" s="41"/>
      <c r="F4040" s="41"/>
      <c r="G4040" s="41"/>
      <c r="H4040" s="41"/>
      <c r="I4040" s="41"/>
      <c r="J4040" s="41"/>
      <c r="K4040" s="41"/>
      <c r="L4040" s="41"/>
      <c r="M4040" s="41"/>
      <c r="N4040" s="41"/>
      <c r="O4040" s="41"/>
      <c r="P4040" s="41"/>
      <c r="Q4040" s="41"/>
      <c r="R4040" s="41"/>
      <c r="S4040" s="41"/>
      <c r="T4040" s="41"/>
      <c r="U4040" s="41"/>
    </row>
    <row r="4041" spans="4:21" x14ac:dyDescent="0.25">
      <c r="D4041" s="40" t="s">
        <v>801</v>
      </c>
      <c r="E4041" s="41"/>
      <c r="F4041" s="41"/>
      <c r="G4041" s="41"/>
      <c r="H4041" s="41"/>
      <c r="I4041" s="41"/>
      <c r="J4041" s="41"/>
      <c r="K4041" s="41"/>
      <c r="L4041" s="41"/>
      <c r="M4041" s="41"/>
      <c r="N4041" s="41"/>
      <c r="O4041" s="41"/>
      <c r="P4041" s="41"/>
      <c r="Q4041" s="41"/>
      <c r="R4041" s="41"/>
      <c r="S4041" s="41"/>
      <c r="T4041" s="41"/>
      <c r="U4041" s="41"/>
    </row>
    <row r="4042" spans="4:21" x14ac:dyDescent="0.25">
      <c r="D4042" s="40" t="s">
        <v>711</v>
      </c>
      <c r="E4042" s="41"/>
      <c r="F4042" s="41"/>
      <c r="G4042" s="41"/>
      <c r="H4042" s="41"/>
      <c r="I4042" s="41"/>
      <c r="J4042" s="41"/>
      <c r="K4042" s="41"/>
      <c r="L4042" s="41"/>
      <c r="M4042" s="41"/>
      <c r="N4042" s="41"/>
      <c r="O4042" s="41"/>
      <c r="P4042" s="41"/>
      <c r="Q4042" s="41"/>
      <c r="R4042" s="41"/>
      <c r="S4042" s="41"/>
      <c r="T4042" s="41"/>
      <c r="U4042" s="41"/>
    </row>
    <row r="4065" spans="2:35" x14ac:dyDescent="0.25">
      <c r="B4065" s="13">
        <v>0</v>
      </c>
      <c r="D4065" s="4" t="s">
        <v>802</v>
      </c>
    </row>
    <row r="4071" spans="2:35" x14ac:dyDescent="0.25">
      <c r="AA4071" s="4" t="s">
        <v>803</v>
      </c>
      <c r="AI4071" s="4" t="s">
        <v>804</v>
      </c>
    </row>
    <row r="4072" spans="2:35" x14ac:dyDescent="0.25">
      <c r="AA4072" s="4" t="s">
        <v>805</v>
      </c>
      <c r="AI4072" s="4" t="s">
        <v>804</v>
      </c>
    </row>
    <row r="4074" spans="2:35" x14ac:dyDescent="0.25">
      <c r="AA4074" s="4" t="s">
        <v>806</v>
      </c>
    </row>
    <row r="4075" spans="2:35" x14ac:dyDescent="0.25">
      <c r="AA4075" s="4" t="s">
        <v>807</v>
      </c>
    </row>
    <row r="4079" spans="2:35" x14ac:dyDescent="0.25">
      <c r="D4079" s="4" t="s">
        <v>808</v>
      </c>
    </row>
    <row r="4081" spans="4:53" x14ac:dyDescent="0.25">
      <c r="D4081" s="1" t="s">
        <v>803</v>
      </c>
      <c r="BA4081" s="1" t="s">
        <v>805</v>
      </c>
    </row>
    <row r="4123" spans="4:21" x14ac:dyDescent="0.25">
      <c r="D4123" s="40" t="s">
        <v>128</v>
      </c>
      <c r="E4123" s="41"/>
      <c r="F4123" s="41"/>
      <c r="G4123" s="41"/>
      <c r="H4123" s="41"/>
      <c r="I4123" s="41"/>
      <c r="J4123" s="41"/>
      <c r="K4123" s="41"/>
      <c r="L4123" s="41"/>
      <c r="M4123" s="41"/>
      <c r="N4123" s="41"/>
      <c r="O4123" s="41"/>
      <c r="P4123" s="41"/>
      <c r="Q4123" s="41"/>
      <c r="R4123" s="41"/>
      <c r="S4123" s="41"/>
      <c r="T4123" s="41"/>
      <c r="U4123" s="41"/>
    </row>
    <row r="4124" spans="4:21" x14ac:dyDescent="0.25">
      <c r="D4124" s="40" t="s">
        <v>809</v>
      </c>
      <c r="E4124" s="41"/>
      <c r="F4124" s="41"/>
      <c r="G4124" s="41"/>
      <c r="H4124" s="41"/>
      <c r="I4124" s="41"/>
      <c r="J4124" s="41"/>
      <c r="K4124" s="41"/>
      <c r="L4124" s="41"/>
      <c r="M4124" s="41"/>
      <c r="N4124" s="41"/>
      <c r="O4124" s="41"/>
      <c r="P4124" s="41"/>
      <c r="Q4124" s="41"/>
      <c r="R4124" s="41"/>
      <c r="S4124" s="41"/>
      <c r="T4124" s="41"/>
      <c r="U4124" s="41"/>
    </row>
    <row r="4125" spans="4:21" x14ac:dyDescent="0.25">
      <c r="D4125" s="40" t="s">
        <v>810</v>
      </c>
      <c r="E4125" s="41"/>
      <c r="F4125" s="41"/>
      <c r="G4125" s="41"/>
      <c r="H4125" s="41"/>
      <c r="I4125" s="41"/>
      <c r="J4125" s="41"/>
      <c r="K4125" s="41"/>
      <c r="L4125" s="41"/>
      <c r="M4125" s="41"/>
      <c r="N4125" s="41"/>
      <c r="O4125" s="41"/>
      <c r="P4125" s="41"/>
      <c r="Q4125" s="41"/>
      <c r="R4125" s="41"/>
      <c r="S4125" s="41"/>
      <c r="T4125" s="41"/>
      <c r="U4125" s="41"/>
    </row>
    <row r="4126" spans="4:21" x14ac:dyDescent="0.25">
      <c r="D4126" s="40" t="s">
        <v>811</v>
      </c>
      <c r="E4126" s="41"/>
      <c r="F4126" s="41"/>
      <c r="G4126" s="41"/>
      <c r="H4126" s="41"/>
      <c r="I4126" s="41"/>
      <c r="J4126" s="41"/>
      <c r="K4126" s="41"/>
      <c r="L4126" s="41"/>
      <c r="M4126" s="41"/>
      <c r="N4126" s="41"/>
      <c r="O4126" s="41"/>
      <c r="P4126" s="41"/>
      <c r="Q4126" s="41"/>
      <c r="R4126" s="41"/>
      <c r="S4126" s="41"/>
      <c r="T4126" s="41"/>
      <c r="U4126" s="41"/>
    </row>
    <row r="4127" spans="4:21" x14ac:dyDescent="0.25">
      <c r="D4127" s="40" t="s">
        <v>812</v>
      </c>
      <c r="E4127" s="41"/>
      <c r="F4127" s="41"/>
      <c r="G4127" s="41"/>
      <c r="H4127" s="41"/>
      <c r="I4127" s="41"/>
      <c r="J4127" s="41"/>
      <c r="K4127" s="41"/>
      <c r="L4127" s="41"/>
      <c r="M4127" s="41"/>
      <c r="N4127" s="41"/>
      <c r="O4127" s="41"/>
      <c r="P4127" s="41"/>
      <c r="Q4127" s="41"/>
      <c r="R4127" s="41"/>
      <c r="S4127" s="41"/>
      <c r="T4127" s="41"/>
      <c r="U4127" s="41"/>
    </row>
    <row r="4128" spans="4:21" x14ac:dyDescent="0.25">
      <c r="D4128" s="40" t="s">
        <v>813</v>
      </c>
      <c r="E4128" s="41"/>
      <c r="F4128" s="41"/>
      <c r="G4128" s="41"/>
      <c r="H4128" s="41"/>
      <c r="I4128" s="41"/>
      <c r="J4128" s="41"/>
      <c r="K4128" s="41"/>
      <c r="L4128" s="41"/>
      <c r="M4128" s="41"/>
      <c r="N4128" s="41"/>
      <c r="O4128" s="41"/>
      <c r="P4128" s="41"/>
      <c r="Q4128" s="41"/>
      <c r="R4128" s="41"/>
      <c r="S4128" s="41"/>
      <c r="T4128" s="41"/>
      <c r="U4128" s="41"/>
    </row>
    <row r="4129" spans="2:29" x14ac:dyDescent="0.25">
      <c r="D4129" s="40" t="s">
        <v>814</v>
      </c>
      <c r="E4129" s="41"/>
      <c r="F4129" s="41"/>
      <c r="G4129" s="41"/>
      <c r="H4129" s="41"/>
      <c r="I4129" s="41"/>
      <c r="J4129" s="41"/>
      <c r="K4129" s="41"/>
      <c r="L4129" s="41"/>
      <c r="M4129" s="41"/>
      <c r="N4129" s="41"/>
      <c r="O4129" s="41"/>
      <c r="P4129" s="41"/>
      <c r="Q4129" s="41"/>
      <c r="R4129" s="41"/>
      <c r="S4129" s="41"/>
      <c r="T4129" s="41"/>
      <c r="U4129" s="41"/>
    </row>
    <row r="4130" spans="2:29" x14ac:dyDescent="0.25">
      <c r="D4130" s="40" t="s">
        <v>815</v>
      </c>
      <c r="E4130" s="41"/>
      <c r="F4130" s="41"/>
      <c r="G4130" s="41"/>
      <c r="H4130" s="41"/>
      <c r="I4130" s="41"/>
      <c r="J4130" s="41"/>
      <c r="K4130" s="41"/>
      <c r="L4130" s="41"/>
      <c r="M4130" s="41"/>
      <c r="N4130" s="41"/>
      <c r="O4130" s="41"/>
      <c r="P4130" s="41"/>
      <c r="Q4130" s="41"/>
      <c r="R4130" s="41"/>
      <c r="S4130" s="41"/>
      <c r="T4130" s="41"/>
      <c r="U4130" s="41"/>
    </row>
    <row r="4131" spans="2:29" x14ac:dyDescent="0.25">
      <c r="D4131" s="40" t="s">
        <v>817</v>
      </c>
      <c r="E4131" s="41"/>
      <c r="F4131" s="41"/>
      <c r="G4131" s="41"/>
      <c r="H4131" s="41"/>
      <c r="I4131" s="41"/>
      <c r="J4131" s="41"/>
      <c r="K4131" s="41"/>
      <c r="L4131" s="41"/>
      <c r="M4131" s="41"/>
      <c r="N4131" s="41"/>
      <c r="O4131" s="41"/>
      <c r="P4131" s="41"/>
      <c r="Q4131" s="41"/>
      <c r="R4131" s="41"/>
      <c r="S4131" s="41"/>
      <c r="T4131" s="41"/>
      <c r="U4131" s="41"/>
    </row>
    <row r="4132" spans="2:29" x14ac:dyDescent="0.25">
      <c r="D4132" s="40" t="s">
        <v>796</v>
      </c>
      <c r="E4132" s="41"/>
      <c r="F4132" s="41"/>
      <c r="G4132" s="41"/>
      <c r="H4132" s="41"/>
      <c r="I4132" s="41"/>
      <c r="J4132" s="41"/>
      <c r="K4132" s="41"/>
      <c r="L4132" s="41"/>
      <c r="M4132" s="41"/>
      <c r="N4132" s="41"/>
      <c r="O4132" s="41"/>
      <c r="P4132" s="41"/>
      <c r="Q4132" s="41"/>
      <c r="R4132" s="41"/>
      <c r="S4132" s="41"/>
      <c r="T4132" s="41"/>
      <c r="U4132" s="41"/>
    </row>
    <row r="4133" spans="2:29" x14ac:dyDescent="0.25">
      <c r="D4133" s="40" t="s">
        <v>818</v>
      </c>
      <c r="E4133" s="41"/>
      <c r="F4133" s="41"/>
      <c r="G4133" s="41"/>
      <c r="H4133" s="41"/>
      <c r="I4133" s="41"/>
      <c r="J4133" s="41"/>
      <c r="K4133" s="41"/>
      <c r="L4133" s="41"/>
      <c r="M4133" s="41"/>
      <c r="N4133" s="41"/>
      <c r="O4133" s="41"/>
      <c r="P4133" s="41"/>
      <c r="Q4133" s="41"/>
      <c r="R4133" s="41"/>
      <c r="S4133" s="41"/>
      <c r="T4133" s="41"/>
      <c r="U4133" s="41"/>
    </row>
    <row r="4134" spans="2:29" x14ac:dyDescent="0.25">
      <c r="D4134" s="40" t="s">
        <v>819</v>
      </c>
      <c r="E4134" s="41"/>
      <c r="F4134" s="41"/>
      <c r="G4134" s="41"/>
      <c r="H4134" s="41"/>
      <c r="I4134" s="41"/>
      <c r="J4134" s="41"/>
      <c r="K4134" s="41"/>
      <c r="L4134" s="41"/>
      <c r="M4134" s="41"/>
      <c r="N4134" s="41"/>
      <c r="O4134" s="41"/>
      <c r="P4134" s="41"/>
      <c r="Q4134" s="41"/>
      <c r="R4134" s="41"/>
      <c r="S4134" s="41"/>
      <c r="T4134" s="41"/>
      <c r="U4134" s="41"/>
    </row>
    <row r="4135" spans="2:29" x14ac:dyDescent="0.25">
      <c r="D4135" s="40" t="s">
        <v>711</v>
      </c>
      <c r="E4135" s="41"/>
      <c r="F4135" s="41"/>
      <c r="G4135" s="41"/>
      <c r="H4135" s="41"/>
      <c r="I4135" s="41"/>
      <c r="J4135" s="41"/>
      <c r="K4135" s="41"/>
      <c r="L4135" s="41"/>
      <c r="M4135" s="41"/>
      <c r="N4135" s="41"/>
      <c r="O4135" s="41"/>
      <c r="P4135" s="41"/>
      <c r="Q4135" s="41"/>
      <c r="R4135" s="41"/>
      <c r="S4135" s="41"/>
      <c r="T4135" s="41"/>
      <c r="U4135" s="41"/>
    </row>
    <row r="4139" spans="2:29" x14ac:dyDescent="0.25">
      <c r="B4139" s="13">
        <v>0</v>
      </c>
      <c r="D4139" s="4" t="s">
        <v>397</v>
      </c>
    </row>
    <row r="4144" spans="2:29" x14ac:dyDescent="0.25">
      <c r="T4144" s="4" t="s">
        <v>821</v>
      </c>
      <c r="AC4144" s="4" t="s">
        <v>822</v>
      </c>
    </row>
    <row r="4145" spans="4:31" x14ac:dyDescent="0.25">
      <c r="T4145" s="1" t="s">
        <v>820</v>
      </c>
      <c r="AC4145" s="34" t="s">
        <v>823</v>
      </c>
    </row>
    <row r="4147" spans="4:31" x14ac:dyDescent="0.25">
      <c r="D4147" s="40" t="s">
        <v>128</v>
      </c>
      <c r="E4147" s="41"/>
      <c r="F4147" s="41"/>
      <c r="G4147" s="41"/>
      <c r="H4147" s="41"/>
      <c r="I4147" s="41"/>
      <c r="J4147" s="41"/>
      <c r="K4147" s="41"/>
      <c r="L4147" s="41"/>
      <c r="M4147" s="41"/>
      <c r="N4147" s="41"/>
      <c r="O4147" s="41"/>
      <c r="P4147" s="41"/>
      <c r="Q4147" s="41"/>
      <c r="R4147" s="41"/>
      <c r="S4147" s="41"/>
      <c r="T4147" s="41"/>
      <c r="U4147" s="41"/>
      <c r="V4147" s="41"/>
      <c r="W4147" s="41"/>
      <c r="X4147" s="41"/>
      <c r="Y4147" s="41"/>
      <c r="Z4147" s="41"/>
      <c r="AA4147" s="41"/>
      <c r="AB4147" s="41"/>
      <c r="AC4147" s="41"/>
      <c r="AD4147" s="41"/>
      <c r="AE4147" s="41"/>
    </row>
    <row r="4148" spans="4:31" x14ac:dyDescent="0.25">
      <c r="D4148" s="40" t="s">
        <v>809</v>
      </c>
      <c r="E4148" s="41"/>
      <c r="F4148" s="41"/>
      <c r="G4148" s="41"/>
      <c r="H4148" s="41"/>
      <c r="I4148" s="41"/>
      <c r="J4148" s="41"/>
      <c r="K4148" s="41"/>
      <c r="L4148" s="41"/>
      <c r="M4148" s="41"/>
      <c r="N4148" s="41"/>
      <c r="O4148" s="41"/>
      <c r="P4148" s="41"/>
      <c r="Q4148" s="41"/>
      <c r="R4148" s="41"/>
      <c r="S4148" s="41"/>
      <c r="T4148" s="41"/>
      <c r="U4148" s="41"/>
      <c r="V4148" s="41"/>
      <c r="W4148" s="41"/>
      <c r="X4148" s="41"/>
      <c r="Y4148" s="41"/>
      <c r="Z4148" s="41"/>
      <c r="AA4148" s="41"/>
      <c r="AB4148" s="41"/>
      <c r="AC4148" s="41"/>
      <c r="AD4148" s="41"/>
      <c r="AE4148" s="41"/>
    </row>
    <row r="4149" spans="4:31" x14ac:dyDescent="0.25">
      <c r="D4149" s="40" t="s">
        <v>810</v>
      </c>
      <c r="E4149" s="41"/>
      <c r="F4149" s="41"/>
      <c r="G4149" s="41"/>
      <c r="H4149" s="41"/>
      <c r="I4149" s="41"/>
      <c r="J4149" s="41"/>
      <c r="K4149" s="41"/>
      <c r="L4149" s="41"/>
      <c r="M4149" s="41"/>
      <c r="N4149" s="41"/>
      <c r="O4149" s="41"/>
      <c r="P4149" s="41"/>
      <c r="Q4149" s="41"/>
      <c r="R4149" s="41"/>
      <c r="S4149" s="41"/>
      <c r="T4149" s="41"/>
      <c r="U4149" s="41"/>
      <c r="V4149" s="41"/>
      <c r="W4149" s="41"/>
      <c r="X4149" s="41"/>
      <c r="Y4149" s="41"/>
      <c r="Z4149" s="41"/>
      <c r="AA4149" s="41"/>
      <c r="AB4149" s="41"/>
      <c r="AC4149" s="41"/>
      <c r="AD4149" s="41"/>
      <c r="AE4149" s="41"/>
    </row>
    <row r="4150" spans="4:31" x14ac:dyDescent="0.25">
      <c r="D4150" s="40" t="s">
        <v>811</v>
      </c>
      <c r="E4150" s="41"/>
      <c r="F4150" s="41"/>
      <c r="G4150" s="41"/>
      <c r="H4150" s="41"/>
      <c r="I4150" s="41"/>
      <c r="J4150" s="41"/>
      <c r="K4150" s="41"/>
      <c r="L4150" s="41"/>
      <c r="M4150" s="41"/>
      <c r="N4150" s="41"/>
      <c r="O4150" s="41"/>
      <c r="P4150" s="41"/>
      <c r="Q4150" s="41"/>
      <c r="R4150" s="41"/>
      <c r="S4150" s="41"/>
      <c r="T4150" s="41"/>
      <c r="U4150" s="41"/>
      <c r="V4150" s="41"/>
      <c r="W4150" s="41"/>
      <c r="X4150" s="41"/>
      <c r="Y4150" s="41"/>
      <c r="Z4150" s="41"/>
      <c r="AA4150" s="41"/>
      <c r="AB4150" s="41"/>
      <c r="AC4150" s="41"/>
      <c r="AD4150" s="41"/>
      <c r="AE4150" s="41"/>
    </row>
    <row r="4151" spans="4:31" x14ac:dyDescent="0.25">
      <c r="D4151" s="40" t="s">
        <v>812</v>
      </c>
      <c r="E4151" s="41"/>
      <c r="F4151" s="41"/>
      <c r="G4151" s="41"/>
      <c r="H4151" s="41"/>
      <c r="I4151" s="41"/>
      <c r="J4151" s="41"/>
      <c r="K4151" s="41"/>
      <c r="L4151" s="41"/>
      <c r="M4151" s="41"/>
      <c r="N4151" s="41"/>
      <c r="O4151" s="41"/>
      <c r="P4151" s="41"/>
      <c r="Q4151" s="41"/>
      <c r="R4151" s="41"/>
      <c r="S4151" s="41"/>
      <c r="T4151" s="41"/>
      <c r="U4151" s="41"/>
      <c r="V4151" s="41"/>
      <c r="W4151" s="41"/>
      <c r="X4151" s="41"/>
      <c r="Y4151" s="41"/>
      <c r="Z4151" s="41"/>
      <c r="AA4151" s="41"/>
      <c r="AB4151" s="41"/>
      <c r="AC4151" s="41"/>
      <c r="AD4151" s="41"/>
      <c r="AE4151" s="41"/>
    </row>
    <row r="4152" spans="4:31" x14ac:dyDescent="0.25">
      <c r="D4152" s="40" t="s">
        <v>813</v>
      </c>
      <c r="E4152" s="41"/>
      <c r="F4152" s="41"/>
      <c r="G4152" s="41"/>
      <c r="H4152" s="41"/>
      <c r="I4152" s="41"/>
      <c r="J4152" s="41"/>
      <c r="K4152" s="41"/>
      <c r="L4152" s="41"/>
      <c r="M4152" s="41"/>
      <c r="N4152" s="41"/>
      <c r="O4152" s="41"/>
      <c r="P4152" s="41"/>
      <c r="Q4152" s="41"/>
      <c r="R4152" s="41"/>
      <c r="S4152" s="41"/>
      <c r="T4152" s="41"/>
      <c r="U4152" s="41"/>
      <c r="V4152" s="41"/>
      <c r="W4152" s="41"/>
      <c r="X4152" s="41"/>
      <c r="Y4152" s="41"/>
      <c r="Z4152" s="41"/>
      <c r="AA4152" s="41"/>
      <c r="AB4152" s="41"/>
      <c r="AC4152" s="41"/>
      <c r="AD4152" s="41"/>
      <c r="AE4152" s="41"/>
    </row>
    <row r="4153" spans="4:31" x14ac:dyDescent="0.25">
      <c r="D4153" s="40" t="s">
        <v>814</v>
      </c>
      <c r="E4153" s="41"/>
      <c r="F4153" s="41"/>
      <c r="G4153" s="41"/>
      <c r="H4153" s="41"/>
      <c r="I4153" s="41"/>
      <c r="J4153" s="41"/>
      <c r="K4153" s="41"/>
      <c r="L4153" s="41"/>
      <c r="M4153" s="41"/>
      <c r="N4153" s="41"/>
      <c r="O4153" s="41"/>
      <c r="P4153" s="41"/>
      <c r="Q4153" s="41"/>
      <c r="R4153" s="41"/>
      <c r="S4153" s="41"/>
      <c r="T4153" s="41"/>
      <c r="U4153" s="41"/>
      <c r="V4153" s="41"/>
      <c r="W4153" s="41"/>
      <c r="X4153" s="41"/>
      <c r="Y4153" s="41"/>
      <c r="Z4153" s="41"/>
      <c r="AA4153" s="41"/>
      <c r="AB4153" s="41"/>
      <c r="AC4153" s="41"/>
      <c r="AD4153" s="41"/>
      <c r="AE4153" s="41"/>
    </row>
    <row r="4154" spans="4:31" x14ac:dyDescent="0.25">
      <c r="D4154" s="40" t="s">
        <v>815</v>
      </c>
      <c r="E4154" s="41"/>
      <c r="F4154" s="41"/>
      <c r="G4154" s="41"/>
      <c r="H4154" s="41"/>
      <c r="I4154" s="41"/>
      <c r="J4154" s="41"/>
      <c r="K4154" s="41"/>
      <c r="L4154" s="41"/>
      <c r="M4154" s="41"/>
      <c r="N4154" s="41"/>
      <c r="O4154" s="41"/>
      <c r="P4154" s="41"/>
      <c r="Q4154" s="41"/>
      <c r="R4154" s="41"/>
      <c r="S4154" s="41"/>
      <c r="T4154" s="41"/>
      <c r="U4154" s="41"/>
      <c r="V4154" s="41"/>
      <c r="W4154" s="41"/>
      <c r="X4154" s="41"/>
      <c r="Y4154" s="41"/>
      <c r="Z4154" s="41"/>
      <c r="AA4154" s="41"/>
      <c r="AB4154" s="41"/>
      <c r="AC4154" s="41"/>
      <c r="AD4154" s="41"/>
      <c r="AE4154" s="41"/>
    </row>
    <row r="4155" spans="4:31" x14ac:dyDescent="0.25">
      <c r="D4155" s="40" t="s">
        <v>817</v>
      </c>
      <c r="E4155" s="41"/>
      <c r="F4155" s="41"/>
      <c r="G4155" s="41"/>
      <c r="H4155" s="41"/>
      <c r="I4155" s="41"/>
      <c r="J4155" s="41"/>
      <c r="K4155" s="41"/>
      <c r="L4155" s="41"/>
      <c r="M4155" s="41"/>
      <c r="N4155" s="41"/>
      <c r="O4155" s="41"/>
      <c r="P4155" s="41"/>
      <c r="Q4155" s="41"/>
      <c r="R4155" s="41"/>
      <c r="S4155" s="41"/>
      <c r="T4155" s="41"/>
      <c r="U4155" s="41"/>
      <c r="V4155" s="41"/>
      <c r="W4155" s="41"/>
      <c r="X4155" s="41"/>
      <c r="Y4155" s="41"/>
      <c r="Z4155" s="41"/>
      <c r="AA4155" s="41"/>
      <c r="AB4155" s="41"/>
      <c r="AC4155" s="41"/>
      <c r="AD4155" s="41"/>
      <c r="AE4155" s="41"/>
    </row>
    <row r="4156" spans="4:31" x14ac:dyDescent="0.25">
      <c r="D4156" s="40" t="s">
        <v>831</v>
      </c>
      <c r="E4156" s="41"/>
      <c r="F4156" s="41"/>
      <c r="G4156" s="41"/>
      <c r="H4156" s="41"/>
      <c r="I4156" s="41"/>
      <c r="J4156" s="41"/>
      <c r="K4156" s="41"/>
      <c r="L4156" s="41"/>
      <c r="M4156" s="41"/>
      <c r="N4156" s="41"/>
      <c r="O4156" s="41"/>
      <c r="P4156" s="41"/>
      <c r="Q4156" s="41"/>
      <c r="R4156" s="41"/>
      <c r="S4156" s="41"/>
      <c r="T4156" s="41"/>
      <c r="U4156" s="41"/>
      <c r="V4156" s="41"/>
      <c r="W4156" s="41"/>
      <c r="X4156" s="41"/>
      <c r="Y4156" s="41"/>
      <c r="Z4156" s="41"/>
      <c r="AA4156" s="41"/>
      <c r="AB4156" s="41"/>
      <c r="AC4156" s="41"/>
      <c r="AD4156" s="41"/>
      <c r="AE4156" s="41"/>
    </row>
    <row r="4158" spans="4:31" x14ac:dyDescent="0.25">
      <c r="D4158" s="42" t="s">
        <v>824</v>
      </c>
      <c r="E4158" s="43"/>
      <c r="F4158" s="43"/>
      <c r="G4158" s="43"/>
      <c r="H4158" s="43"/>
      <c r="I4158" s="43"/>
      <c r="J4158" s="43"/>
      <c r="K4158" s="43"/>
      <c r="L4158" s="43"/>
      <c r="M4158" s="43"/>
      <c r="N4158" s="43"/>
      <c r="O4158" s="43"/>
      <c r="P4158" s="43"/>
      <c r="Q4158" s="43"/>
      <c r="R4158" s="43"/>
      <c r="S4158" s="43"/>
      <c r="T4158" s="43"/>
      <c r="U4158" s="43"/>
      <c r="V4158" s="43"/>
      <c r="W4158" s="43"/>
      <c r="X4158" s="43"/>
      <c r="Y4158" s="43"/>
      <c r="Z4158" s="43"/>
      <c r="AA4158" s="43"/>
      <c r="AB4158" s="43"/>
      <c r="AC4158" s="43"/>
      <c r="AD4158" s="43"/>
    </row>
    <row r="4159" spans="4:31" x14ac:dyDescent="0.25">
      <c r="D4159" s="42" t="s">
        <v>825</v>
      </c>
      <c r="E4159" s="43"/>
      <c r="F4159" s="43"/>
      <c r="G4159" s="43"/>
      <c r="H4159" s="43"/>
      <c r="I4159" s="43"/>
      <c r="J4159" s="43"/>
      <c r="K4159" s="43"/>
      <c r="L4159" s="43"/>
      <c r="M4159" s="43"/>
      <c r="N4159" s="43"/>
      <c r="O4159" s="43"/>
      <c r="P4159" s="43"/>
      <c r="Q4159" s="43"/>
      <c r="R4159" s="43"/>
      <c r="S4159" s="43"/>
      <c r="T4159" s="43"/>
      <c r="U4159" s="43"/>
      <c r="V4159" s="43"/>
      <c r="W4159" s="43"/>
      <c r="X4159" s="43"/>
      <c r="Y4159" s="43"/>
      <c r="Z4159" s="43"/>
      <c r="AA4159" s="43"/>
      <c r="AB4159" s="43"/>
      <c r="AC4159" s="43"/>
      <c r="AD4159" s="43"/>
    </row>
    <row r="4160" spans="4:31" x14ac:dyDescent="0.25">
      <c r="D4160" s="42"/>
      <c r="E4160" s="43"/>
      <c r="F4160" s="43"/>
      <c r="G4160" s="43"/>
      <c r="H4160" s="43"/>
      <c r="I4160" s="43"/>
      <c r="J4160" s="43"/>
      <c r="K4160" s="43"/>
      <c r="L4160" s="43"/>
      <c r="M4160" s="43"/>
      <c r="N4160" s="43"/>
      <c r="O4160" s="43"/>
      <c r="P4160" s="43"/>
      <c r="Q4160" s="43"/>
      <c r="R4160" s="43"/>
      <c r="S4160" s="43"/>
      <c r="T4160" s="43"/>
      <c r="U4160" s="43"/>
      <c r="V4160" s="43"/>
      <c r="W4160" s="43"/>
      <c r="X4160" s="43"/>
      <c r="Y4160" s="43"/>
      <c r="Z4160" s="43"/>
      <c r="AA4160" s="43"/>
      <c r="AB4160" s="43"/>
      <c r="AC4160" s="43"/>
      <c r="AD4160" s="43"/>
    </row>
    <row r="4161" spans="4:30" x14ac:dyDescent="0.25">
      <c r="D4161" s="42" t="s">
        <v>829</v>
      </c>
      <c r="E4161" s="43"/>
      <c r="F4161" s="43"/>
      <c r="G4161" s="43"/>
      <c r="H4161" s="43"/>
      <c r="I4161" s="43"/>
      <c r="J4161" s="43"/>
      <c r="K4161" s="43"/>
      <c r="L4161" s="43"/>
      <c r="M4161" s="43"/>
      <c r="N4161" s="43"/>
      <c r="O4161" s="43"/>
      <c r="P4161" s="43"/>
      <c r="Q4161" s="43"/>
      <c r="R4161" s="43"/>
      <c r="S4161" s="43"/>
      <c r="T4161" s="43"/>
      <c r="U4161" s="43"/>
      <c r="V4161" s="43"/>
      <c r="W4161" s="43"/>
      <c r="X4161" s="43"/>
      <c r="Y4161" s="43"/>
      <c r="Z4161" s="43"/>
      <c r="AA4161" s="43"/>
      <c r="AB4161" s="43"/>
      <c r="AC4161" s="43"/>
      <c r="AD4161" s="43"/>
    </row>
    <row r="4162" spans="4:30" x14ac:dyDescent="0.25">
      <c r="D4162" s="42" t="s">
        <v>734</v>
      </c>
      <c r="E4162" s="43"/>
      <c r="F4162" s="43"/>
      <c r="G4162" s="43"/>
      <c r="H4162" s="43"/>
      <c r="I4162" s="43"/>
      <c r="J4162" s="43"/>
      <c r="K4162" s="43"/>
      <c r="L4162" s="43"/>
      <c r="M4162" s="43"/>
      <c r="N4162" s="43"/>
      <c r="O4162" s="43"/>
      <c r="P4162" s="43"/>
      <c r="Q4162" s="43"/>
      <c r="R4162" s="43"/>
      <c r="S4162" s="43"/>
      <c r="T4162" s="43"/>
      <c r="U4162" s="43"/>
      <c r="V4162" s="43"/>
      <c r="W4162" s="43"/>
      <c r="X4162" s="43"/>
      <c r="Y4162" s="43"/>
      <c r="Z4162" s="43"/>
      <c r="AA4162" s="43"/>
      <c r="AB4162" s="43"/>
      <c r="AC4162" s="43"/>
      <c r="AD4162" s="43"/>
    </row>
    <row r="4163" spans="4:30" x14ac:dyDescent="0.25">
      <c r="D4163" s="42" t="s">
        <v>827</v>
      </c>
      <c r="E4163" s="43"/>
      <c r="F4163" s="43"/>
      <c r="G4163" s="43"/>
      <c r="H4163" s="43"/>
      <c r="I4163" s="43"/>
      <c r="J4163" s="43"/>
      <c r="K4163" s="43"/>
      <c r="L4163" s="43"/>
      <c r="M4163" s="43"/>
      <c r="N4163" s="43"/>
      <c r="O4163" s="43"/>
      <c r="P4163" s="43"/>
      <c r="Q4163" s="43"/>
      <c r="R4163" s="43"/>
      <c r="S4163" s="43"/>
      <c r="T4163" s="43"/>
      <c r="U4163" s="43"/>
      <c r="V4163" s="43"/>
      <c r="W4163" s="43"/>
      <c r="X4163" s="43"/>
      <c r="Y4163" s="43"/>
      <c r="Z4163" s="43"/>
      <c r="AA4163" s="43"/>
      <c r="AB4163" s="43"/>
      <c r="AC4163" s="43"/>
      <c r="AD4163" s="43"/>
    </row>
    <row r="4164" spans="4:30" x14ac:dyDescent="0.25">
      <c r="D4164" s="42" t="s">
        <v>830</v>
      </c>
      <c r="E4164" s="43"/>
      <c r="F4164" s="43"/>
      <c r="G4164" s="43"/>
      <c r="H4164" s="43"/>
      <c r="I4164" s="43"/>
      <c r="J4164" s="43"/>
      <c r="K4164" s="43"/>
      <c r="L4164" s="43"/>
      <c r="M4164" s="43"/>
      <c r="N4164" s="43"/>
      <c r="O4164" s="43"/>
      <c r="P4164" s="43"/>
      <c r="Q4164" s="43"/>
      <c r="R4164" s="43"/>
      <c r="S4164" s="43"/>
      <c r="T4164" s="43"/>
      <c r="U4164" s="43"/>
      <c r="V4164" s="43"/>
      <c r="W4164" s="43"/>
      <c r="X4164" s="43"/>
      <c r="Y4164" s="43"/>
      <c r="Z4164" s="43"/>
      <c r="AA4164" s="43"/>
      <c r="AB4164" s="43"/>
      <c r="AC4164" s="43"/>
      <c r="AD4164" s="43"/>
    </row>
    <row r="4165" spans="4:30" x14ac:dyDescent="0.25">
      <c r="D4165" s="42"/>
      <c r="E4165" s="43"/>
      <c r="F4165" s="43"/>
      <c r="G4165" s="43"/>
      <c r="H4165" s="43"/>
      <c r="I4165" s="43"/>
      <c r="J4165" s="43"/>
      <c r="K4165" s="43"/>
      <c r="L4165" s="43"/>
      <c r="M4165" s="43"/>
      <c r="N4165" s="43"/>
      <c r="O4165" s="43"/>
      <c r="P4165" s="43"/>
      <c r="Q4165" s="43"/>
      <c r="R4165" s="43"/>
      <c r="S4165" s="43"/>
      <c r="T4165" s="43"/>
      <c r="U4165" s="43"/>
      <c r="V4165" s="43"/>
      <c r="W4165" s="43"/>
      <c r="X4165" s="43"/>
      <c r="Y4165" s="43"/>
      <c r="Z4165" s="43"/>
      <c r="AA4165" s="43"/>
      <c r="AB4165" s="43"/>
      <c r="AC4165" s="43"/>
      <c r="AD4165" s="43"/>
    </row>
    <row r="4166" spans="4:30" x14ac:dyDescent="0.25">
      <c r="D4166" s="42" t="s">
        <v>832</v>
      </c>
      <c r="E4166" s="43"/>
      <c r="F4166" s="43"/>
      <c r="G4166" s="43"/>
      <c r="H4166" s="43"/>
      <c r="I4166" s="43"/>
      <c r="J4166" s="43"/>
      <c r="K4166" s="43"/>
      <c r="L4166" s="43"/>
      <c r="M4166" s="43"/>
      <c r="N4166" s="43"/>
      <c r="O4166" s="43"/>
      <c r="P4166" s="43"/>
      <c r="Q4166" s="43"/>
      <c r="R4166" s="43"/>
      <c r="S4166" s="43"/>
      <c r="T4166" s="43"/>
      <c r="U4166" s="43"/>
      <c r="V4166" s="43"/>
      <c r="W4166" s="43"/>
      <c r="X4166" s="43"/>
      <c r="Y4166" s="43"/>
      <c r="Z4166" s="43"/>
      <c r="AA4166" s="43"/>
      <c r="AB4166" s="43"/>
      <c r="AC4166" s="43"/>
      <c r="AD4166" s="43"/>
    </row>
    <row r="4167" spans="4:30" x14ac:dyDescent="0.25">
      <c r="D4167" s="42" t="s">
        <v>828</v>
      </c>
      <c r="E4167" s="43"/>
      <c r="F4167" s="43"/>
      <c r="G4167" s="43"/>
      <c r="H4167" s="43"/>
      <c r="I4167" s="43"/>
      <c r="J4167" s="43"/>
      <c r="K4167" s="43"/>
      <c r="L4167" s="43"/>
      <c r="M4167" s="43"/>
      <c r="N4167" s="43"/>
      <c r="O4167" s="43"/>
      <c r="P4167" s="43"/>
      <c r="Q4167" s="43"/>
      <c r="R4167" s="43"/>
      <c r="S4167" s="43"/>
      <c r="T4167" s="43"/>
      <c r="U4167" s="43"/>
      <c r="V4167" s="43"/>
      <c r="W4167" s="43"/>
      <c r="X4167" s="43"/>
      <c r="Y4167" s="43"/>
      <c r="Z4167" s="43"/>
      <c r="AA4167" s="43"/>
      <c r="AB4167" s="43"/>
      <c r="AC4167" s="43"/>
      <c r="AD4167" s="43"/>
    </row>
    <row r="4168" spans="4:30" x14ac:dyDescent="0.25">
      <c r="D4168" s="42" t="s">
        <v>739</v>
      </c>
      <c r="E4168" s="43"/>
      <c r="F4168" s="43"/>
      <c r="G4168" s="43"/>
      <c r="H4168" s="43"/>
      <c r="I4168" s="43"/>
      <c r="J4168" s="43"/>
      <c r="K4168" s="43"/>
      <c r="L4168" s="43"/>
      <c r="M4168" s="43"/>
      <c r="N4168" s="43"/>
      <c r="O4168" s="43"/>
      <c r="P4168" s="43"/>
      <c r="Q4168" s="43"/>
      <c r="R4168" s="43"/>
      <c r="S4168" s="43"/>
      <c r="T4168" s="43"/>
      <c r="U4168" s="43"/>
      <c r="V4168" s="43"/>
      <c r="W4168" s="43"/>
      <c r="X4168" s="43"/>
      <c r="Y4168" s="43"/>
      <c r="Z4168" s="43"/>
      <c r="AA4168" s="43"/>
      <c r="AB4168" s="43"/>
      <c r="AC4168" s="43"/>
      <c r="AD4168" s="43"/>
    </row>
    <row r="4170" spans="4:30" x14ac:dyDescent="0.25">
      <c r="D4170" s="4" t="s">
        <v>273</v>
      </c>
    </row>
    <row r="4250" spans="4:4" x14ac:dyDescent="0.25">
      <c r="D4250" s="4" t="s">
        <v>274</v>
      </c>
    </row>
    <row r="4331" spans="2:4" x14ac:dyDescent="0.25">
      <c r="B4331" s="13">
        <v>0</v>
      </c>
      <c r="D4331" s="4" t="s">
        <v>397</v>
      </c>
    </row>
    <row r="4342" spans="27:35" x14ac:dyDescent="0.25">
      <c r="AA4342" s="4" t="s">
        <v>821</v>
      </c>
    </row>
    <row r="4343" spans="27:35" x14ac:dyDescent="0.25">
      <c r="AA4343" s="1" t="s">
        <v>774</v>
      </c>
      <c r="AI4343" s="4" t="s">
        <v>833</v>
      </c>
    </row>
    <row r="4357" spans="4:4" x14ac:dyDescent="0.25">
      <c r="D4357" s="33" t="s">
        <v>128</v>
      </c>
    </row>
    <row r="4358" spans="4:4" x14ac:dyDescent="0.25">
      <c r="D4358" s="33" t="s">
        <v>809</v>
      </c>
    </row>
    <row r="4359" spans="4:4" x14ac:dyDescent="0.25">
      <c r="D4359" s="33" t="s">
        <v>810</v>
      </c>
    </row>
    <row r="4360" spans="4:4" x14ac:dyDescent="0.25">
      <c r="D4360" s="33" t="s">
        <v>811</v>
      </c>
    </row>
    <row r="4361" spans="4:4" x14ac:dyDescent="0.25">
      <c r="D4361" s="33" t="s">
        <v>812</v>
      </c>
    </row>
    <row r="4362" spans="4:4" x14ac:dyDescent="0.25">
      <c r="D4362" s="33" t="s">
        <v>813</v>
      </c>
    </row>
    <row r="4363" spans="4:4" x14ac:dyDescent="0.25">
      <c r="D4363" s="33" t="s">
        <v>814</v>
      </c>
    </row>
    <row r="4364" spans="4:4" x14ac:dyDescent="0.25">
      <c r="D4364" s="33" t="s">
        <v>815</v>
      </c>
    </row>
    <row r="4365" spans="4:4" x14ac:dyDescent="0.25">
      <c r="D4365" s="33" t="s">
        <v>816</v>
      </c>
    </row>
    <row r="4366" spans="4:4" x14ac:dyDescent="0.25">
      <c r="D4366" s="33" t="s">
        <v>776</v>
      </c>
    </row>
    <row r="4368" spans="4:4" x14ac:dyDescent="0.25">
      <c r="D4368" s="33" t="s">
        <v>824</v>
      </c>
    </row>
    <row r="4369" spans="4:4" x14ac:dyDescent="0.25">
      <c r="D4369" s="33" t="s">
        <v>825</v>
      </c>
    </row>
    <row r="4370" spans="4:4" x14ac:dyDescent="0.25">
      <c r="D4370" s="33"/>
    </row>
    <row r="4371" spans="4:4" x14ac:dyDescent="0.25">
      <c r="D4371" s="33" t="s">
        <v>826</v>
      </c>
    </row>
    <row r="4372" spans="4:4" x14ac:dyDescent="0.25">
      <c r="D4372" s="33" t="s">
        <v>734</v>
      </c>
    </row>
    <row r="4373" spans="4:4" x14ac:dyDescent="0.25">
      <c r="D4373" s="33" t="s">
        <v>834</v>
      </c>
    </row>
    <row r="4374" spans="4:4" x14ac:dyDescent="0.25">
      <c r="D4374" s="33" t="s">
        <v>835</v>
      </c>
    </row>
    <row r="4375" spans="4:4" x14ac:dyDescent="0.25">
      <c r="D4375" s="33"/>
    </row>
    <row r="4376" spans="4:4" x14ac:dyDescent="0.25">
      <c r="D4376" s="33" t="s">
        <v>832</v>
      </c>
    </row>
    <row r="4377" spans="4:4" x14ac:dyDescent="0.25">
      <c r="D4377" s="33" t="s">
        <v>828</v>
      </c>
    </row>
    <row r="4378" spans="4:4" x14ac:dyDescent="0.25">
      <c r="D4378" s="33" t="s">
        <v>739</v>
      </c>
    </row>
    <row r="4380" spans="4:4" x14ac:dyDescent="0.25">
      <c r="D4380" s="4" t="s">
        <v>273</v>
      </c>
    </row>
    <row r="4473" spans="4:4" x14ac:dyDescent="0.25">
      <c r="D4473" s="4" t="s">
        <v>274</v>
      </c>
    </row>
    <row r="4580" spans="4:4" x14ac:dyDescent="0.25">
      <c r="D4580" s="33" t="s">
        <v>128</v>
      </c>
    </row>
    <row r="4581" spans="4:4" x14ac:dyDescent="0.25">
      <c r="D4581" s="33" t="s">
        <v>836</v>
      </c>
    </row>
    <row r="4582" spans="4:4" x14ac:dyDescent="0.25">
      <c r="D4582" s="33" t="s">
        <v>837</v>
      </c>
    </row>
    <row r="4583" spans="4:4" x14ac:dyDescent="0.25">
      <c r="D4583" s="33" t="s">
        <v>838</v>
      </c>
    </row>
    <row r="4584" spans="4:4" x14ac:dyDescent="0.25">
      <c r="D4584" s="33" t="s">
        <v>776</v>
      </c>
    </row>
    <row r="4586" spans="4:4" x14ac:dyDescent="0.25">
      <c r="D4586" s="33" t="s">
        <v>731</v>
      </c>
    </row>
    <row r="4587" spans="4:4" x14ac:dyDescent="0.25">
      <c r="D4587" s="33" t="s">
        <v>732</v>
      </c>
    </row>
    <row r="4588" spans="4:4" x14ac:dyDescent="0.25">
      <c r="D4588" s="33"/>
    </row>
    <row r="4589" spans="4:4" x14ac:dyDescent="0.25">
      <c r="D4589" s="33" t="s">
        <v>840</v>
      </c>
    </row>
    <row r="4590" spans="4:4" x14ac:dyDescent="0.25">
      <c r="D4590" s="33" t="s">
        <v>734</v>
      </c>
    </row>
    <row r="4591" spans="4:4" x14ac:dyDescent="0.25">
      <c r="D4591" s="33" t="s">
        <v>839</v>
      </c>
    </row>
    <row r="4592" spans="4:4" x14ac:dyDescent="0.25">
      <c r="D4592" s="33" t="s">
        <v>835</v>
      </c>
    </row>
    <row r="4593" spans="4:4" x14ac:dyDescent="0.25">
      <c r="D4593" s="33"/>
    </row>
    <row r="4594" spans="4:4" x14ac:dyDescent="0.25">
      <c r="D4594" s="33" t="s">
        <v>737</v>
      </c>
    </row>
    <row r="4595" spans="4:4" x14ac:dyDescent="0.25">
      <c r="D4595" s="33" t="s">
        <v>738</v>
      </c>
    </row>
    <row r="4596" spans="4:4" x14ac:dyDescent="0.25">
      <c r="D4596" s="33" t="s">
        <v>739</v>
      </c>
    </row>
    <row r="4598" spans="4:4" x14ac:dyDescent="0.25">
      <c r="D4598" s="4" t="s">
        <v>273</v>
      </c>
    </row>
    <row r="4637" spans="4:4" x14ac:dyDescent="0.25">
      <c r="D4637" s="4" t="s">
        <v>274</v>
      </c>
    </row>
    <row r="4707" spans="2:4" x14ac:dyDescent="0.25">
      <c r="B4707" s="13">
        <v>0</v>
      </c>
      <c r="D4707" s="4" t="s">
        <v>841</v>
      </c>
    </row>
    <row r="4727" spans="2:33" x14ac:dyDescent="0.25">
      <c r="AG4727" s="4" t="s">
        <v>821</v>
      </c>
    </row>
    <row r="4728" spans="2:33" x14ac:dyDescent="0.25">
      <c r="AG4728" s="1" t="s">
        <v>842</v>
      </c>
    </row>
    <row r="4736" spans="2:33" x14ac:dyDescent="0.25">
      <c r="B4736" s="13">
        <v>0</v>
      </c>
      <c r="D4736" s="4" t="s">
        <v>397</v>
      </c>
    </row>
    <row r="4741" spans="36:36" x14ac:dyDescent="0.25">
      <c r="AJ4741" t="s">
        <v>843</v>
      </c>
    </row>
    <row r="4742" spans="36:36" x14ac:dyDescent="0.25">
      <c r="AJ4742" t="s">
        <v>844</v>
      </c>
    </row>
    <row r="4757" spans="2:46" x14ac:dyDescent="0.25">
      <c r="B4757" s="13">
        <v>0</v>
      </c>
      <c r="D4757" s="4" t="s">
        <v>397</v>
      </c>
    </row>
    <row r="4763" spans="2:46" x14ac:dyDescent="0.25">
      <c r="AT4763" s="4" t="s">
        <v>821</v>
      </c>
    </row>
    <row r="4764" spans="2:46" x14ac:dyDescent="0.25">
      <c r="AT4764" s="1" t="s">
        <v>845</v>
      </c>
    </row>
    <row r="4769" spans="2:2" x14ac:dyDescent="0.25">
      <c r="B4769" s="13">
        <v>0</v>
      </c>
    </row>
  </sheetData>
  <sortState xmlns:xlrd2="http://schemas.microsoft.com/office/spreadsheetml/2017/richdata2" ref="P1870:P1895">
    <sortCondition ref="P1870:P1895"/>
  </sortState>
  <phoneticPr fontId="11" type="noConversion"/>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DFBFB-FDE1-4003-8398-DCD7CE054C83}">
  <dimension ref="D2:BO129"/>
  <sheetViews>
    <sheetView workbookViewId="0"/>
  </sheetViews>
  <sheetFormatPr defaultColWidth="2.85546875" defaultRowHeight="15" x14ac:dyDescent="0.25"/>
  <cols>
    <col min="1" max="16384" width="2.85546875" style="4"/>
  </cols>
  <sheetData>
    <row r="2" spans="4:67" customFormat="1" x14ac:dyDescent="0.25">
      <c r="Q2" s="3" t="s">
        <v>309</v>
      </c>
      <c r="AN2" s="3" t="s">
        <v>311</v>
      </c>
      <c r="BF2" s="3" t="s">
        <v>312</v>
      </c>
    </row>
    <row r="3" spans="4:67" customFormat="1" x14ac:dyDescent="0.25"/>
    <row r="4" spans="4:67" customFormat="1" x14ac:dyDescent="0.25">
      <c r="D4" t="s">
        <v>314</v>
      </c>
      <c r="I4" t="s">
        <v>316</v>
      </c>
      <c r="Q4" t="s">
        <v>261</v>
      </c>
      <c r="Y4" t="s">
        <v>310</v>
      </c>
      <c r="AE4" t="s">
        <v>313</v>
      </c>
      <c r="AN4" t="s">
        <v>261</v>
      </c>
      <c r="AW4" t="s">
        <v>310</v>
      </c>
      <c r="BF4" t="s">
        <v>261</v>
      </c>
      <c r="BO4" t="s">
        <v>310</v>
      </c>
    </row>
    <row r="5" spans="4:67" customFormat="1" x14ac:dyDescent="0.25"/>
    <row r="6" spans="4:67" customFormat="1" x14ac:dyDescent="0.25">
      <c r="D6" s="5" t="s">
        <v>315</v>
      </c>
      <c r="I6" s="3" t="s">
        <v>102</v>
      </c>
      <c r="O6">
        <v>1</v>
      </c>
      <c r="Q6" s="3" t="str">
        <f>I6 &amp; "-LEMARI-" &amp; O6</f>
        <v>JAMBI-LEMARI-1</v>
      </c>
      <c r="Y6" s="3" t="str">
        <f>MID(D6, 3, 2) &amp; "-LEMARI-" &amp; O6</f>
        <v>11-LEMARI-1</v>
      </c>
      <c r="AE6" s="3" t="str">
        <f>I6</f>
        <v>JAMBI</v>
      </c>
      <c r="AL6">
        <v>1</v>
      </c>
      <c r="AN6" s="3" t="str">
        <f>MID(Y6, 1, 9) &amp; " " &amp; O6 &amp; "-LACI-" &amp; AL6</f>
        <v>11-LEMARI 1-LACI-1</v>
      </c>
      <c r="AW6" s="3" t="str">
        <f>MID(AN6, 1, 2) &amp; "-LACI-" &amp; AL6</f>
        <v>11-LACI-1</v>
      </c>
      <c r="BD6">
        <v>1</v>
      </c>
      <c r="BF6" s="3" t="str">
        <f>MID(AW6, 1, 2) &amp; "-LMR " &amp; AL6 &amp; MID(AW6, 11, 1) &amp; " " &amp; AL6 &amp; "-SEKAT-" &amp; BD6</f>
        <v>11-LMR 1 1-SEKAT-1</v>
      </c>
      <c r="BO6" s="3" t="str">
        <f>MID(AW6, 1, 2) &amp; "-SEKAT-" &amp; BD6</f>
        <v>11-SEKAT-1</v>
      </c>
    </row>
    <row r="7" spans="4:67" customFormat="1" x14ac:dyDescent="0.25">
      <c r="BD7">
        <v>2</v>
      </c>
      <c r="BF7" s="3" t="str">
        <f>MID(BF6, 1, LEN(BF6) - 1) &amp; BD7</f>
        <v>11-LMR 1 1-SEKAT-2</v>
      </c>
      <c r="BO7" s="3" t="str">
        <f>MID(BF7, 1, 2) &amp; "-SEKAT-" &amp; BD7</f>
        <v>11-SEKAT-2</v>
      </c>
    </row>
    <row r="8" spans="4:67" customFormat="1" x14ac:dyDescent="0.25">
      <c r="BD8">
        <v>3</v>
      </c>
      <c r="BF8" s="3" t="str">
        <f>MID(BF7, 1, LEN(BF7) - 1) &amp; BD8</f>
        <v>11-LMR 1 1-SEKAT-3</v>
      </c>
      <c r="BO8" s="3" t="str">
        <f>MID(BF8, 1, 2) &amp; "-SEKAT-" &amp; BD8</f>
        <v>11-SEKAT-3</v>
      </c>
    </row>
    <row r="9" spans="4:67" customFormat="1" x14ac:dyDescent="0.25">
      <c r="BD9">
        <v>4</v>
      </c>
      <c r="BF9" s="3" t="str">
        <f>MID(BF8, 1, LEN(BF8) - 1) &amp; BD9</f>
        <v>11-LMR 1 1-SEKAT-4</v>
      </c>
      <c r="BO9" s="3" t="str">
        <f>MID(BF9, 1, 2) &amp; "-SEKAT-" &amp; BD9</f>
        <v>11-SEKAT-4</v>
      </c>
    </row>
    <row r="10" spans="4:67" customFormat="1" x14ac:dyDescent="0.25">
      <c r="BD10">
        <v>5</v>
      </c>
      <c r="BF10" s="3" t="str">
        <f>MID(BF9, 1, LEN(BF9) - 1) &amp; BD10</f>
        <v>11-LMR 1 1-SEKAT-5</v>
      </c>
      <c r="BO10" s="3" t="str">
        <f>MID(BF10, 1, 2) &amp; "-SEKAT-" &amp; BD10</f>
        <v>11-SEKAT-5</v>
      </c>
    </row>
    <row r="11" spans="4:67" customFormat="1" x14ac:dyDescent="0.25"/>
    <row r="12" spans="4:67" customFormat="1" x14ac:dyDescent="0.25">
      <c r="AL12">
        <v>2</v>
      </c>
      <c r="AN12" s="3" t="str">
        <f>MID(AN6, 1, 17) &amp; AL12</f>
        <v>11-LEMARI 1-LACI-2</v>
      </c>
      <c r="AW12" s="3" t="str">
        <f>MID(AW6, 1, 8) &amp; AL12</f>
        <v>11-LACI-2</v>
      </c>
      <c r="BD12">
        <v>1</v>
      </c>
      <c r="BF12" s="3" t="str">
        <f>MID(BF10, 1, 9) &amp; MID(AW12, 11, 1) &amp; " " &amp; AL12 &amp; "-SEKAT-" &amp; BD12</f>
        <v>11-LMR 1  2-SEKAT-1</v>
      </c>
      <c r="BO12" s="3" t="str">
        <f>MID(AW12, 1, 2) &amp; "-SEKAT-" &amp; BD12</f>
        <v>11-SEKAT-1</v>
      </c>
    </row>
    <row r="13" spans="4:67" customFormat="1" x14ac:dyDescent="0.25">
      <c r="BD13">
        <v>2</v>
      </c>
      <c r="BF13" s="3" t="str">
        <f>MID(BF12, 1, LEN(BF12) - 1) &amp; BD13</f>
        <v>11-LMR 1  2-SEKAT-2</v>
      </c>
      <c r="BO13" s="3" t="str">
        <f>MID(BF13, 1, 2) &amp; "-SEKAT-" &amp; BD13</f>
        <v>11-SEKAT-2</v>
      </c>
    </row>
    <row r="14" spans="4:67" customFormat="1" x14ac:dyDescent="0.25">
      <c r="BD14">
        <v>3</v>
      </c>
      <c r="BF14" s="3" t="str">
        <f>MID(BF13, 1, LEN(BF13) - 1) &amp; BD14</f>
        <v>11-LMR 1  2-SEKAT-3</v>
      </c>
      <c r="BO14" s="3" t="str">
        <f>MID(BF14, 1, 2) &amp; "-SEKAT-" &amp; BD14</f>
        <v>11-SEKAT-3</v>
      </c>
    </row>
    <row r="15" spans="4:67" customFormat="1" x14ac:dyDescent="0.25">
      <c r="BD15">
        <v>4</v>
      </c>
      <c r="BF15" s="3" t="str">
        <f>MID(BF14, 1, LEN(BF14) - 1) &amp; BD15</f>
        <v>11-LMR 1  2-SEKAT-4</v>
      </c>
      <c r="BO15" s="3" t="str">
        <f>MID(BF15, 1, 2) &amp; "-SEKAT-" &amp; BD15</f>
        <v>11-SEKAT-4</v>
      </c>
    </row>
    <row r="16" spans="4:67" customFormat="1" x14ac:dyDescent="0.25">
      <c r="BD16">
        <v>5</v>
      </c>
      <c r="BF16" s="3" t="str">
        <f>MID(BF15, 1, LEN(BF15) - 1) &amp; BD16</f>
        <v>11-LMR 1  2-SEKAT-5</v>
      </c>
      <c r="BO16" s="3" t="str">
        <f>MID(BF16, 1, 2) &amp; "-SEKAT-" &amp; BD16</f>
        <v>11-SEKAT-5</v>
      </c>
    </row>
    <row r="17" spans="38:67" customFormat="1" x14ac:dyDescent="0.25"/>
    <row r="18" spans="38:67" customFormat="1" x14ac:dyDescent="0.25">
      <c r="AL18">
        <v>3</v>
      </c>
      <c r="AN18" s="3" t="str">
        <f>MID(AN12, 1, 17) &amp; AL18</f>
        <v>11-LEMARI 1-LACI-3</v>
      </c>
      <c r="AW18" s="3" t="str">
        <f>MID(AW12, 1, 8) &amp; AL18</f>
        <v>11-LACI-3</v>
      </c>
      <c r="BD18">
        <v>1</v>
      </c>
      <c r="BF18" s="3" t="str">
        <f>MID(AW18, 1, 7) &amp; " " &amp; AL18 &amp; "-SEKAT-" &amp; BD18</f>
        <v>11-LACI 3-SEKAT-1</v>
      </c>
      <c r="BO18" s="3" t="str">
        <f>MID(AW18, 1, 2) &amp; "-SEKAT-" &amp; BD18</f>
        <v>11-SEKAT-1</v>
      </c>
    </row>
    <row r="19" spans="38:67" customFormat="1" x14ac:dyDescent="0.25">
      <c r="BD19">
        <v>2</v>
      </c>
      <c r="BF19" s="3" t="str">
        <f>MID(BF18, 1, 16) &amp; BD19</f>
        <v>11-LACI 3-SEKAT-2</v>
      </c>
      <c r="BO19" s="3" t="str">
        <f>MID(BF19, 1, 2) &amp; "-SEKAT-" &amp; BD19</f>
        <v>11-SEKAT-2</v>
      </c>
    </row>
    <row r="20" spans="38:67" customFormat="1" x14ac:dyDescent="0.25">
      <c r="BD20">
        <v>3</v>
      </c>
      <c r="BF20" s="3" t="str">
        <f>MID(BF19, 1, 16) &amp; BD20</f>
        <v>11-LACI 3-SEKAT-3</v>
      </c>
      <c r="BO20" s="3" t="str">
        <f>MID(BF20, 1, 2) &amp; "-SEKAT-" &amp; BD20</f>
        <v>11-SEKAT-3</v>
      </c>
    </row>
    <row r="21" spans="38:67" customFormat="1" x14ac:dyDescent="0.25">
      <c r="BD21">
        <v>4</v>
      </c>
      <c r="BF21" s="3" t="str">
        <f>MID(BF20, 1, 16) &amp; BD21</f>
        <v>11-LACI 3-SEKAT-4</v>
      </c>
      <c r="BO21" s="3" t="str">
        <f>MID(BF21, 1, 2) &amp; "-SEKAT-" &amp; BD21</f>
        <v>11-SEKAT-4</v>
      </c>
    </row>
    <row r="22" spans="38:67" customFormat="1" x14ac:dyDescent="0.25">
      <c r="BD22">
        <v>5</v>
      </c>
      <c r="BF22" s="3" t="str">
        <f>MID(BF21, 1, 16) &amp; BD22</f>
        <v>11-LACI 3-SEKAT-5</v>
      </c>
      <c r="BO22" s="3" t="str">
        <f>MID(BF22, 1, 2) &amp; "-SEKAT-" &amp; BD22</f>
        <v>11-SEKAT-5</v>
      </c>
    </row>
    <row r="23" spans="38:67" customFormat="1" x14ac:dyDescent="0.25"/>
    <row r="24" spans="38:67" customFormat="1" x14ac:dyDescent="0.25">
      <c r="AL24">
        <v>4</v>
      </c>
      <c r="AN24" s="3" t="str">
        <f>MID(AN18, 1, 17) &amp; AL24</f>
        <v>11-LEMARI 1-LACI-4</v>
      </c>
      <c r="AW24" s="3" t="str">
        <f>MID(AW18, 1, 8) &amp; AL24</f>
        <v>11-LACI-4</v>
      </c>
      <c r="BD24">
        <v>1</v>
      </c>
      <c r="BF24" s="3" t="str">
        <f>MID(AW24, 1, 7) &amp; " " &amp; AL24 &amp; "-SEKAT-" &amp; BD24</f>
        <v>11-LACI 4-SEKAT-1</v>
      </c>
      <c r="BO24" s="3" t="str">
        <f>MID(AW24, 1, 2) &amp; "-SEKAT-" &amp; BD24</f>
        <v>11-SEKAT-1</v>
      </c>
    </row>
    <row r="25" spans="38:67" customFormat="1" x14ac:dyDescent="0.25">
      <c r="BD25">
        <v>2</v>
      </c>
      <c r="BF25" s="3" t="str">
        <f>MID(BF24, 1, 16) &amp; BD25</f>
        <v>11-LACI 4-SEKAT-2</v>
      </c>
      <c r="BO25" s="3" t="str">
        <f>MID(BF25, 1, 2) &amp; "-SEKAT-" &amp; BD25</f>
        <v>11-SEKAT-2</v>
      </c>
    </row>
    <row r="26" spans="38:67" customFormat="1" x14ac:dyDescent="0.25">
      <c r="BD26">
        <v>3</v>
      </c>
      <c r="BF26" s="3" t="str">
        <f>MID(BF25, 1, 16) &amp; BD26</f>
        <v>11-LACI 4-SEKAT-3</v>
      </c>
      <c r="BO26" s="3" t="str">
        <f>MID(BF26, 1, 2) &amp; "-SEKAT-" &amp; BD26</f>
        <v>11-SEKAT-3</v>
      </c>
    </row>
    <row r="27" spans="38:67" customFormat="1" x14ac:dyDescent="0.25">
      <c r="BD27">
        <v>4</v>
      </c>
      <c r="BF27" s="3" t="str">
        <f>MID(BF26, 1, 16) &amp; BD27</f>
        <v>11-LACI 4-SEKAT-4</v>
      </c>
      <c r="BO27" s="3" t="str">
        <f>MID(BF27, 1, 2) &amp; "-SEKAT-" &amp; BD27</f>
        <v>11-SEKAT-4</v>
      </c>
    </row>
    <row r="28" spans="38:67" customFormat="1" x14ac:dyDescent="0.25">
      <c r="BD28">
        <v>5</v>
      </c>
      <c r="BF28" s="3" t="str">
        <f>MID(BF27, 1, 16) &amp; BD28</f>
        <v>11-LACI 4-SEKAT-5</v>
      </c>
      <c r="BO28" s="3" t="str">
        <f>MID(BF28, 1, 2) &amp; "-SEKAT-" &amp; BD28</f>
        <v>11-SEKAT-5</v>
      </c>
    </row>
    <row r="29" spans="38:67" customFormat="1" x14ac:dyDescent="0.25"/>
    <row r="30" spans="38:67" customFormat="1" x14ac:dyDescent="0.25">
      <c r="AL30">
        <v>5</v>
      </c>
      <c r="AN30" s="3" t="str">
        <f>MID(AN24, 1, 17) &amp; AL30</f>
        <v>11-LEMARI 1-LACI-5</v>
      </c>
      <c r="AW30" s="3" t="str">
        <f>MID(AW24, 1, 8) &amp; AL30</f>
        <v>11-LACI-5</v>
      </c>
      <c r="BD30">
        <v>1</v>
      </c>
      <c r="BF30" s="3" t="str">
        <f>MID(AW30, 1, 7) &amp; " " &amp; AL30 &amp; "-SEKAT-" &amp; BD30</f>
        <v>11-LACI 5-SEKAT-1</v>
      </c>
      <c r="BO30" s="3" t="str">
        <f>MID(AW30, 1, 2) &amp; "-SEKAT-" &amp; BD30</f>
        <v>11-SEKAT-1</v>
      </c>
    </row>
    <row r="31" spans="38:67" customFormat="1" x14ac:dyDescent="0.25">
      <c r="BD31">
        <v>2</v>
      </c>
      <c r="BF31" s="3" t="str">
        <f>MID(BF30, 1, 16) &amp; BD31</f>
        <v>11-LACI 5-SEKAT-2</v>
      </c>
      <c r="BO31" s="3" t="str">
        <f>MID(BF31, 1, 2) &amp; "-SEKAT-" &amp; BD31</f>
        <v>11-SEKAT-2</v>
      </c>
    </row>
    <row r="32" spans="38:67" customFormat="1" x14ac:dyDescent="0.25">
      <c r="BD32">
        <v>3</v>
      </c>
      <c r="BF32" s="3" t="str">
        <f>MID(BF31, 1, 16) &amp; BD32</f>
        <v>11-LACI 5-SEKAT-3</v>
      </c>
      <c r="BO32" s="3" t="str">
        <f>MID(BF32, 1, 2) &amp; "-SEKAT-" &amp; BD32</f>
        <v>11-SEKAT-3</v>
      </c>
    </row>
    <row r="33" spans="38:67" customFormat="1" x14ac:dyDescent="0.25">
      <c r="BD33">
        <v>4</v>
      </c>
      <c r="BF33" s="3" t="str">
        <f>MID(BF32, 1, 16) &amp; BD33</f>
        <v>11-LACI 5-SEKAT-4</v>
      </c>
      <c r="BO33" s="3" t="str">
        <f>MID(BF33, 1, 2) &amp; "-SEKAT-" &amp; BD33</f>
        <v>11-SEKAT-4</v>
      </c>
    </row>
    <row r="34" spans="38:67" customFormat="1" x14ac:dyDescent="0.25">
      <c r="BD34">
        <v>5</v>
      </c>
      <c r="BF34" s="3" t="str">
        <f>MID(BF33, 1, 16) &amp; BD34</f>
        <v>11-LACI 5-SEKAT-5</v>
      </c>
      <c r="BO34" s="3" t="str">
        <f>MID(BF34, 1, 2) &amp; "-SEKAT-" &amp; BD34</f>
        <v>11-SEKAT-5</v>
      </c>
    </row>
    <row r="35" spans="38:67" customFormat="1" x14ac:dyDescent="0.25"/>
    <row r="36" spans="38:67" customFormat="1" x14ac:dyDescent="0.25">
      <c r="AL36">
        <v>6</v>
      </c>
      <c r="AN36" s="3" t="str">
        <f>MID(AN30, 1, 17) &amp; AL36</f>
        <v>11-LEMARI 1-LACI-6</v>
      </c>
      <c r="AW36" s="3" t="str">
        <f>MID(AW30, 1, 8) &amp; AL36</f>
        <v>11-LACI-6</v>
      </c>
      <c r="BD36">
        <v>1</v>
      </c>
      <c r="BF36" s="3" t="str">
        <f>MID(AW36, 1, 7) &amp; " " &amp; AL36 &amp; "-SEKAT-" &amp; BD36</f>
        <v>11-LACI 6-SEKAT-1</v>
      </c>
      <c r="BO36" s="3" t="str">
        <f>MID(AW36, 1, 2) &amp; "-SEKAT-" &amp; BD36</f>
        <v>11-SEKAT-1</v>
      </c>
    </row>
    <row r="37" spans="38:67" customFormat="1" x14ac:dyDescent="0.25">
      <c r="BD37">
        <v>2</v>
      </c>
      <c r="BF37" s="3" t="str">
        <f>MID(BF36, 1, 16) &amp; BD37</f>
        <v>11-LACI 6-SEKAT-2</v>
      </c>
      <c r="BO37" s="3" t="str">
        <f>MID(BF37, 1, 2) &amp; "-SEKAT-" &amp; BD37</f>
        <v>11-SEKAT-2</v>
      </c>
    </row>
    <row r="38" spans="38:67" customFormat="1" x14ac:dyDescent="0.25">
      <c r="BD38">
        <v>3</v>
      </c>
      <c r="BF38" s="3" t="str">
        <f>MID(BF37, 1, 16) &amp; BD38</f>
        <v>11-LACI 6-SEKAT-3</v>
      </c>
      <c r="BO38" s="3" t="str">
        <f>MID(BF38, 1, 2) &amp; "-SEKAT-" &amp; BD38</f>
        <v>11-SEKAT-3</v>
      </c>
    </row>
    <row r="39" spans="38:67" customFormat="1" x14ac:dyDescent="0.25">
      <c r="BD39">
        <v>4</v>
      </c>
      <c r="BF39" s="3" t="str">
        <f>MID(BF38, 1, 16) &amp; BD39</f>
        <v>11-LACI 6-SEKAT-4</v>
      </c>
      <c r="BO39" s="3" t="str">
        <f>MID(BF39, 1, 2) &amp; "-SEKAT-" &amp; BD39</f>
        <v>11-SEKAT-4</v>
      </c>
    </row>
    <row r="40" spans="38:67" customFormat="1" x14ac:dyDescent="0.25">
      <c r="BD40">
        <v>5</v>
      </c>
      <c r="BF40" s="3" t="str">
        <f>MID(BF39, 1, 16) &amp; BD40</f>
        <v>11-LACI 6-SEKAT-5</v>
      </c>
      <c r="BO40" s="3" t="str">
        <f>MID(BF40, 1, 2) &amp; "-SEKAT-" &amp; BD40</f>
        <v>11-SEKAT-5</v>
      </c>
    </row>
    <row r="41" spans="38:67" customFormat="1" x14ac:dyDescent="0.25"/>
    <row r="42" spans="38:67" customFormat="1" x14ac:dyDescent="0.25">
      <c r="AL42">
        <v>7</v>
      </c>
      <c r="AN42" s="3" t="str">
        <f>MID(AN36, 1, 17) &amp; AL42</f>
        <v>11-LEMARI 1-LACI-7</v>
      </c>
      <c r="AW42" s="3" t="str">
        <f>MID(AW36, 1, 8) &amp; AL42</f>
        <v>11-LACI-7</v>
      </c>
      <c r="BD42">
        <v>1</v>
      </c>
      <c r="BF42" s="3" t="str">
        <f>MID(AW42, 1, 7) &amp; " " &amp; AL42 &amp; "-SEKAT-" &amp; BD42</f>
        <v>11-LACI 7-SEKAT-1</v>
      </c>
      <c r="BO42" s="3" t="str">
        <f>MID(AW42, 1, 2) &amp; "-SEKAT-" &amp; BD42</f>
        <v>11-SEKAT-1</v>
      </c>
    </row>
    <row r="43" spans="38:67" customFormat="1" x14ac:dyDescent="0.25">
      <c r="BD43">
        <v>2</v>
      </c>
      <c r="BF43" s="3" t="str">
        <f>MID(BF42, 1, 16) &amp; BD43</f>
        <v>11-LACI 7-SEKAT-2</v>
      </c>
      <c r="BO43" s="3" t="str">
        <f>MID(BF43, 1, 2) &amp; "-SEKAT-" &amp; BD43</f>
        <v>11-SEKAT-2</v>
      </c>
    </row>
    <row r="44" spans="38:67" customFormat="1" x14ac:dyDescent="0.25">
      <c r="BD44">
        <v>3</v>
      </c>
      <c r="BF44" s="3" t="str">
        <f>MID(BF43, 1, 16) &amp; BD44</f>
        <v>11-LACI 7-SEKAT-3</v>
      </c>
      <c r="BO44" s="3" t="str">
        <f>MID(BF44, 1, 2) &amp; "-SEKAT-" &amp; BD44</f>
        <v>11-SEKAT-3</v>
      </c>
    </row>
    <row r="45" spans="38:67" customFormat="1" x14ac:dyDescent="0.25">
      <c r="BD45">
        <v>4</v>
      </c>
      <c r="BF45" s="3" t="str">
        <f>MID(BF44, 1, 16) &amp; BD45</f>
        <v>11-LACI 7-SEKAT-4</v>
      </c>
      <c r="BO45" s="3" t="str">
        <f>MID(BF45, 1, 2) &amp; "-SEKAT-" &amp; BD45</f>
        <v>11-SEKAT-4</v>
      </c>
    </row>
    <row r="46" spans="38:67" customFormat="1" x14ac:dyDescent="0.25">
      <c r="BD46">
        <v>5</v>
      </c>
      <c r="BF46" s="3" t="str">
        <f>MID(BF45, 1, 16) &amp; BD46</f>
        <v>11-LACI 7-SEKAT-5</v>
      </c>
      <c r="BO46" s="3" t="str">
        <f>MID(BF46, 1, 2) &amp; "-SEKAT-" &amp; BD46</f>
        <v>11-SEKAT-5</v>
      </c>
    </row>
    <row r="47" spans="38:67" customFormat="1" x14ac:dyDescent="0.25"/>
    <row r="48" spans="38:67" customFormat="1" x14ac:dyDescent="0.25">
      <c r="AL48">
        <v>8</v>
      </c>
      <c r="AN48" s="3" t="str">
        <f>MID(AN42, 1, 17) &amp; AL48</f>
        <v>11-LEMARI 1-LACI-8</v>
      </c>
      <c r="AW48" s="3" t="str">
        <f>MID(AW42, 1, 8) &amp; AL48</f>
        <v>11-LACI-8</v>
      </c>
      <c r="BD48">
        <v>1</v>
      </c>
      <c r="BF48" s="3" t="str">
        <f>MID(AW48, 1, 7) &amp; " " &amp; AL48 &amp; "-SEKAT-" &amp; BD48</f>
        <v>11-LACI 8-SEKAT-1</v>
      </c>
      <c r="BO48" s="3" t="str">
        <f>MID(AW48, 1, 2) &amp; "-SEKAT-" &amp; BD48</f>
        <v>11-SEKAT-1</v>
      </c>
    </row>
    <row r="49" spans="15:67" customFormat="1" x14ac:dyDescent="0.25">
      <c r="BD49">
        <v>2</v>
      </c>
      <c r="BF49" s="3" t="str">
        <f>MID(BF48, 1, 16) &amp; BD49</f>
        <v>11-LACI 8-SEKAT-2</v>
      </c>
      <c r="BO49" s="3" t="str">
        <f>MID(BF49, 1, 2) &amp; "-SEKAT-" &amp; BD49</f>
        <v>11-SEKAT-2</v>
      </c>
    </row>
    <row r="50" spans="15:67" customFormat="1" x14ac:dyDescent="0.25">
      <c r="BD50">
        <v>3</v>
      </c>
      <c r="BF50" s="3" t="str">
        <f>MID(BF49, 1, 16) &amp; BD50</f>
        <v>11-LACI 8-SEKAT-3</v>
      </c>
      <c r="BO50" s="3" t="str">
        <f>MID(BF50, 1, 2) &amp; "-SEKAT-" &amp; BD50</f>
        <v>11-SEKAT-3</v>
      </c>
    </row>
    <row r="51" spans="15:67" customFormat="1" x14ac:dyDescent="0.25">
      <c r="BD51">
        <v>4</v>
      </c>
      <c r="BF51" s="3" t="str">
        <f>MID(BF50, 1, 16) &amp; BD51</f>
        <v>11-LACI 8-SEKAT-4</v>
      </c>
      <c r="BO51" s="3" t="str">
        <f>MID(BF51, 1, 2) &amp; "-SEKAT-" &amp; BD51</f>
        <v>11-SEKAT-4</v>
      </c>
    </row>
    <row r="52" spans="15:67" customFormat="1" x14ac:dyDescent="0.25">
      <c r="BD52">
        <v>5</v>
      </c>
      <c r="BF52" s="3" t="str">
        <f>MID(BF51, 1, 16) &amp; BD52</f>
        <v>11-LACI 8-SEKAT-5</v>
      </c>
      <c r="BO52" s="3" t="str">
        <f>MID(BF52, 1, 2) &amp; "-SEKAT-" &amp; BD52</f>
        <v>11-SEKAT-5</v>
      </c>
    </row>
    <row r="53" spans="15:67" customFormat="1" x14ac:dyDescent="0.25"/>
    <row r="54" spans="15:67" customFormat="1" x14ac:dyDescent="0.25">
      <c r="O54">
        <v>2</v>
      </c>
      <c r="Q54" s="3" t="str">
        <f xml:space="preserve"> MID(Q6, 1, 13) &amp; O54</f>
        <v>JAMBI-LEMARI-2</v>
      </c>
      <c r="Y54" s="3" t="str">
        <f>MID(Y6, 1, 10) &amp; O54</f>
        <v>11-LEMARI-2</v>
      </c>
      <c r="AE54" s="3" t="str">
        <f>AE6</f>
        <v>JAMBI</v>
      </c>
      <c r="AL54">
        <v>1</v>
      </c>
      <c r="AN54" s="3" t="str">
        <f>MID(Y54, 1, 9) &amp; " " &amp; O54 &amp; "-LACI-" &amp; AL54</f>
        <v>11-LEMARI 2-LACI-1</v>
      </c>
      <c r="AW54" s="3" t="str">
        <f>MID(AN54, 1, 2) &amp; "-LACI-" &amp; AL54</f>
        <v>11-LACI-1</v>
      </c>
      <c r="BD54">
        <v>1</v>
      </c>
      <c r="BF54" s="3" t="str">
        <f>MID(AW54, 1, 7) &amp; " " &amp; AL54 &amp; "-SEKAT-" &amp; BD54</f>
        <v>11-LACI 1-SEKAT-1</v>
      </c>
      <c r="BO54" s="3" t="str">
        <f>MID(AW54, 1, 2) &amp; "-SEKAT-" &amp; BD54</f>
        <v>11-SEKAT-1</v>
      </c>
    </row>
    <row r="55" spans="15:67" customFormat="1" x14ac:dyDescent="0.25">
      <c r="BD55">
        <v>2</v>
      </c>
      <c r="BF55" s="3" t="str">
        <f>MID(BF54, 1, 16) &amp; BD55</f>
        <v>11-LACI 1-SEKAT-2</v>
      </c>
      <c r="BO55" s="3" t="str">
        <f>MID(BF55, 1, 2) &amp; "-SEKAT-" &amp; BD55</f>
        <v>11-SEKAT-2</v>
      </c>
    </row>
    <row r="56" spans="15:67" customFormat="1" x14ac:dyDescent="0.25">
      <c r="BD56">
        <v>3</v>
      </c>
      <c r="BF56" s="3" t="str">
        <f>MID(BF55, 1, 16) &amp; BD56</f>
        <v>11-LACI 1-SEKAT-3</v>
      </c>
      <c r="BO56" s="3" t="str">
        <f>MID(BF56, 1, 2) &amp; "-SEKAT-" &amp; BD56</f>
        <v>11-SEKAT-3</v>
      </c>
    </row>
    <row r="57" spans="15:67" customFormat="1" x14ac:dyDescent="0.25">
      <c r="BD57">
        <v>4</v>
      </c>
      <c r="BF57" s="3" t="str">
        <f>MID(BF56, 1, 16) &amp; BD57</f>
        <v>11-LACI 1-SEKAT-4</v>
      </c>
      <c r="BO57" s="3" t="str">
        <f>MID(BF57, 1, 2) &amp; "-SEKAT-" &amp; BD57</f>
        <v>11-SEKAT-4</v>
      </c>
    </row>
    <row r="58" spans="15:67" customFormat="1" x14ac:dyDescent="0.25">
      <c r="BD58">
        <v>5</v>
      </c>
      <c r="BF58" s="3" t="str">
        <f>MID(BF57, 1, 16) &amp; BD58</f>
        <v>11-LACI 1-SEKAT-5</v>
      </c>
      <c r="BO58" s="3" t="str">
        <f>MID(BF58, 1, 2) &amp; "-SEKAT-" &amp; BD58</f>
        <v>11-SEKAT-5</v>
      </c>
    </row>
    <row r="59" spans="15:67" customFormat="1" x14ac:dyDescent="0.25"/>
    <row r="60" spans="15:67" customFormat="1" x14ac:dyDescent="0.25">
      <c r="AL60">
        <v>2</v>
      </c>
      <c r="AN60" s="3" t="str">
        <f>MID(AN54, 1, 17) &amp; AL60</f>
        <v>11-LEMARI 2-LACI-2</v>
      </c>
      <c r="AW60" s="3" t="str">
        <f>MID(AW54, 1, 8) &amp; AL60</f>
        <v>11-LACI-2</v>
      </c>
      <c r="BD60">
        <v>1</v>
      </c>
      <c r="BF60" s="3" t="str">
        <f>MID(AW60, 1, 7) &amp; " " &amp; AL60 &amp; "-SEKAT-" &amp; BD60</f>
        <v>11-LACI 2-SEKAT-1</v>
      </c>
      <c r="BO60" s="3" t="str">
        <f>MID(AW60, 1, 2) &amp; "-SEKAT-" &amp; BD60</f>
        <v>11-SEKAT-1</v>
      </c>
    </row>
    <row r="61" spans="15:67" customFormat="1" x14ac:dyDescent="0.25">
      <c r="BD61">
        <v>2</v>
      </c>
      <c r="BF61" s="3" t="str">
        <f>MID(BF60, 1, 16) &amp; BD61</f>
        <v>11-LACI 2-SEKAT-2</v>
      </c>
      <c r="BO61" s="3" t="str">
        <f>MID(BF61, 1, 2) &amp; "-SEKAT-" &amp; BD61</f>
        <v>11-SEKAT-2</v>
      </c>
    </row>
    <row r="62" spans="15:67" customFormat="1" x14ac:dyDescent="0.25">
      <c r="BD62">
        <v>3</v>
      </c>
      <c r="BF62" s="3" t="str">
        <f>MID(BF61, 1, 16) &amp; BD62</f>
        <v>11-LACI 2-SEKAT-3</v>
      </c>
      <c r="BO62" s="3" t="str">
        <f>MID(BF62, 1, 2) &amp; "-SEKAT-" &amp; BD62</f>
        <v>11-SEKAT-3</v>
      </c>
    </row>
    <row r="63" spans="15:67" customFormat="1" x14ac:dyDescent="0.25">
      <c r="BD63">
        <v>4</v>
      </c>
      <c r="BF63" s="3" t="str">
        <f>MID(BF62, 1, 16) &amp; BD63</f>
        <v>11-LACI 2-SEKAT-4</v>
      </c>
      <c r="BO63" s="3" t="str">
        <f>MID(BF63, 1, 2) &amp; "-SEKAT-" &amp; BD63</f>
        <v>11-SEKAT-4</v>
      </c>
    </row>
    <row r="64" spans="15:67" customFormat="1" x14ac:dyDescent="0.25">
      <c r="BD64">
        <v>5</v>
      </c>
      <c r="BF64" s="3" t="str">
        <f>MID(BF63, 1, 16) &amp; BD64</f>
        <v>11-LACI 2-SEKAT-5</v>
      </c>
      <c r="BO64" s="3" t="str">
        <f>MID(BF64, 1, 2) &amp; "-SEKAT-" &amp; BD64</f>
        <v>11-SEKAT-5</v>
      </c>
    </row>
    <row r="65" spans="38:67" customFormat="1" x14ac:dyDescent="0.25"/>
    <row r="66" spans="38:67" customFormat="1" x14ac:dyDescent="0.25">
      <c r="AL66">
        <v>3</v>
      </c>
      <c r="AN66" s="3" t="str">
        <f>MID(AN60, 1, 17) &amp; AL66</f>
        <v>11-LEMARI 2-LACI-3</v>
      </c>
      <c r="AW66" s="3" t="str">
        <f>MID(AW60, 1, 8) &amp; AL66</f>
        <v>11-LACI-3</v>
      </c>
      <c r="BD66">
        <v>1</v>
      </c>
      <c r="BF66" s="3" t="str">
        <f>MID(AW66, 1, 7) &amp; " " &amp; AL66 &amp; "-SEKAT-" &amp; BD66</f>
        <v>11-LACI 3-SEKAT-1</v>
      </c>
      <c r="BO66" s="3" t="str">
        <f>MID(AW66, 1, 2) &amp; "-SEKAT-" &amp; BD66</f>
        <v>11-SEKAT-1</v>
      </c>
    </row>
    <row r="67" spans="38:67" customFormat="1" x14ac:dyDescent="0.25">
      <c r="BD67">
        <v>2</v>
      </c>
      <c r="BF67" s="3" t="str">
        <f>MID(BF66, 1, 16) &amp; BD67</f>
        <v>11-LACI 3-SEKAT-2</v>
      </c>
      <c r="BO67" s="3" t="str">
        <f>MID(BF67, 1, 2) &amp; "-SEKAT-" &amp; BD67</f>
        <v>11-SEKAT-2</v>
      </c>
    </row>
    <row r="68" spans="38:67" customFormat="1" x14ac:dyDescent="0.25">
      <c r="BD68">
        <v>3</v>
      </c>
      <c r="BF68" s="3" t="str">
        <f>MID(BF67, 1, 16) &amp; BD68</f>
        <v>11-LACI 3-SEKAT-3</v>
      </c>
      <c r="BO68" s="3" t="str">
        <f>MID(BF68, 1, 2) &amp; "-SEKAT-" &amp; BD68</f>
        <v>11-SEKAT-3</v>
      </c>
    </row>
    <row r="69" spans="38:67" customFormat="1" x14ac:dyDescent="0.25">
      <c r="BD69">
        <v>4</v>
      </c>
      <c r="BF69" s="3" t="str">
        <f>MID(BF68, 1, 16) &amp; BD69</f>
        <v>11-LACI 3-SEKAT-4</v>
      </c>
      <c r="BO69" s="3" t="str">
        <f>MID(BF69, 1, 2) &amp; "-SEKAT-" &amp; BD69</f>
        <v>11-SEKAT-4</v>
      </c>
    </row>
    <row r="70" spans="38:67" customFormat="1" x14ac:dyDescent="0.25">
      <c r="BD70">
        <v>5</v>
      </c>
      <c r="BF70" s="3" t="str">
        <f>MID(BF69, 1, 16) &amp; BD70</f>
        <v>11-LACI 3-SEKAT-5</v>
      </c>
      <c r="BO70" s="3" t="str">
        <f>MID(BF70, 1, 2) &amp; "-SEKAT-" &amp; BD70</f>
        <v>11-SEKAT-5</v>
      </c>
    </row>
    <row r="71" spans="38:67" customFormat="1" x14ac:dyDescent="0.25"/>
    <row r="72" spans="38:67" customFormat="1" x14ac:dyDescent="0.25">
      <c r="AL72">
        <v>4</v>
      </c>
      <c r="AN72" s="3" t="str">
        <f>MID(AN66, 1, 17) &amp; AL72</f>
        <v>11-LEMARI 2-LACI-4</v>
      </c>
      <c r="AW72" s="3" t="str">
        <f>MID(AW66, 1, 8) &amp; AL72</f>
        <v>11-LACI-4</v>
      </c>
      <c r="BD72">
        <v>1</v>
      </c>
      <c r="BF72" s="3" t="str">
        <f>MID(AW72, 1, 7) &amp; " " &amp; AL72 &amp; "-SEKAT-" &amp; BD72</f>
        <v>11-LACI 4-SEKAT-1</v>
      </c>
      <c r="BO72" s="3" t="str">
        <f>MID(AW72, 1, 2) &amp; "-SEKAT-" &amp; BD72</f>
        <v>11-SEKAT-1</v>
      </c>
    </row>
    <row r="73" spans="38:67" customFormat="1" x14ac:dyDescent="0.25">
      <c r="BD73">
        <v>2</v>
      </c>
      <c r="BF73" s="3" t="str">
        <f>MID(BF72, 1, 16) &amp; BD73</f>
        <v>11-LACI 4-SEKAT-2</v>
      </c>
      <c r="BO73" s="3" t="str">
        <f>MID(BF73, 1, 2) &amp; "-SEKAT-" &amp; BD73</f>
        <v>11-SEKAT-2</v>
      </c>
    </row>
    <row r="74" spans="38:67" customFormat="1" x14ac:dyDescent="0.25">
      <c r="BD74">
        <v>3</v>
      </c>
      <c r="BF74" s="3" t="str">
        <f>MID(BF73, 1, 16) &amp; BD74</f>
        <v>11-LACI 4-SEKAT-3</v>
      </c>
      <c r="BO74" s="3" t="str">
        <f>MID(BF74, 1, 2) &amp; "-SEKAT-" &amp; BD74</f>
        <v>11-SEKAT-3</v>
      </c>
    </row>
    <row r="75" spans="38:67" customFormat="1" x14ac:dyDescent="0.25">
      <c r="BD75">
        <v>4</v>
      </c>
      <c r="BF75" s="3" t="str">
        <f>MID(BF74, 1, 16) &amp; BD75</f>
        <v>11-LACI 4-SEKAT-4</v>
      </c>
      <c r="BO75" s="3" t="str">
        <f>MID(BF75, 1, 2) &amp; "-SEKAT-" &amp; BD75</f>
        <v>11-SEKAT-4</v>
      </c>
    </row>
    <row r="76" spans="38:67" customFormat="1" x14ac:dyDescent="0.25">
      <c r="BD76">
        <v>5</v>
      </c>
      <c r="BF76" s="3" t="str">
        <f>MID(BF75, 1, 16) &amp; BD76</f>
        <v>11-LACI 4-SEKAT-5</v>
      </c>
      <c r="BO76" s="3" t="str">
        <f>MID(BF76, 1, 2) &amp; "-SEKAT-" &amp; BD76</f>
        <v>11-SEKAT-5</v>
      </c>
    </row>
    <row r="77" spans="38:67" customFormat="1" x14ac:dyDescent="0.25"/>
    <row r="78" spans="38:67" customFormat="1" x14ac:dyDescent="0.25">
      <c r="AL78">
        <v>5</v>
      </c>
      <c r="AN78" s="3" t="str">
        <f>MID(AN72, 1, 17) &amp; AL78</f>
        <v>11-LEMARI 2-LACI-5</v>
      </c>
      <c r="AW78" s="3" t="str">
        <f>MID(AW72, 1, 8) &amp; AL78</f>
        <v>11-LACI-5</v>
      </c>
      <c r="BD78">
        <v>1</v>
      </c>
      <c r="BF78" s="3" t="str">
        <f>MID(AW78, 1, 7) &amp; " " &amp; AL78 &amp; "-SEKAT-" &amp; BD78</f>
        <v>11-LACI 5-SEKAT-1</v>
      </c>
      <c r="BO78" s="3" t="str">
        <f>MID(AW78, 1, 2) &amp; "-SEKAT-" &amp; BD78</f>
        <v>11-SEKAT-1</v>
      </c>
    </row>
    <row r="79" spans="38:67" customFormat="1" x14ac:dyDescent="0.25">
      <c r="BD79">
        <v>2</v>
      </c>
      <c r="BF79" s="3" t="str">
        <f>MID(BF78, 1, 16) &amp; BD79</f>
        <v>11-LACI 5-SEKAT-2</v>
      </c>
      <c r="BO79" s="3" t="str">
        <f>MID(BF79, 1, 2) &amp; "-SEKAT-" &amp; BD79</f>
        <v>11-SEKAT-2</v>
      </c>
    </row>
    <row r="80" spans="38:67" customFormat="1" x14ac:dyDescent="0.25">
      <c r="BD80">
        <v>3</v>
      </c>
      <c r="BF80" s="3" t="str">
        <f>MID(BF79, 1, 16) &amp; BD80</f>
        <v>11-LACI 5-SEKAT-3</v>
      </c>
      <c r="BO80" s="3" t="str">
        <f>MID(BF80, 1, 2) &amp; "-SEKAT-" &amp; BD80</f>
        <v>11-SEKAT-3</v>
      </c>
    </row>
    <row r="81" spans="38:67" customFormat="1" x14ac:dyDescent="0.25">
      <c r="BD81">
        <v>4</v>
      </c>
      <c r="BF81" s="3" t="str">
        <f>MID(BF80, 1, 16) &amp; BD81</f>
        <v>11-LACI 5-SEKAT-4</v>
      </c>
      <c r="BO81" s="3" t="str">
        <f>MID(BF81, 1, 2) &amp; "-SEKAT-" &amp; BD81</f>
        <v>11-SEKAT-4</v>
      </c>
    </row>
    <row r="82" spans="38:67" customFormat="1" x14ac:dyDescent="0.25">
      <c r="BD82">
        <v>5</v>
      </c>
      <c r="BF82" s="3" t="str">
        <f>MID(BF81, 1, 16) &amp; BD82</f>
        <v>11-LACI 5-SEKAT-5</v>
      </c>
      <c r="BO82" s="3" t="str">
        <f>MID(BF82, 1, 2) &amp; "-SEKAT-" &amp; BD82</f>
        <v>11-SEKAT-5</v>
      </c>
    </row>
    <row r="83" spans="38:67" customFormat="1" x14ac:dyDescent="0.25"/>
    <row r="84" spans="38:67" customFormat="1" x14ac:dyDescent="0.25">
      <c r="AL84">
        <v>6</v>
      </c>
      <c r="AN84" s="3" t="str">
        <f>MID(AN78, 1, 17) &amp; AL84</f>
        <v>11-LEMARI 2-LACI-6</v>
      </c>
      <c r="AW84" s="3" t="str">
        <f>MID(AW78, 1, 8) &amp; AL84</f>
        <v>11-LACI-6</v>
      </c>
      <c r="BD84">
        <v>1</v>
      </c>
      <c r="BF84" s="3" t="str">
        <f>MID(AW84, 1, 7) &amp; " " &amp; AL84 &amp; "-SEKAT-" &amp; BD84</f>
        <v>11-LACI 6-SEKAT-1</v>
      </c>
      <c r="BO84" s="3" t="str">
        <f>MID(AW84, 1, 2) &amp; "-SEKAT-" &amp; BD84</f>
        <v>11-SEKAT-1</v>
      </c>
    </row>
    <row r="85" spans="38:67" customFormat="1" x14ac:dyDescent="0.25">
      <c r="BD85">
        <v>2</v>
      </c>
      <c r="BF85" s="3" t="str">
        <f>MID(BF84, 1, 16) &amp; BD85</f>
        <v>11-LACI 6-SEKAT-2</v>
      </c>
      <c r="BO85" s="3" t="str">
        <f>MID(BF85, 1, 2) &amp; "-SEKAT-" &amp; BD85</f>
        <v>11-SEKAT-2</v>
      </c>
    </row>
    <row r="86" spans="38:67" customFormat="1" x14ac:dyDescent="0.25">
      <c r="BD86">
        <v>3</v>
      </c>
      <c r="BF86" s="3" t="str">
        <f>MID(BF85, 1, 16) &amp; BD86</f>
        <v>11-LACI 6-SEKAT-3</v>
      </c>
      <c r="BO86" s="3" t="str">
        <f>MID(BF86, 1, 2) &amp; "-SEKAT-" &amp; BD86</f>
        <v>11-SEKAT-3</v>
      </c>
    </row>
    <row r="87" spans="38:67" customFormat="1" x14ac:dyDescent="0.25">
      <c r="BD87">
        <v>4</v>
      </c>
      <c r="BF87" s="3" t="str">
        <f>MID(BF86, 1, 16) &amp; BD87</f>
        <v>11-LACI 6-SEKAT-4</v>
      </c>
      <c r="BO87" s="3" t="str">
        <f>MID(BF87, 1, 2) &amp; "-SEKAT-" &amp; BD87</f>
        <v>11-SEKAT-4</v>
      </c>
    </row>
    <row r="88" spans="38:67" customFormat="1" x14ac:dyDescent="0.25">
      <c r="BD88">
        <v>5</v>
      </c>
      <c r="BF88" s="3" t="str">
        <f>MID(BF87, 1, 16) &amp; BD88</f>
        <v>11-LACI 6-SEKAT-5</v>
      </c>
      <c r="BO88" s="3" t="str">
        <f>MID(BF88, 1, 2) &amp; "-SEKAT-" &amp; BD88</f>
        <v>11-SEKAT-5</v>
      </c>
    </row>
    <row r="89" spans="38:67" customFormat="1" x14ac:dyDescent="0.25"/>
    <row r="90" spans="38:67" customFormat="1" x14ac:dyDescent="0.25">
      <c r="AL90">
        <v>7</v>
      </c>
      <c r="AN90" s="3" t="str">
        <f>MID(AN84, 1, 17) &amp; AL90</f>
        <v>11-LEMARI 2-LACI-7</v>
      </c>
      <c r="AW90" s="3" t="str">
        <f>MID(AW84, 1, 8) &amp; AL90</f>
        <v>11-LACI-7</v>
      </c>
      <c r="BD90">
        <v>1</v>
      </c>
      <c r="BF90" s="3" t="str">
        <f>MID(AW90, 1, 7) &amp; " " &amp; AL90 &amp; "-SEKAT-" &amp; BD90</f>
        <v>11-LACI 7-SEKAT-1</v>
      </c>
      <c r="BO90" s="3" t="str">
        <f>MID(AW90, 1, 2) &amp; "-SEKAT-" &amp; BD90</f>
        <v>11-SEKAT-1</v>
      </c>
    </row>
    <row r="91" spans="38:67" customFormat="1" x14ac:dyDescent="0.25">
      <c r="BD91">
        <v>2</v>
      </c>
      <c r="BF91" s="3" t="str">
        <f>MID(BF90, 1, 16) &amp; BD91</f>
        <v>11-LACI 7-SEKAT-2</v>
      </c>
      <c r="BO91" s="3" t="str">
        <f>MID(BF91, 1, 2) &amp; "-SEKAT-" &amp; BD91</f>
        <v>11-SEKAT-2</v>
      </c>
    </row>
    <row r="92" spans="38:67" customFormat="1" x14ac:dyDescent="0.25">
      <c r="BD92">
        <v>3</v>
      </c>
      <c r="BF92" s="3" t="str">
        <f>MID(BF91, 1, 16) &amp; BD92</f>
        <v>11-LACI 7-SEKAT-3</v>
      </c>
      <c r="BO92" s="3" t="str">
        <f>MID(BF92, 1, 2) &amp; "-SEKAT-" &amp; BD92</f>
        <v>11-SEKAT-3</v>
      </c>
    </row>
    <row r="93" spans="38:67" customFormat="1" x14ac:dyDescent="0.25">
      <c r="BD93">
        <v>4</v>
      </c>
      <c r="BF93" s="3" t="str">
        <f>MID(BF92, 1, 16) &amp; BD93</f>
        <v>11-LACI 7-SEKAT-4</v>
      </c>
      <c r="BO93" s="3" t="str">
        <f>MID(BF93, 1, 2) &amp; "-SEKAT-" &amp; BD93</f>
        <v>11-SEKAT-4</v>
      </c>
    </row>
    <row r="94" spans="38:67" customFormat="1" x14ac:dyDescent="0.25">
      <c r="BD94">
        <v>5</v>
      </c>
      <c r="BF94" s="3" t="str">
        <f>MID(BF93, 1, 16) &amp; BD94</f>
        <v>11-LACI 7-SEKAT-5</v>
      </c>
      <c r="BO94" s="3" t="str">
        <f>MID(BF94, 1, 2) &amp; "-SEKAT-" &amp; BD94</f>
        <v>11-SEKAT-5</v>
      </c>
    </row>
    <row r="95" spans="38:67" customFormat="1" x14ac:dyDescent="0.25"/>
    <row r="96" spans="38:67" customFormat="1" x14ac:dyDescent="0.25">
      <c r="AL96">
        <v>8</v>
      </c>
      <c r="AN96" s="3" t="str">
        <f>MID(AN90, 1, 17) &amp; AL96</f>
        <v>11-LEMARI 2-LACI-8</v>
      </c>
      <c r="AW96" s="3" t="str">
        <f>MID(AW90, 1, 8) &amp; AL96</f>
        <v>11-LACI-8</v>
      </c>
      <c r="BD96">
        <v>1</v>
      </c>
      <c r="BF96" s="3" t="str">
        <f>MID(AW96, 1, 7) &amp; " " &amp; AL96 &amp; "-SEKAT-" &amp; BD96</f>
        <v>11-LACI 8-SEKAT-1</v>
      </c>
      <c r="BO96" s="3" t="str">
        <f>MID(AW96, 1, 2) &amp; "-SEKAT-" &amp; BD96</f>
        <v>11-SEKAT-1</v>
      </c>
    </row>
    <row r="97" spans="56:67" customFormat="1" x14ac:dyDescent="0.25">
      <c r="BD97">
        <v>2</v>
      </c>
      <c r="BF97" s="3" t="str">
        <f>MID(BF96, 1, 16) &amp; BD97</f>
        <v>11-LACI 8-SEKAT-2</v>
      </c>
      <c r="BO97" s="3" t="str">
        <f>MID(BF97, 1, 2) &amp; "-SEKAT-" &amp; BD97</f>
        <v>11-SEKAT-2</v>
      </c>
    </row>
    <row r="98" spans="56:67" customFormat="1" x14ac:dyDescent="0.25">
      <c r="BD98">
        <v>3</v>
      </c>
      <c r="BF98" s="3" t="str">
        <f>MID(BF97, 1, 16) &amp; BD98</f>
        <v>11-LACI 8-SEKAT-3</v>
      </c>
      <c r="BO98" s="3" t="str">
        <f>MID(BF98, 1, 2) &amp; "-SEKAT-" &amp; BD98</f>
        <v>11-SEKAT-3</v>
      </c>
    </row>
    <row r="99" spans="56:67" customFormat="1" x14ac:dyDescent="0.25">
      <c r="BD99">
        <v>4</v>
      </c>
      <c r="BF99" s="3" t="str">
        <f>MID(BF98, 1, 16) &amp; BD99</f>
        <v>11-LACI 8-SEKAT-4</v>
      </c>
      <c r="BO99" s="3" t="str">
        <f>MID(BF99, 1, 2) &amp; "-SEKAT-" &amp; BD99</f>
        <v>11-SEKAT-4</v>
      </c>
    </row>
    <row r="100" spans="56:67" customFormat="1" x14ac:dyDescent="0.25">
      <c r="BD100">
        <v>5</v>
      </c>
      <c r="BF100" s="3" t="str">
        <f>MID(BF99, 1, 16) &amp; BD100</f>
        <v>11-LACI 8-SEKAT-5</v>
      </c>
      <c r="BO100" s="3" t="str">
        <f>MID(BF100, 1, 2) &amp; "-SEKAT-" &amp; BD100</f>
        <v>11-SEKAT-5</v>
      </c>
    </row>
    <row r="101" spans="56:67" customFormat="1" x14ac:dyDescent="0.25"/>
    <row r="102" spans="56:67" customFormat="1" x14ac:dyDescent="0.25"/>
    <row r="103" spans="56:67" customFormat="1" x14ac:dyDescent="0.25"/>
    <row r="104" spans="56:67" customFormat="1" x14ac:dyDescent="0.25"/>
    <row r="105" spans="56:67" customFormat="1" x14ac:dyDescent="0.25"/>
    <row r="106" spans="56:67" customFormat="1" x14ac:dyDescent="0.25"/>
    <row r="107" spans="56:67" customFormat="1" x14ac:dyDescent="0.25"/>
    <row r="108" spans="56:67" customFormat="1" x14ac:dyDescent="0.25"/>
    <row r="109" spans="56:67" customFormat="1" x14ac:dyDescent="0.25"/>
    <row r="110" spans="56:67" customFormat="1" x14ac:dyDescent="0.25"/>
    <row r="111" spans="56:67" customFormat="1" x14ac:dyDescent="0.25"/>
    <row r="112" spans="56:67"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356A3-0666-4379-A564-B142D55F5D91}">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432B1-8EE6-410C-8679-2F396C9AD127}">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DA269-5689-4C2C-9974-10BB935B0EE8}">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CB983-AF07-4B44-A2AF-D0EE98B49F8B}">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1F0DE-608E-4FA0-A34F-B7113909DAB6}">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1F525-9917-47BA-9ED4-F12FCDFB06E4}">
  <dimension ref="B2"/>
  <sheetViews>
    <sheetView zoomScale="85" zoomScaleNormal="85" workbookViewId="0">
      <selection activeCell="B2" sqref="B2"/>
    </sheetView>
  </sheetViews>
  <sheetFormatPr defaultColWidth="2.85546875" defaultRowHeight="15" x14ac:dyDescent="0.25"/>
  <sheetData>
    <row r="2" spans="2:2" x14ac:dyDescent="0.25">
      <c r="B2" s="1" t="s">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4:AT16"/>
  <sheetViews>
    <sheetView workbookViewId="0">
      <selection activeCell="AI21" sqref="AI21"/>
    </sheetView>
  </sheetViews>
  <sheetFormatPr defaultColWidth="2.85546875" defaultRowHeight="15" x14ac:dyDescent="0.25"/>
  <cols>
    <col min="1" max="16384" width="2.85546875" style="4"/>
  </cols>
  <sheetData>
    <row r="4" spans="4:46" x14ac:dyDescent="0.25">
      <c r="D4" s="13">
        <v>1</v>
      </c>
    </row>
    <row r="15" spans="4:46" x14ac:dyDescent="0.25">
      <c r="AK15" s="14" t="s">
        <v>564</v>
      </c>
      <c r="AL15" s="14" t="s">
        <v>565</v>
      </c>
      <c r="AM15" s="14" t="s">
        <v>566</v>
      </c>
      <c r="AN15" s="14" t="s">
        <v>567</v>
      </c>
      <c r="AO15" s="14" t="s">
        <v>568</v>
      </c>
      <c r="AP15" s="14" t="s">
        <v>569</v>
      </c>
      <c r="AQ15" s="14" t="s">
        <v>570</v>
      </c>
      <c r="AR15" s="14" t="s">
        <v>571</v>
      </c>
      <c r="AS15" s="14" t="s">
        <v>572</v>
      </c>
      <c r="AT15" s="14" t="s">
        <v>573</v>
      </c>
    </row>
    <row r="16" spans="4:46" x14ac:dyDescent="0.25">
      <c r="AK16" s="14" t="s">
        <v>574</v>
      </c>
      <c r="AL16" s="14" t="s">
        <v>575</v>
      </c>
      <c r="AM16" s="14" t="s">
        <v>576</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R2" sqref="AR2"/>
    </sheetView>
  </sheetViews>
  <sheetFormatPr defaultColWidth="2.85546875" defaultRowHeight="15" x14ac:dyDescent="0.25"/>
  <cols>
    <col min="1" max="16384" width="2.85546875" style="4"/>
  </cols>
  <sheetData>
    <row r="2" spans="2:44" x14ac:dyDescent="0.25">
      <c r="B2" s="15">
        <v>1</v>
      </c>
      <c r="W2" s="16">
        <v>2</v>
      </c>
      <c r="AR2" s="17">
        <v>3</v>
      </c>
    </row>
    <row r="21" spans="2:44" x14ac:dyDescent="0.25">
      <c r="B21" s="18">
        <v>4</v>
      </c>
      <c r="W21" s="19">
        <v>5</v>
      </c>
      <c r="AR21" s="20">
        <v>6</v>
      </c>
    </row>
    <row r="41" spans="2:2" x14ac:dyDescent="0.25">
      <c r="B41" s="21">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993</vt:lpstr>
      <vt:lpstr>1008</vt:lpstr>
      <vt:lpstr>1028</vt:lpstr>
      <vt:lpstr>1122</vt:lpstr>
      <vt:lpstr>1124</vt:lpstr>
      <vt:lpstr>1169</vt:lpstr>
      <vt:lpstr>1170</vt:lpstr>
      <vt:lpstr>1177</vt:lpstr>
      <vt:lpstr>1197</vt:lpstr>
      <vt:lpstr>1240</vt:lpstr>
      <vt:lpstr>0000</vt:lpstr>
      <vt:lpstr>20231206WED</vt:lpstr>
      <vt:lpstr>20231201FRI</vt:lpstr>
      <vt:lpstr>20231130THU</vt:lpstr>
      <vt:lpstr>20231129WED</vt:lpstr>
      <vt:lpstr>20231128TUE</vt:lpstr>
      <vt:lpstr>20231127MON</vt:lpstr>
      <vt:lpstr>20231124FRI</vt:lpstr>
      <vt:lpstr>20231123THU</vt:lpstr>
      <vt:lpstr>000</vt:lpstr>
      <vt:lpstr>000a</vt:lpstr>
      <vt:lpstr>001</vt:lpstr>
      <vt:lpstr>002</vt:lpstr>
      <vt:lpstr>003</vt:lpstr>
      <vt:lpstr>004</vt:lpstr>
      <vt:lpstr>005</vt:lpstr>
      <vt:lpstr>006</vt:lpstr>
      <vt:lpstr>007</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2023-12-11T07:34:44Z</dcterms:modified>
</cp:coreProperties>
</file>