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23" documentId="8_{E8BF222B-D3A1-4534-8078-8F2B0DFAE237}" xr6:coauthVersionLast="47" xr6:coauthVersionMax="47" xr10:uidLastSave="{64A2F998-3F58-417E-BA2D-AFC3E400919B}"/>
  <bookViews>
    <workbookView xWindow="-120" yWindow="-120" windowWidth="29040" windowHeight="15720" firstSheet="8" activeTab="13" xr2:uid="{FADB4452-2C12-49C6-8EA1-1B53FACC3180}"/>
  </bookViews>
  <sheets>
    <sheet name="20240521TUE" sheetId="125" r:id="rId1"/>
    <sheet name="20240522WED" sheetId="124" r:id="rId2"/>
    <sheet name="20240524FRI" sheetId="126" r:id="rId3"/>
    <sheet name="20240527MON" sheetId="127" r:id="rId4"/>
    <sheet name="20240528TUE" sheetId="128" r:id="rId5"/>
    <sheet name="20240529WED" sheetId="131" r:id="rId6"/>
    <sheet name="20240530THU" sheetId="132" r:id="rId7"/>
    <sheet name="20240531FRI" sheetId="134" r:id="rId8"/>
    <sheet name="20240603MON" sheetId="135" r:id="rId9"/>
    <sheet name="20240604TUE" sheetId="136" r:id="rId10"/>
    <sheet name="20240605WED" sheetId="137" r:id="rId11"/>
    <sheet name="20240606THU" sheetId="138" r:id="rId12"/>
    <sheet name="20240607FRI" sheetId="139" r:id="rId13"/>
    <sheet name="20240610MON" sheetId="90" r:id="rId14"/>
    <sheet name="001" sheetId="48" r:id="rId15"/>
    <sheet name="Sheet2" sheetId="145" r:id="rId16"/>
    <sheet name="LIST" sheetId="129" r:id="rId17"/>
    <sheet name="TEMPLATES" sheetId="45" r:id="rId18"/>
    <sheet name="Transparant Background Color" sheetId="46"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42" i="90" l="1"/>
  <c r="E1341" i="90"/>
  <c r="E1340" i="90"/>
  <c r="E1339" i="90"/>
  <c r="BH1334" i="90"/>
  <c r="E1379" i="90" s="1"/>
  <c r="E1197" i="90"/>
  <c r="E1186" i="90"/>
  <c r="E909" i="90"/>
  <c r="E908" i="90"/>
  <c r="E907" i="90"/>
  <c r="E906" i="90"/>
  <c r="BH903" i="90"/>
  <c r="E949" i="90" s="1"/>
  <c r="BH902" i="90"/>
  <c r="E948" i="90" s="1"/>
  <c r="E1380" i="137"/>
  <c r="E1379" i="137"/>
  <c r="E1378" i="137"/>
  <c r="BH1377" i="137"/>
  <c r="E1426" i="137" s="1"/>
  <c r="E1377" i="137"/>
  <c r="BH1376" i="137"/>
  <c r="E1425" i="137" s="1"/>
  <c r="BH1375" i="137"/>
  <c r="E1424" i="137" s="1"/>
  <c r="E1080" i="137"/>
  <c r="BH1079" i="137"/>
  <c r="E1278" i="137" s="1"/>
  <c r="E1079" i="137"/>
  <c r="BH1078" i="137"/>
  <c r="E1277" i="137" s="1"/>
  <c r="E1078" i="137"/>
  <c r="BH1077" i="137"/>
  <c r="E1276" i="137" s="1"/>
  <c r="E1077" i="137"/>
  <c r="BH1076" i="137"/>
  <c r="E1275" i="137" s="1"/>
  <c r="E1076" i="137"/>
  <c r="BH1075" i="137"/>
  <c r="E1274" i="137" s="1"/>
  <c r="E1075" i="137"/>
  <c r="BH1074" i="137"/>
  <c r="E1273" i="137" s="1"/>
  <c r="E1061" i="137"/>
  <c r="E1060" i="137"/>
  <c r="E1059" i="137"/>
  <c r="E1058" i="137"/>
  <c r="E1057" i="137"/>
  <c r="E1056" i="137"/>
  <c r="E1053" i="137"/>
  <c r="E1052" i="137"/>
  <c r="E1051" i="137"/>
  <c r="E1050" i="137"/>
  <c r="E1049" i="137"/>
  <c r="E1048" i="137"/>
  <c r="E57" i="136" l="1"/>
  <c r="E56" i="136"/>
  <c r="E55" i="136"/>
  <c r="E54" i="136"/>
  <c r="E40" i="136"/>
  <c r="E39" i="136"/>
  <c r="E38" i="136"/>
  <c r="E836" i="135"/>
  <c r="E853" i="135"/>
  <c r="E852" i="135"/>
  <c r="E851" i="135"/>
  <c r="E850" i="135"/>
  <c r="E849" i="135"/>
  <c r="E848" i="135"/>
  <c r="E847" i="135"/>
  <c r="E846" i="135"/>
  <c r="E845" i="135"/>
  <c r="E844" i="135"/>
  <c r="E843" i="135"/>
  <c r="E842" i="135"/>
  <c r="E841" i="135"/>
  <c r="E840" i="135"/>
  <c r="E839" i="135"/>
  <c r="E838" i="135"/>
  <c r="E837" i="135"/>
  <c r="E808" i="135"/>
  <c r="E807" i="135"/>
  <c r="E806" i="135"/>
  <c r="E805" i="135"/>
  <c r="E804" i="135"/>
  <c r="E803" i="135"/>
  <c r="E802" i="135"/>
  <c r="E801" i="135"/>
  <c r="E800" i="135"/>
  <c r="E799" i="135"/>
  <c r="E798" i="135"/>
  <c r="E797" i="135"/>
  <c r="E796" i="135"/>
  <c r="E795" i="135"/>
  <c r="E794" i="135"/>
  <c r="E793" i="135"/>
  <c r="E792" i="135"/>
  <c r="E791" i="135"/>
  <c r="E591" i="134" l="1"/>
  <c r="E590" i="134"/>
  <c r="E589" i="134"/>
  <c r="E588" i="134"/>
  <c r="E586" i="134"/>
  <c r="E578" i="134"/>
  <c r="E577" i="134"/>
  <c r="E576" i="134"/>
  <c r="E575" i="134"/>
  <c r="E573" i="134"/>
  <c r="E564" i="134"/>
  <c r="E563" i="134"/>
  <c r="E562" i="134"/>
  <c r="E561" i="134"/>
  <c r="E559" i="134"/>
  <c r="BH906" i="132"/>
  <c r="BH905" i="132"/>
  <c r="E910" i="132"/>
  <c r="E909" i="132"/>
  <c r="E895" i="132"/>
  <c r="E891" i="132"/>
  <c r="E894" i="132"/>
  <c r="E915" i="132" l="1"/>
  <c r="E916" i="132"/>
</calcChain>
</file>

<file path=xl/sharedStrings.xml><?xml version="1.0" encoding="utf-8"?>
<sst xmlns="http://schemas.openxmlformats.org/spreadsheetml/2006/main" count="2479" uniqueCount="1219">
  <si>
    <r>
      <rPr>
        <b/>
        <sz val="11"/>
        <color rgb="FFFF0000"/>
        <rFont val="Calibri"/>
        <family val="2"/>
        <scheme val="minor"/>
      </rPr>
      <t>20231110</t>
    </r>
    <r>
      <rPr>
        <b/>
        <sz val="11"/>
        <color rgb="FF0000FF"/>
        <rFont val="Calibri"/>
        <family val="2"/>
        <scheme val="minor"/>
      </rPr>
      <t>FRI</t>
    </r>
  </si>
  <si>
    <t>Ignatius Agung Dwi Nugroho</t>
  </si>
  <si>
    <t>Haris Fadilah</t>
  </si>
  <si>
    <t>select</t>
  </si>
  <si>
    <t>)</t>
  </si>
  <si>
    <t>BEFORE</t>
  </si>
  <si>
    <t>AFTER</t>
  </si>
  <si>
    <t>←</t>
  </si>
  <si>
    <t>↓</t>
  </si>
  <si>
    <t>↑</t>
  </si>
  <si>
    <t>→</t>
  </si>
  <si>
    <t>↔</t>
  </si>
  <si>
    <t>↕</t>
  </si>
  <si>
    <t>↙</t>
  </si>
  <si>
    <t>↘</t>
  </si>
  <si>
    <t>↖</t>
  </si>
  <si>
    <t>↗</t>
  </si>
  <si>
    <t>©</t>
  </si>
  <si>
    <t>™</t>
  </si>
  <si>
    <t>®</t>
  </si>
  <si>
    <t>aryo.budi</t>
  </si>
  <si>
    <t>select a.*</t>
  </si>
  <si>
    <t>(</t>
  </si>
  <si>
    <t>);</t>
  </si>
  <si>
    <t>begin tran;</t>
  </si>
  <si>
    <t>set</t>
  </si>
  <si>
    <t>--commit tran;</t>
  </si>
  <si>
    <t>from IFINOPL.dbo.REALIZATION a</t>
  </si>
  <si>
    <t>b.*</t>
  </si>
  <si>
    <t>a.*</t>
  </si>
  <si>
    <t>APPLICATION_NO</t>
  </si>
  <si>
    <t>from IFINOPL.dbo.APPLICATION_MAIN a</t>
  </si>
  <si>
    <t xml:space="preserve"> </t>
  </si>
  <si>
    <t>from</t>
  </si>
  <si>
    <t>where</t>
  </si>
  <si>
    <t xml:space="preserve">    </t>
  </si>
  <si>
    <t xml:space="preserve">    select</t>
  </si>
  <si>
    <t>rollback tran;</t>
  </si>
  <si>
    <t>a.AGREEMENT_NO, a.AGREEMENT_EXTERNAL_NO,</t>
  </si>
  <si>
    <t>from IFINOPL.dbo.APPLICATION_ASSET a</t>
  </si>
  <si>
    <t>select top 10</t>
  </si>
  <si>
    <t>on b.CODE = c.ASSET_CODE</t>
  </si>
  <si>
    <t>a.[STATUS],</t>
  </si>
  <si>
    <t>on a.CODE = b.ASSET_CODE</t>
  </si>
  <si>
    <t>--join IFINAMS.dbo.ASSET c</t>
  </si>
  <si>
    <t>ASSET_NO</t>
  </si>
  <si>
    <t>34.101.189.66</t>
  </si>
  <si>
    <t>begin transaction</t>
  </si>
  <si>
    <t>PLAT_NO</t>
  </si>
  <si>
    <t>on a.FA_CODE = b.CODE</t>
  </si>
  <si>
    <t>AGREEMENT_NO</t>
  </si>
  <si>
    <t>b.ASSET_NAME,</t>
  </si>
  <si>
    <t>1 [1]</t>
  </si>
  <si>
    <t>order by a.AGREEMENT_NO;</t>
  </si>
  <si>
    <t>INVOICE_NO</t>
  </si>
  <si>
    <t>update IFINOPL.dbo.APPLICATION_ASSET</t>
  </si>
  <si>
    <t>c.PLAT_NO,</t>
  </si>
  <si>
    <t>a.AGREEMENT_NO,</t>
  </si>
  <si>
    <t>a.ASSET_STATUS,</t>
  </si>
  <si>
    <t>b.AGREEMENT_NO,</t>
  </si>
  <si>
    <t>b.AGREEMENT_EXTERNAL_NO,</t>
  </si>
  <si>
    <t>b.CLIENT_NO,</t>
  </si>
  <si>
    <t>b.CLIENT_NAME,</t>
  </si>
  <si>
    <t>b.[STATUS],</t>
  </si>
  <si>
    <t>a.FA_REFF_NO_01, -- PLAT_NO</t>
  </si>
  <si>
    <t>select distinct</t>
  </si>
  <si>
    <t>outer apply</t>
  </si>
  <si>
    <t>join IFINOPL.dbo.APPLICATION_ASSET b</t>
  </si>
  <si>
    <t>on a.APPLICATION_NO = b.APPLICATION_NO</t>
  </si>
  <si>
    <t>0001835/4/10/01/2024</t>
  </si>
  <si>
    <t>0001754/4/10/01/2024</t>
  </si>
  <si>
    <t xml:space="preserve">    from</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</si>
  <si>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</si>
  <si>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</si>
  <si>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</si>
  <si>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</si>
  <si>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</si>
  <si>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</si>
  <si>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</si>
  <si>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</si>
  <si>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a.FA_REFF_NO_02, -- CHASSIS_NO</t>
  </si>
  <si>
    <t>a.FA_REFF_NO_03, -- ENGINE_NO</t>
  </si>
  <si>
    <t>a.ASSET_NO,</t>
  </si>
  <si>
    <t>CODE</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</si>
  <si>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</si>
  <si>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</si>
  <si>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</si>
  <si>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</si>
  <si>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</si>
  <si>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</si>
  <si>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</si>
  <si>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</si>
  <si>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b.CODE, -- ASSET CODE</t>
  </si>
  <si>
    <t>a.REMARK,</t>
  </si>
  <si>
    <t>--)</t>
  </si>
  <si>
    <t>on a.CODE = c.FA_CODE</t>
  </si>
  <si>
    <t>on c.AGREEMENT_NO = d.AGREEMENT_NO</t>
  </si>
  <si>
    <t>IS_INVOICE_DEDUCT_PPH</t>
  </si>
  <si>
    <t>IS_RECEIPT_DEDUCT_PPH</t>
  </si>
  <si>
    <t xml:space="preserve">    where</t>
  </si>
  <si>
    <t>Dsfjho.1</t>
  </si>
  <si>
    <t>apm.APPLICATION_EXTERNAL_NO 'Simulation/Application No',</t>
  </si>
  <si>
    <t>apm.MARKETING_NAME,</t>
  </si>
  <si>
    <t>rt.AGREEMENT_EXTERNAL_NO,</t>
  </si>
  <si>
    <t>apm.CRE_DATE,</t>
  </si>
  <si>
    <t>replace(replace(apv.RESULT_REMARKS, char(9), ' '), char(10), ' ') as [RETURN REMARK],</t>
  </si>
  <si>
    <t>hn.NAME 'Section Head Name',</t>
  </si>
  <si>
    <t>aps.MOD_DATE 'APPLICATION_ASSET_MOD_DATE',</t>
  </si>
  <si>
    <t>IFINOPL.dbo.APPLICATION_MAIN apm</t>
  </si>
  <si>
    <t>inner join IFINOPL.dbo.APPLICATION_ASSET aps</t>
  </si>
  <si>
    <t>on aps.APPLICATION_NO = apm.APPLICATION_NO</t>
  </si>
  <si>
    <t>) prt</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</si>
  <si>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</si>
  <si>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</si>
  <si>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</si>
  <si>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</si>
  <si>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</si>
  <si>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</si>
  <si>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</si>
  <si>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rt</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</si>
  <si>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</si>
  <si>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</si>
  <si>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</si>
  <si>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</si>
  <si>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</si>
  <si>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</si>
  <si>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apv</t>
  </si>
  <si>
    <t>left join IFINSYS.dbo.SYS_EMPLOYEE_MAIN em</t>
  </si>
  <si>
    <t>on em.NAME = apm.MARKETING_NAME</t>
  </si>
  <si>
    <t>on hn.CODE = em.HEAD_EMP_CODE</t>
  </si>
  <si>
    <t>left join IFINPROC.dbo.FINAL_GOOD_RECEIPT_NOTE fgrn</t>
  </si>
  <si>
    <t>rollback transaction;</t>
  </si>
  <si>
    <t>Data Simulation Application OPL.xlsx</t>
  </si>
  <si>
    <t>Data Open Contract.xlsx</t>
  </si>
  <si>
    <r>
      <rPr>
        <b/>
        <sz val="11"/>
        <color rgb="FFFF0000"/>
        <rFont val="Calibri"/>
        <family val="2"/>
        <scheme val="minor"/>
      </rPr>
      <t>20240430</t>
    </r>
    <r>
      <rPr>
        <b/>
        <sz val="11"/>
        <color rgb="FF0000FF"/>
        <rFont val="Calibri"/>
        <family val="2"/>
        <scheme val="minor"/>
      </rPr>
      <t>TUE</t>
    </r>
  </si>
  <si>
    <t>Continue...</t>
  </si>
  <si>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</si>
  <si>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</si>
  <si>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</si>
  <si>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</si>
  <si>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</si>
  <si>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</si>
  <si>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</si>
  <si>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</si>
  <si>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</si>
  <si>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</si>
  <si>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</si>
  <si>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</si>
  <si>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</si>
  <si>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</si>
  <si>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</si>
  <si>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</si>
  <si>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</si>
  <si>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</si>
  <si>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</si>
  <si>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</si>
  <si>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</si>
  <si>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</si>
  <si>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</si>
  <si>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</si>
  <si>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</si>
  <si>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</si>
  <si>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</si>
  <si>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</si>
  <si>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</si>
  <si>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</si>
  <si>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</si>
  <si>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</si>
  <si>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apt.RESULT_STATUS = 'RETURN'</t>
  </si>
  <si>
    <t>left join IFINSYS.DBO.SYS_EMPLOYEE_MAIN hn</t>
  </si>
  <si>
    <t>on fgrn.REFF_NO = aps.ASSET_NO</t>
  </si>
  <si>
    <t xml:space="preserve">    prt.REQUEST_STATUS</t>
  </si>
  <si>
    <t>aps.PURCHASE_STATUS, -- #3278</t>
  </si>
  <si>
    <t>from IFINPROC.dbo.PURCHASE_ORDER a</t>
  </si>
  <si>
    <t>from IFINPROC.dbo.PURCHASE_ORDER_DETAIL a</t>
  </si>
  <si>
    <t>Procurement.xlsx</t>
  </si>
  <si>
    <r>
      <rPr>
        <b/>
        <sz val="11"/>
        <color rgb="FFFF0000"/>
        <rFont val="Calibri"/>
        <family val="2"/>
        <scheme val="minor"/>
      </rPr>
      <t>20240510</t>
    </r>
    <r>
      <rPr>
        <b/>
        <sz val="11"/>
        <color rgb="FF0000FF"/>
        <rFont val="Calibri"/>
        <family val="2"/>
        <scheme val="minor"/>
      </rPr>
      <t>FRI</t>
    </r>
  </si>
  <si>
    <t>himawan.surozi@dipostar.com</t>
  </si>
  <si>
    <t>Himawan Surozi</t>
  </si>
  <si>
    <t>Ivetta</t>
  </si>
  <si>
    <t>I.Vetta@dipostar.com</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</si>
  <si>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</si>
  <si>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</si>
  <si>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</si>
  <si>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</si>
  <si>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</si>
  <si>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</si>
  <si>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</si>
  <si>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</si>
  <si>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</si>
  <si>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</si>
  <si>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</si>
  <si>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</si>
  <si>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</si>
  <si>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</si>
  <si>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t>Sandro Unedo Hutasoit</t>
  </si>
  <si>
    <t>Sandro.Hutasoit@dipostar.com</t>
  </si>
  <si>
    <t>Jeffira Meidita Afinnaya</t>
  </si>
  <si>
    <t>Jeffira.Afinnaya@dipostar.com</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</si>
  <si>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</si>
  <si>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</si>
  <si>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</si>
  <si>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</si>
  <si>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</si>
  <si>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</si>
  <si>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</si>
  <si>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</si>
  <si>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</si>
  <si>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</si>
  <si>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</si>
  <si>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</si>
  <si>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</si>
  <si>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</si>
  <si>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</si>
  <si>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</si>
  <si>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</si>
  <si>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20240514</t>
    </r>
    <r>
      <rPr>
        <b/>
        <sz val="11"/>
        <color rgb="FF0000FF"/>
        <rFont val="Calibri"/>
        <family val="2"/>
        <scheme val="minor"/>
      </rPr>
      <t>TUE</t>
    </r>
  </si>
  <si>
    <t>Shinta Welia</t>
  </si>
  <si>
    <t>Shinta.Welia@dipostar.com</t>
  </si>
  <si>
    <t>Before:</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</si>
  <si>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</si>
  <si>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</si>
  <si>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</si>
  <si>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</si>
  <si>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</si>
  <si>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</si>
  <si>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</si>
  <si>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</si>
  <si>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t>update IFINPROC.dbo.PROCUREMENT_REQUEST_ITEM</t>
  </si>
  <si>
    <t>update IFINPROC.dbo.PROCUREMENT</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</si>
  <si>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</si>
  <si>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</si>
  <si>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t>Back Date Tanggal untuk pengajuan Early Termination PT Auto Prima Rentalindo</t>
  </si>
  <si>
    <t>haris.fadilah@dipostar.com</t>
  </si>
  <si>
    <t>Cancel Nopol</t>
  </si>
  <si>
    <t>Muhammad Rafi</t>
  </si>
  <si>
    <t>muhammad.rafi@dipostar.com</t>
  </si>
  <si>
    <t>MOD_BY = 'ARYO BUDI', -- job</t>
  </si>
  <si>
    <r>
      <rPr>
        <b/>
        <sz val="11"/>
        <color rgb="FFFF0000"/>
        <rFont val="Calibri"/>
        <family val="2"/>
        <scheme val="minor"/>
      </rPr>
      <t>20240516</t>
    </r>
    <r>
      <rPr>
        <b/>
        <sz val="11"/>
        <color rgb="FF0000FF"/>
        <rFont val="Calibri"/>
        <family val="2"/>
        <scheme val="minor"/>
      </rPr>
      <t>THU</t>
    </r>
  </si>
  <si>
    <t>Report PO- Purchase order (Periode November 2024 s.d April 2024)</t>
  </si>
  <si>
    <t>Yunita Kencana Sari</t>
  </si>
  <si>
    <t>Della Anggraini</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</si>
  <si>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</si>
  <si>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</si>
  <si>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</si>
  <si>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</si>
  <si>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</si>
  <si>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</si>
  <si>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</si>
  <si>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</si>
  <si>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</si>
  <si>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</si>
  <si>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</si>
  <si>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</si>
  <si>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</si>
  <si>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</si>
  <si>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</si>
  <si>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</si>
  <si>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</si>
  <si>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</si>
  <si>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</si>
  <si>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--and a.INVOICE_NO in (</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</si>
  <si>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</si>
  <si>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</si>
  <si>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</si>
  <si>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</si>
  <si>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</si>
  <si>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</si>
  <si>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</si>
  <si>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</si>
  <si>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</si>
  <si>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</si>
  <si>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</si>
  <si>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</si>
  <si>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t>f-</t>
    </r>
    <r>
      <rPr>
        <b/>
        <sz val="11"/>
        <color theme="1"/>
        <rFont val="Calibri"/>
        <family val="2"/>
        <scheme val="minor"/>
      </rPr>
      <t>2318221</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</si>
  <si>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</si>
  <si>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</si>
  <si>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</si>
  <si>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</si>
  <si>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</si>
  <si>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t>della.anggraini@dipostar.com</t>
  </si>
  <si>
    <r>
      <t>m-</t>
    </r>
    <r>
      <rPr>
        <b/>
        <sz val="11"/>
        <color theme="1"/>
        <rFont val="Calibri"/>
        <family val="2"/>
        <scheme val="minor"/>
      </rPr>
      <t>438778</t>
    </r>
  </si>
  <si>
    <t>Similar Tickets:</t>
  </si>
  <si>
    <r>
      <t>m-</t>
    </r>
    <r>
      <rPr>
        <b/>
        <sz val="11"/>
        <color theme="1"/>
        <rFont val="Calibri"/>
        <family val="2"/>
        <scheme val="minor"/>
      </rPr>
      <t>437863</t>
    </r>
  </si>
  <si>
    <r>
      <t>m-</t>
    </r>
    <r>
      <rPr>
        <b/>
        <sz val="11"/>
        <color theme="1"/>
        <rFont val="Calibri"/>
        <family val="2"/>
        <scheme val="minor"/>
      </rPr>
      <t>438827</t>
    </r>
  </si>
  <si>
    <t>from IFINPROC.dbo.SUPPLIER_SELECTION a</t>
  </si>
  <si>
    <t>-- MENCARI --&gt; PURCHASE ORDER --</t>
  </si>
  <si>
    <t>-- MENCARI --&gt; QUOTATION --</t>
  </si>
  <si>
    <t>from IFINPROC.dbo.QUOTATION_REVIEW_DETAIL a</t>
  </si>
  <si>
    <t>-- MENCARI --&gt; SUPPLIER_SELECTION --</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</si>
  <si>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</si>
  <si>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</si>
  <si>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</si>
  <si>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t>MOD_BY = 'ARYO BUDI', -- A3616</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</si>
  <si>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</si>
  <si>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</si>
  <si>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</si>
  <si>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</si>
  <si>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</si>
  <si>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</si>
  <si>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</si>
  <si>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</si>
  <si>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</si>
  <si>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</si>
  <si>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</si>
  <si>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</si>
  <si>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</si>
  <si>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</si>
  <si>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</si>
  <si>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</si>
  <si>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</si>
  <si>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</si>
  <si>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</si>
  <si>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</si>
  <si>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</si>
  <si>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</si>
  <si>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</si>
  <si>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</si>
  <si>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</si>
  <si>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</si>
  <si>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</si>
  <si>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</si>
  <si>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</si>
  <si>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</si>
  <si>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</si>
  <si>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</si>
  <si>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</si>
  <si>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</si>
  <si>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</si>
  <si>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</si>
  <si>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</si>
  <si>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</si>
  <si>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</si>
  <si>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</si>
  <si>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</si>
  <si>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</si>
  <si>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</si>
  <si>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</si>
  <si>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</si>
  <si>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</si>
  <si>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</si>
  <si>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</si>
  <si>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</si>
  <si>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</si>
  <si>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</si>
  <si>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</si>
  <si>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</si>
  <si>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</si>
  <si>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</si>
  <si>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</si>
  <si>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</si>
  <si>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</si>
  <si>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</si>
  <si>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</si>
  <si>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</si>
  <si>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</si>
  <si>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</si>
  <si>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</si>
  <si>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</si>
  <si>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</si>
  <si>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</si>
  <si>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</si>
  <si>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</si>
  <si>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</si>
  <si>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</si>
  <si>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</si>
  <si>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</si>
  <si>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</si>
  <si>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</si>
  <si>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</si>
  <si>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</si>
  <si>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</si>
  <si>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</si>
  <si>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</si>
  <si>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</si>
  <si>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</si>
  <si>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</si>
  <si>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</si>
  <si>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</si>
  <si>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</si>
  <si>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</si>
  <si>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</si>
  <si>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t>m-</t>
    </r>
    <r>
      <rPr>
        <b/>
        <sz val="11"/>
        <color theme="1"/>
        <rFont val="Calibri"/>
        <family val="2"/>
        <scheme val="minor"/>
      </rPr>
      <t>440030</t>
    </r>
  </si>
  <si>
    <t>Memperbaiki nilai Prorate akhir</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</si>
  <si>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</si>
  <si>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</si>
  <si>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</si>
  <si>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</si>
  <si>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</si>
  <si>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</si>
  <si>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</si>
  <si>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</si>
  <si>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</si>
  <si>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</si>
  <si>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</si>
  <si>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</si>
  <si>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</si>
  <si>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</si>
  <si>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</si>
  <si>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</si>
  <si>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</si>
  <si>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</si>
  <si>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</si>
  <si>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</si>
  <si>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</si>
  <si>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</si>
  <si>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</si>
  <si>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</si>
  <si>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</si>
  <si>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</si>
  <si>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</si>
  <si>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</si>
  <si>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</si>
  <si>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</si>
  <si>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</si>
  <si>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</si>
  <si>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</si>
  <si>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</si>
  <si>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</si>
  <si>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</si>
  <si>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</si>
  <si>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</si>
  <si>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</si>
  <si>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</si>
  <si>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</si>
  <si>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</si>
  <si>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</si>
  <si>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</si>
  <si>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</si>
  <si>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</si>
  <si>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</si>
  <si>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</si>
  <si>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</si>
  <si>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</si>
  <si>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</si>
  <si>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</si>
  <si>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</si>
  <si>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</si>
  <si>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</si>
  <si>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</si>
  <si>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</si>
  <si>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</si>
  <si>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</si>
  <si>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</si>
  <si>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</si>
  <si>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</si>
  <si>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</si>
  <si>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</si>
  <si>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</si>
  <si>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</si>
  <si>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</si>
  <si>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t>f-</t>
    </r>
    <r>
      <rPr>
        <b/>
        <sz val="11"/>
        <color theme="1"/>
        <rFont val="Calibri"/>
        <family val="2"/>
        <scheme val="minor"/>
      </rPr>
      <t>2319218</t>
    </r>
  </si>
  <si>
    <t>Permintaan data Vendor Procurement OPL ( Pembelian unit,karoseri, aksesoris, biro jasa, bengkel, asuransi, expedisi/mobilisasi)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</si>
  <si>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</si>
  <si>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</si>
  <si>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</si>
  <si>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</si>
  <si>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</si>
  <si>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</si>
  <si>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</si>
  <si>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</si>
  <si>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</si>
  <si>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t>where a.REMARK like '%0001507/4/08/04/2024%'</t>
  </si>
  <si>
    <r>
      <t>m-</t>
    </r>
    <r>
      <rPr>
        <b/>
        <sz val="11"/>
        <color theme="1"/>
        <rFont val="Calibri"/>
        <family val="2"/>
        <scheme val="minor"/>
      </rPr>
      <t>440372</t>
    </r>
  </si>
  <si>
    <t>Daniel Gusdolf</t>
  </si>
  <si>
    <t>Switch Data Nomor Asset Pada Sistem Ifin</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</si>
  <si>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</si>
  <si>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</si>
  <si>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</si>
  <si>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</si>
  <si>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</si>
  <si>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</si>
  <si>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</si>
  <si>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</si>
  <si>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</si>
  <si>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</si>
  <si>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</si>
  <si>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</si>
  <si>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</si>
  <si>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</si>
  <si>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</si>
  <si>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</si>
  <si>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</si>
  <si>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</si>
  <si>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</si>
  <si>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</si>
  <si>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</si>
  <si>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</si>
  <si>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</si>
  <si>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</si>
  <si>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</si>
  <si>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</si>
  <si>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</si>
  <si>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</si>
  <si>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</si>
  <si>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</si>
  <si>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</si>
  <si>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</si>
  <si>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</si>
  <si>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</si>
  <si>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</si>
  <si>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</si>
  <si>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</si>
  <si>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</si>
  <si>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</si>
  <si>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</si>
  <si>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</si>
  <si>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</si>
  <si>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</si>
  <si>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</si>
  <si>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</si>
  <si>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</si>
  <si>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</si>
  <si>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</si>
  <si>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</si>
  <si>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</si>
  <si>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</si>
  <si>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</si>
  <si>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</si>
  <si>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</si>
  <si>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</si>
  <si>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</si>
  <si>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</si>
  <si>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</si>
  <si>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</si>
  <si>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t>
  </si>
  <si>
    <t>Terlampir</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</si>
  <si>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</si>
  <si>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-005</t>
    </r>
  </si>
  <si>
    <t>revisi nominal invoice &amp; faktur pajaknya</t>
  </si>
  <si>
    <r>
      <rPr>
        <b/>
        <sz val="11"/>
        <color rgb="FFFF0000"/>
        <rFont val="Calibri"/>
        <family val="2"/>
        <scheme val="minor"/>
      </rPr>
      <t>20240527</t>
    </r>
    <r>
      <rPr>
        <b/>
        <sz val="11"/>
        <color rgb="FF0000FF"/>
        <rFont val="Calibri"/>
        <family val="2"/>
        <scheme val="minor"/>
      </rPr>
      <t>MON</t>
    </r>
    <r>
      <rPr>
        <b/>
        <sz val="11"/>
        <color theme="1"/>
        <rFont val="Calibri"/>
        <family val="2"/>
        <scheme val="minor"/>
      </rPr>
      <t>-006</t>
    </r>
  </si>
  <si>
    <t>Mobilisasi Manual oleh JBA Auction - Unit sudah Terjual</t>
  </si>
  <si>
    <t>B2511POU</t>
  </si>
  <si>
    <r>
      <t>m-</t>
    </r>
    <r>
      <rPr>
        <b/>
        <sz val="11"/>
        <color theme="1"/>
        <rFont val="Calibri"/>
        <family val="2"/>
        <scheme val="minor"/>
      </rPr>
      <t>441353</t>
    </r>
  </si>
  <si>
    <t>DONE...!!!</t>
  </si>
  <si>
    <r>
      <t>m-</t>
    </r>
    <r>
      <rPr>
        <b/>
        <sz val="11"/>
        <color theme="1"/>
        <rFont val="Calibri"/>
        <family val="2"/>
        <scheme val="minor"/>
      </rPr>
      <t>441263</t>
    </r>
  </si>
  <si>
    <t>Request Rollback GRN DSF.GRN.2405.000105</t>
  </si>
  <si>
    <t>Untuk nomor polisi B2511POU dengan nominal tagihan Rp 2.300.000 beda Invoice sehingga harus dicancel GRN agar bisa di GRN ulang</t>
  </si>
  <si>
    <t>Similar Ticket:</t>
  </si>
  <si>
    <r>
      <t>m-</t>
    </r>
    <r>
      <rPr>
        <b/>
        <sz val="11"/>
        <color rgb="FF0000FF"/>
        <rFont val="Calibri"/>
        <family val="2"/>
        <scheme val="minor"/>
      </rPr>
      <t>441567</t>
    </r>
  </si>
  <si>
    <r>
      <rPr>
        <b/>
        <sz val="11"/>
        <color rgb="FFFF0000"/>
        <rFont val="Calibri"/>
        <family val="2"/>
        <scheme val="minor"/>
      </rPr>
      <t>20240528</t>
    </r>
    <r>
      <rPr>
        <b/>
        <sz val="11"/>
        <color rgb="FF0000FF"/>
        <rFont val="Calibri"/>
        <family val="2"/>
        <scheme val="minor"/>
      </rPr>
      <t>TUE</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</si>
  <si>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-001</t>
    </r>
  </si>
  <si>
    <t>Provide Data - Procurement, Data Open Contract, Data Simulation Application OPL</t>
  </si>
  <si>
    <t>Revisi No.Agreement - iFinancing - PT. Sun Paper Source</t>
  </si>
  <si>
    <t>Raffyanda</t>
  </si>
  <si>
    <t>Raffi</t>
  </si>
  <si>
    <t>Anis Andriyani</t>
  </si>
  <si>
    <t>Request Raw Data Disburse OPL All Branch Jan'23 s/d Des'23</t>
  </si>
  <si>
    <t>001059.DSF.POR.05.2024</t>
  </si>
  <si>
    <t>where a.CODE = '001059.DSF.POR.05.2024';</t>
  </si>
  <si>
    <t>update IFINPROC.dbo.PURCHASE_ORDER</t>
  </si>
  <si>
    <t>REMARK = 'BUY for YARIS CROSS 1.5 S GR CVT TSS' -- BUY for YARIS CROSS 1.5 S GR HV CVT TSS</t>
  </si>
  <si>
    <t>where CODE = '001059.DSF.POR.05.2024';</t>
  </si>
  <si>
    <t>-- #3278 --</t>
  </si>
  <si>
    <t>aps.PURCHASE_GTS_STATUS, -- #3278</t>
  </si>
  <si>
    <t>apv.REQUEST_DATE -- 20240528TUE</t>
  </si>
  <si>
    <t xml:space="preserve">    apt.RESULT_REMARKS,</t>
  </si>
  <si>
    <t xml:space="preserve">    apr.REQUEST_DATE -- 20240528TUE</t>
  </si>
  <si>
    <t>join IFINPROC.dbo.PURCHASE_ORDER_DETAIL b</t>
  </si>
  <si>
    <t>on a.CODE = b.PO_CODE</t>
  </si>
  <si>
    <t>update IFINPROC.dbo.PURCHASE_ORDER_DETAIL</t>
  </si>
  <si>
    <t>ITEM_NAME = 'YARIS CROSS 1.5 S GR CVT TSS', -- YARIS CROSS 1.5 S GR HV CVT TSS,</t>
  </si>
  <si>
    <t>ITEM_TYPE_NAME = 'YARIS CROSS 1.5 S GR CVT TSS' -- YARIS CROSS 1.5 S GR HV CVT TSS</t>
  </si>
  <si>
    <t>where ID = 4560;</t>
  </si>
  <si>
    <t>Training BSI</t>
  </si>
  <si>
    <r>
      <rPr>
        <b/>
        <sz val="11"/>
        <color rgb="FFFF0000"/>
        <rFont val="Calibri"/>
        <family val="2"/>
        <scheme val="minor"/>
      </rPr>
      <t>20240528</t>
    </r>
    <r>
      <rPr>
        <b/>
        <sz val="11"/>
        <color rgb="FF0000FF"/>
        <rFont val="Calibri"/>
        <family val="2"/>
        <scheme val="minor"/>
      </rPr>
      <t>TUE</t>
    </r>
    <r>
      <rPr>
        <b/>
        <sz val="11"/>
        <color theme="1"/>
        <rFont val="Calibri"/>
        <family val="2"/>
        <scheme val="minor"/>
      </rPr>
      <t>-002</t>
    </r>
  </si>
  <si>
    <t>Agreement inquiry:</t>
  </si>
  <si>
    <t>0000596/4/10/01/2024</t>
  </si>
  <si>
    <r>
      <rPr>
        <b/>
        <sz val="11"/>
        <color rgb="FFFF0000"/>
        <rFont val="Calibri"/>
        <family val="2"/>
        <scheme val="minor"/>
      </rPr>
      <t>20240131</t>
    </r>
    <r>
      <rPr>
        <b/>
        <sz val="11"/>
        <color rgb="FF0000FF"/>
        <rFont val="Calibri"/>
        <family val="2"/>
        <scheme val="minor"/>
      </rPr>
      <t>WED</t>
    </r>
    <r>
      <rPr>
        <b/>
        <sz val="11"/>
        <color theme="1"/>
        <rFont val="Calibri"/>
        <family val="2"/>
        <scheme val="minor"/>
      </rPr>
      <t>-003</t>
    </r>
  </si>
  <si>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</si>
  <si>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</si>
  <si>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</si>
  <si>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</si>
  <si>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</si>
  <si>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</si>
  <si>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r>
      <t>where a.APPLICATION_NO = '</t>
    </r>
    <r>
      <rPr>
        <b/>
        <sz val="11"/>
        <color theme="1"/>
        <rFont val="Consolas"/>
        <family val="3"/>
      </rPr>
      <t>0000596.4.10.01.2024</t>
    </r>
    <r>
      <rPr>
        <sz val="11"/>
        <color theme="1"/>
        <rFont val="Consolas"/>
        <family val="3"/>
      </rPr>
      <t>'</t>
    </r>
  </si>
  <si>
    <r>
      <t>or a.APPLICATION_NO = replace('</t>
    </r>
    <r>
      <rPr>
        <b/>
        <sz val="11"/>
        <color theme="1"/>
        <rFont val="Consolas"/>
        <family val="3"/>
      </rPr>
      <t>0000466/4/10/12/2023</t>
    </r>
    <r>
      <rPr>
        <sz val="11"/>
        <color theme="1"/>
        <rFont val="Consolas"/>
        <family val="3"/>
      </rPr>
      <t>', '/', '.')</t>
    </r>
  </si>
  <si>
    <t>order by a.APPLICATION_NO;</t>
  </si>
  <si>
    <t>AGREEMENT_NO = '0001835.4.10.01.2024',</t>
  </si>
  <si>
    <t>AGREEMENT_EXTERNAL_NO = '0001835/4/10/01/2024'</t>
  </si>
  <si>
    <r>
      <t>where APPLICATION_NO = '</t>
    </r>
    <r>
      <rPr>
        <b/>
        <sz val="11"/>
        <color theme="1"/>
        <rFont val="Consolas"/>
        <family val="3"/>
      </rPr>
      <t>0000596.4.10.01.2024</t>
    </r>
    <r>
      <rPr>
        <sz val="11"/>
        <color theme="1"/>
        <rFont val="Consolas"/>
        <family val="3"/>
      </rPr>
      <t>';</t>
    </r>
  </si>
  <si>
    <t>0000466/4/10/12/2023</t>
  </si>
  <si>
    <r>
      <t>where a.APPLICATION_NO = replace('</t>
    </r>
    <r>
      <rPr>
        <b/>
        <sz val="11"/>
        <color theme="1"/>
        <rFont val="Consolas"/>
        <family val="3"/>
      </rPr>
      <t>0000466/4/10/12/2023</t>
    </r>
    <r>
      <rPr>
        <sz val="11"/>
        <color theme="1"/>
        <rFont val="Consolas"/>
        <family val="3"/>
      </rPr>
      <t>', '/', '.');</t>
    </r>
  </si>
  <si>
    <r>
      <t>where 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</si>
  <si>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</si>
  <si>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</si>
  <si>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r>
      <t>m-</t>
    </r>
    <r>
      <rPr>
        <b/>
        <sz val="11"/>
        <color theme="1"/>
        <rFont val="Calibri"/>
        <family val="2"/>
        <scheme val="minor"/>
      </rPr>
      <t>440582</t>
    </r>
  </si>
  <si>
    <r>
      <t>m-</t>
    </r>
    <r>
      <rPr>
        <b/>
        <sz val="11"/>
        <color theme="1"/>
        <rFont val="Calibri"/>
        <family val="2"/>
        <scheme val="minor"/>
      </rPr>
      <t>440662</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</si>
  <si>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-003</t>
    </r>
  </si>
  <si>
    <t>Nilai di IFIn tidak Pot PPh, seharusnya Potong PPh Customer : KONSUMEN AR RAHMAN LIMA LIMA TUJUH LAPAN</t>
  </si>
  <si>
    <t>Hanny Andriany</t>
  </si>
  <si>
    <t>Hanny.Andriany@dipostar.com</t>
  </si>
  <si>
    <t>Seharusnya nilainya Potong PPh Rp. 3.324.500</t>
  </si>
  <si>
    <t>Di IFIN nilainya belum Potong PPh sebesar Rp. 3.385.500 seharusnya nilainya Pot PPh Rp. 3.324.500 (kesalahan terdapat pada IFIN)</t>
  </si>
  <si>
    <t>Rp. 3.385.550</t>
  </si>
  <si>
    <t>Rp. 3.324.500</t>
  </si>
  <si>
    <r>
      <rPr>
        <b/>
        <sz val="11"/>
        <color rgb="FFFF0000"/>
        <rFont val="Calibri"/>
        <family val="2"/>
        <scheme val="minor"/>
      </rPr>
      <t>20240529</t>
    </r>
    <r>
      <rPr>
        <b/>
        <sz val="11"/>
        <color rgb="FF0000FF"/>
        <rFont val="Calibri"/>
        <family val="2"/>
        <scheme val="minor"/>
      </rPr>
      <t>WED</t>
    </r>
  </si>
  <si>
    <r>
      <t xml:space="preserve">Request Rollback GRN </t>
    </r>
    <r>
      <rPr>
        <b/>
        <sz val="11"/>
        <color theme="1"/>
        <rFont val="Calibri"/>
        <family val="2"/>
        <scheme val="minor"/>
      </rPr>
      <t>DSF.GRN.2405.000148</t>
    </r>
    <r>
      <rPr>
        <sz val="11"/>
        <color theme="1"/>
        <rFont val="Calibri"/>
        <family val="2"/>
        <scheme val="minor"/>
      </rPr>
      <t xml:space="preserve"> statusnya dari Post menjadi Hold</t>
    </r>
  </si>
  <si>
    <t>DSF.GRN.2405.000148</t>
  </si>
  <si>
    <t>0001089/4/08/08/2023</t>
  </si>
  <si>
    <t>0001090/4/08/08/2023</t>
  </si>
  <si>
    <t>0001091/4/08/08/2023</t>
  </si>
  <si>
    <r>
      <t xml:space="preserve">Mengubah beberapa bagian pada menu Early Termination PT AUTO PRIMA RENTALINDO Agr </t>
    </r>
    <r>
      <rPr>
        <b/>
        <sz val="11"/>
        <color theme="1"/>
        <rFont val="Calibri"/>
        <family val="2"/>
        <scheme val="minor"/>
      </rPr>
      <t>0001089/4/08/08/2023</t>
    </r>
    <r>
      <rPr>
        <sz val="11"/>
        <color theme="1"/>
        <rFont val="Calibri"/>
        <family val="2"/>
        <scheme val="minor"/>
      </rPr>
      <t xml:space="preserve">, </t>
    </r>
    <r>
      <rPr>
        <b/>
        <sz val="11"/>
        <color theme="1"/>
        <rFont val="Calibri"/>
        <family val="2"/>
        <scheme val="minor"/>
      </rPr>
      <t>0001090/4/08/08/2023</t>
    </r>
    <r>
      <rPr>
        <sz val="11"/>
        <color theme="1"/>
        <rFont val="Calibri"/>
        <family val="2"/>
        <scheme val="minor"/>
      </rPr>
      <t xml:space="preserve">, </t>
    </r>
    <r>
      <rPr>
        <b/>
        <sz val="11"/>
        <color theme="1"/>
        <rFont val="Calibri"/>
        <family val="2"/>
        <scheme val="minor"/>
      </rPr>
      <t>0001091/4/08/08/2023</t>
    </r>
  </si>
  <si>
    <r>
      <rPr>
        <b/>
        <sz val="11"/>
        <color rgb="FFFF0000"/>
        <rFont val="Calibri"/>
        <family val="2"/>
        <scheme val="minor"/>
      </rPr>
      <t>20240530</t>
    </r>
    <r>
      <rPr>
        <b/>
        <sz val="11"/>
        <color rgb="FF0000FF"/>
        <rFont val="Calibri"/>
        <family val="2"/>
        <scheme val="minor"/>
      </rPr>
      <t>THU</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</si>
  <si>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-001</t>
    </r>
  </si>
  <si>
    <t>Rental Status</t>
  </si>
  <si>
    <t>B9641PCS</t>
  </si>
  <si>
    <t>B9652PCS</t>
  </si>
  <si>
    <t>Hariestyo Bagus Ananto</t>
  </si>
  <si>
    <t>Log User OLSS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</si>
  <si>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-003</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</si>
  <si>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-006</t>
    </r>
  </si>
  <si>
    <r>
      <t>f-</t>
    </r>
    <r>
      <rPr>
        <b/>
        <sz val="11"/>
        <color theme="1"/>
        <rFont val="Calibri"/>
        <family val="2"/>
        <scheme val="minor"/>
      </rPr>
      <t>2319299</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</si>
  <si>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-007</t>
    </r>
  </si>
  <si>
    <t>a.ASSET_RV_PCT,</t>
  </si>
  <si>
    <t>a.ASSET_RV_AMOUNT,</t>
  </si>
  <si>
    <t>and a.ASSET_NO in (</t>
  </si>
  <si>
    <r>
      <t xml:space="preserve">ASSET_RV_PCT = </t>
    </r>
    <r>
      <rPr>
        <b/>
        <sz val="11"/>
        <color theme="1"/>
        <rFont val="Consolas"/>
        <family val="3"/>
      </rPr>
      <t>63</t>
    </r>
    <r>
      <rPr>
        <sz val="11"/>
        <color theme="1"/>
        <rFont val="Consolas"/>
        <family val="3"/>
      </rPr>
      <t>, -- 59</t>
    </r>
  </si>
  <si>
    <r>
      <t xml:space="preserve">--ASSET_RV_AMOUNT = </t>
    </r>
    <r>
      <rPr>
        <b/>
        <sz val="11"/>
        <color theme="1"/>
        <rFont val="Consolas"/>
        <family val="3"/>
      </rPr>
      <t>796577237.445839</t>
    </r>
    <r>
      <rPr>
        <sz val="11"/>
        <color theme="1"/>
        <rFont val="Consolas"/>
        <family val="3"/>
      </rPr>
      <t xml:space="preserve"> -- 674241600</t>
    </r>
  </si>
  <si>
    <t>and ASSET_NO in (</t>
  </si>
  <si>
    <t>0001645/4/08/05/2024</t>
  </si>
  <si>
    <t>Wawan Hermawan</t>
  </si>
  <si>
    <r>
      <rPr>
        <b/>
        <sz val="11"/>
        <color rgb="FFFF0000"/>
        <rFont val="Calibri"/>
        <family val="2"/>
        <scheme val="minor"/>
      </rPr>
      <t>20240530</t>
    </r>
    <r>
      <rPr>
        <b/>
        <sz val="11"/>
        <color rgb="FF0000FF"/>
        <rFont val="Calibri"/>
        <family val="2"/>
        <scheme val="minor"/>
      </rPr>
      <t>THU</t>
    </r>
    <r>
      <rPr>
        <b/>
        <sz val="11"/>
        <color theme="1"/>
        <rFont val="Calibri"/>
        <family val="2"/>
        <scheme val="minor"/>
      </rPr>
      <t>-008</t>
    </r>
  </si>
  <si>
    <t>194.440.000</t>
  </si>
  <si>
    <t>194.439.997,49</t>
  </si>
  <si>
    <t>where a.APPLICATION_NO = replace('0001645/4/08/05/2024', '/', '.');</t>
  </si>
  <si>
    <r>
      <t>m-</t>
    </r>
    <r>
      <rPr>
        <b/>
        <sz val="11"/>
        <color theme="1"/>
        <rFont val="Calibri"/>
        <family val="2"/>
        <scheme val="minor"/>
      </rPr>
      <t>442375</t>
    </r>
  </si>
  <si>
    <t>Hold Entry</t>
  </si>
  <si>
    <t>Perubahan Tanggal New Invoice Date Andalan Duta Eka Nusantara Agreement 0002221/4/10/04/2024</t>
  </si>
  <si>
    <r>
      <t xml:space="preserve">Mohon dirubah tanggal pada bagian New Invoice Date dari tanggal </t>
    </r>
    <r>
      <rPr>
        <b/>
        <sz val="11"/>
        <color theme="1"/>
        <rFont val="Calibri"/>
        <family val="2"/>
        <scheme val="minor"/>
      </rPr>
      <t>01 Mei 2024</t>
    </r>
    <r>
      <rPr>
        <sz val="11"/>
        <color theme="1"/>
        <rFont val="Calibri"/>
        <family val="2"/>
        <scheme val="minor"/>
      </rPr>
      <t xml:space="preserve"> menjadi tanggal </t>
    </r>
    <r>
      <rPr>
        <b/>
        <sz val="11"/>
        <color theme="1"/>
        <rFont val="Calibri"/>
        <family val="2"/>
        <scheme val="minor"/>
      </rPr>
      <t>22 Mei 2024</t>
    </r>
  </si>
  <si>
    <r>
      <t xml:space="preserve">Menyesuaikan Go Live di tanggal </t>
    </r>
    <r>
      <rPr>
        <b/>
        <sz val="11"/>
        <color theme="1"/>
        <rFont val="Calibri"/>
        <family val="2"/>
        <scheme val="minor"/>
      </rPr>
      <t>22 Mei 2024</t>
    </r>
  </si>
  <si>
    <t>New Invoice Date tanggal 01 Mei 2024</t>
  </si>
  <si>
    <r>
      <t xml:space="preserve">New Invoice Date menjadi tanggal </t>
    </r>
    <r>
      <rPr>
        <b/>
        <sz val="11"/>
        <color theme="1"/>
        <rFont val="Calibri"/>
        <family val="2"/>
        <scheme val="minor"/>
      </rPr>
      <t>22 Mei 2024</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</si>
  <si>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-009</t>
    </r>
  </si>
  <si>
    <r>
      <t>m-</t>
    </r>
    <r>
      <rPr>
        <b/>
        <sz val="11"/>
        <color theme="1"/>
        <rFont val="Calibri"/>
        <family val="2"/>
        <scheme val="minor"/>
      </rPr>
      <t>442869</t>
    </r>
  </si>
  <si>
    <t>Nominal Cashier di Ifin Tidak Sesuai (Seharusnya Potong PPh) Sehingga Uang Masuk Tidak Bisa Diinput - PT. Novo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</si>
  <si>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-013</t>
    </r>
  </si>
  <si>
    <r>
      <t>m-</t>
    </r>
    <r>
      <rPr>
        <b/>
        <sz val="11"/>
        <color theme="1"/>
        <rFont val="Calibri"/>
        <family val="2"/>
        <scheme val="minor"/>
      </rPr>
      <t>443372</t>
    </r>
  </si>
  <si>
    <t>Perubahan Nominal Cashier Pada Ifin (Customer Bayar Tidak Potong PPh) - PT. Semesta Bolo</t>
  </si>
  <si>
    <t>08065/INV/2034/04/2024</t>
  </si>
  <si>
    <r>
      <t xml:space="preserve">Atas 2 Invoice Bulan April &amp; Mei Customer bayar </t>
    </r>
    <r>
      <rPr>
        <b/>
        <sz val="11"/>
        <color rgb="FFFF0000"/>
        <rFont val="Calibri"/>
        <family val="2"/>
        <scheme val="minor"/>
      </rPr>
      <t>tidak potong PPh</t>
    </r>
    <r>
      <rPr>
        <sz val="11"/>
        <color theme="1"/>
        <rFont val="Calibri"/>
        <family val="2"/>
        <scheme val="minor"/>
      </rPr>
      <t xml:space="preserve"> (Invoice No </t>
    </r>
    <r>
      <rPr>
        <b/>
        <sz val="11"/>
        <color theme="1"/>
        <rFont val="Calibri"/>
        <family val="2"/>
        <scheme val="minor"/>
      </rPr>
      <t>08065/INV/2034/04/2024</t>
    </r>
    <r>
      <rPr>
        <sz val="11"/>
        <color theme="1"/>
        <rFont val="Calibri"/>
        <family val="2"/>
        <scheme val="minor"/>
      </rPr>
      <t xml:space="preserve"> &amp; </t>
    </r>
    <r>
      <rPr>
        <b/>
        <sz val="11"/>
        <color theme="1"/>
        <rFont val="Calibri"/>
        <family val="2"/>
        <scheme val="minor"/>
      </rPr>
      <t>10531/INV/2034/05/2024</t>
    </r>
    <r>
      <rPr>
        <sz val="11"/>
        <color theme="1"/>
        <rFont val="Calibri"/>
        <family val="2"/>
        <scheme val="minor"/>
      </rPr>
      <t>), namun nominal Cashier di ifin masih potong PPh (tidak sesuai) sehingga uang masuk belum diinput</t>
    </r>
  </si>
  <si>
    <t>10531/INV/2034/05/2024</t>
  </si>
  <si>
    <r>
      <t xml:space="preserve">Atas 2 Invoice Bulan April &amp; Mei Customer bayar </t>
    </r>
    <r>
      <rPr>
        <b/>
        <sz val="11"/>
        <color rgb="FFFF0000"/>
        <rFont val="Calibri"/>
        <family val="2"/>
        <scheme val="minor"/>
      </rPr>
      <t>tidak potong PPh</t>
    </r>
    <r>
      <rPr>
        <sz val="11"/>
        <color theme="1"/>
        <rFont val="Calibri"/>
        <family val="2"/>
        <scheme val="minor"/>
      </rPr>
      <t>, namun nominal Cashier di ifin masih potong PPh (tidak sesuai) sehingga uang masuk belum diinput</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</si>
  <si>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</si>
  <si>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t>0000003/4/34/03/2021</t>
  </si>
  <si>
    <t>36.133.500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</si>
  <si>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</si>
  <si>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</si>
  <si>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36.796.500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</si>
  <si>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</si>
  <si>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and a.INVOICE_NO in (</t>
  </si>
  <si>
    <t>08065.INV.2034.04.2024</t>
  </si>
  <si>
    <t>10531.INV.2034.05.2024</t>
  </si>
  <si>
    <t>--commit transaction;</t>
  </si>
  <si>
    <r>
      <rPr>
        <b/>
        <sz val="11"/>
        <color rgb="FFFF0000"/>
        <rFont val="Calibri"/>
        <family val="2"/>
        <scheme val="minor"/>
      </rPr>
      <t>20240531</t>
    </r>
    <r>
      <rPr>
        <b/>
        <sz val="11"/>
        <color rgb="FF0000FF"/>
        <rFont val="Calibri"/>
        <family val="2"/>
        <scheme val="minor"/>
      </rPr>
      <t>FRI</t>
    </r>
  </si>
  <si>
    <r>
      <rPr>
        <b/>
        <sz val="11"/>
        <color rgb="FFFF0000"/>
        <rFont val="Calibri"/>
        <family val="2"/>
        <scheme val="minor"/>
      </rPr>
      <t>20240531</t>
    </r>
    <r>
      <rPr>
        <b/>
        <sz val="11"/>
        <color rgb="FF0000FF"/>
        <rFont val="Calibri"/>
        <family val="2"/>
        <scheme val="minor"/>
      </rPr>
      <t>FRI</t>
    </r>
    <r>
      <rPr>
        <b/>
        <sz val="11"/>
        <color theme="1"/>
        <rFont val="Calibri"/>
        <family val="2"/>
        <scheme val="minor"/>
      </rPr>
      <t>-001</t>
    </r>
  </si>
  <si>
    <r>
      <t>m-</t>
    </r>
    <r>
      <rPr>
        <b/>
        <sz val="11"/>
        <color theme="1"/>
        <rFont val="Calibri"/>
        <family val="2"/>
        <scheme val="minor"/>
      </rPr>
      <t>439876</t>
    </r>
  </si>
  <si>
    <t>Return Aplikasi dari menu Handover ke Asset Allocation No Aplikasi 0000556/4/10/12/2023 dan 0001085/4/10/02/2024</t>
  </si>
  <si>
    <t>0000556/4/10/12/2023</t>
  </si>
  <si>
    <r>
      <rPr>
        <b/>
        <sz val="11"/>
        <color theme="1"/>
        <rFont val="Calibri"/>
        <family val="2"/>
        <scheme val="minor"/>
      </rPr>
      <t>Return</t>
    </r>
    <r>
      <rPr>
        <sz val="11"/>
        <color theme="1"/>
        <rFont val="Calibri"/>
        <family val="2"/>
        <scheme val="minor"/>
      </rPr>
      <t xml:space="preserve"> Aplikasi dari menu </t>
    </r>
    <r>
      <rPr>
        <b/>
        <sz val="11"/>
        <color theme="1"/>
        <rFont val="Calibri"/>
        <family val="2"/>
        <scheme val="minor"/>
      </rPr>
      <t>Handover</t>
    </r>
    <r>
      <rPr>
        <sz val="11"/>
        <color theme="1"/>
        <rFont val="Calibri"/>
        <family val="2"/>
        <scheme val="minor"/>
      </rPr>
      <t xml:space="preserve"> ke </t>
    </r>
    <r>
      <rPr>
        <b/>
        <sz val="11"/>
        <color theme="1"/>
        <rFont val="Calibri"/>
        <family val="2"/>
        <scheme val="minor"/>
      </rPr>
      <t>Asset Allocation</t>
    </r>
    <r>
      <rPr>
        <sz val="11"/>
        <color theme="1"/>
        <rFont val="Calibri"/>
        <family val="2"/>
        <scheme val="minor"/>
      </rPr>
      <t xml:space="preserve">, agar dapat dilakukan pemilihan </t>
    </r>
    <r>
      <rPr>
        <b/>
        <sz val="11"/>
        <color theme="1"/>
        <rFont val="Calibri"/>
        <family val="2"/>
        <scheme val="minor"/>
      </rPr>
      <t>Asset Allocation</t>
    </r>
    <r>
      <rPr>
        <sz val="11"/>
        <color theme="1"/>
        <rFont val="Calibri"/>
        <family val="2"/>
        <scheme val="minor"/>
      </rPr>
      <t xml:space="preserve"> ulang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</si>
  <si>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t>0001085/4/10/02/2024</t>
  </si>
  <si>
    <t>Nopol used car yang dipilih sebelumnya oleh tim asset surabaya ternyata belum ready untuk pengiriman, sehingga unit ditukar dengan nopol lain yang sudah ready sehingga perlu dilakukan asset allocation kembali pada sistem ifin untuk menggantikan nopol yang sebelumnya sudah dipilih.</t>
  </si>
  <si>
    <r>
      <t xml:space="preserve">Data sudah ada di menu </t>
    </r>
    <r>
      <rPr>
        <b/>
        <sz val="11"/>
        <color theme="1"/>
        <rFont val="Calibri"/>
        <family val="2"/>
        <scheme val="minor"/>
      </rPr>
      <t>handover</t>
    </r>
    <r>
      <rPr>
        <sz val="11"/>
        <color theme="1"/>
        <rFont val="Calibri"/>
        <family val="2"/>
        <scheme val="minor"/>
      </rPr>
      <t xml:space="preserve"> request untuk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</si>
  <si>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r>
      <t xml:space="preserve">Data kembali ke menu </t>
    </r>
    <r>
      <rPr>
        <b/>
        <sz val="11"/>
        <color theme="1"/>
        <rFont val="Calibri"/>
        <family val="2"/>
        <scheme val="minor"/>
      </rPr>
      <t>asset allocation</t>
    </r>
    <r>
      <rPr>
        <sz val="11"/>
        <color theme="1"/>
        <rFont val="Calibri"/>
        <family val="2"/>
        <scheme val="minor"/>
      </rPr>
      <t xml:space="preserve"> untuk pemilihan unit ulang untuk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</si>
  <si>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t>AGREEMENT_NO_OLD</t>
  </si>
  <si>
    <t>0002390/4/10/05/2024</t>
  </si>
  <si>
    <t>AGREEMENT_NO_NEW</t>
  </si>
  <si>
    <t>0002036/4/10/03/2024</t>
  </si>
  <si>
    <t>0002391/4/10/05/2024</t>
  </si>
  <si>
    <t>0002100/4/10/03/2024</t>
  </si>
  <si>
    <t>where a.APPLICATION_NO in (</t>
  </si>
  <si>
    <t>a.CODE, a.APPLICATION_NO,</t>
  </si>
  <si>
    <t>a.MOD_BY, a.MOD_DATE, a.MOD_IP_ADDRESS</t>
  </si>
  <si>
    <r>
      <t>and a.[STATUS] not in ('</t>
    </r>
    <r>
      <rPr>
        <b/>
        <sz val="11"/>
        <color theme="1"/>
        <rFont val="Consolas"/>
        <family val="3"/>
      </rPr>
      <t>CANCEL</t>
    </r>
    <r>
      <rPr>
        <sz val="11"/>
        <color theme="1"/>
        <rFont val="Consolas"/>
        <family val="3"/>
      </rPr>
      <t>', '</t>
    </r>
    <r>
      <rPr>
        <b/>
        <sz val="11"/>
        <color theme="1"/>
        <rFont val="Consolas"/>
        <family val="3"/>
      </rPr>
      <t>POST</t>
    </r>
    <r>
      <rPr>
        <sz val="11"/>
        <color theme="1"/>
        <rFont val="Consolas"/>
        <family val="3"/>
      </rPr>
      <t>');</t>
    </r>
  </si>
  <si>
    <r>
      <t>replace('</t>
    </r>
    <r>
      <rPr>
        <b/>
        <sz val="11"/>
        <color theme="1"/>
        <rFont val="Consolas"/>
        <family val="3"/>
      </rPr>
      <t>0000556/4/10/12/2023</t>
    </r>
    <r>
      <rPr>
        <sz val="11"/>
        <color theme="1"/>
        <rFont val="Consolas"/>
        <family val="3"/>
      </rPr>
      <t>', '/', '.'),</t>
    </r>
  </si>
  <si>
    <r>
      <t>replace('</t>
    </r>
    <r>
      <rPr>
        <b/>
        <sz val="11"/>
        <color theme="1"/>
        <rFont val="Consolas"/>
        <family val="3"/>
      </rPr>
      <t>0001085/4/10/02/2024</t>
    </r>
    <r>
      <rPr>
        <sz val="11"/>
        <color theme="1"/>
        <rFont val="Consolas"/>
        <family val="3"/>
      </rPr>
      <t>', '/', '.')</t>
    </r>
  </si>
  <si>
    <t>AGREEMENT_NO = replace('0002036/4/10/03/2024', '/', '.'), -- 0002390.4.10.05.2024</t>
  </si>
  <si>
    <t>AGREEMENT_EXTERNAL_NO = '0002036/4/10/03/2024', -- 0002390/4/10/05/2024</t>
  </si>
  <si>
    <t>MOD_BY = 'Aryo Budi', -- A2678</t>
  </si>
  <si>
    <t>MOD_DATE = getdate() -- 2024-05-30 11:41:07.737</t>
  </si>
  <si>
    <t>AGREEMENT_NO = replace('0002100/4/10/03/2024', '/', '.'), -- 0002391.4.10.05.2024</t>
  </si>
  <si>
    <t>AGREEMENT_EXTERNAL_NO = '0002100/4/10/03/2024', -- 0002391/4/10/05/2024</t>
  </si>
  <si>
    <t>MOD_DATE = getdate() -- 2024-05-30 13:32:05.703</t>
  </si>
  <si>
    <r>
      <t>where AGREEMENT_NO = replace('</t>
    </r>
    <r>
      <rPr>
        <b/>
        <sz val="11"/>
        <color theme="1"/>
        <rFont val="Consolas"/>
        <family val="3"/>
      </rPr>
      <t>0002390/4/10/05/2024</t>
    </r>
    <r>
      <rPr>
        <sz val="11"/>
        <color theme="1"/>
        <rFont val="Consolas"/>
        <family val="3"/>
      </rPr>
      <t>', '/', '.')</t>
    </r>
  </si>
  <si>
    <r>
      <t>and [STATUS] = '</t>
    </r>
    <r>
      <rPr>
        <b/>
        <sz val="11"/>
        <color theme="1"/>
        <rFont val="Consolas"/>
        <family val="3"/>
      </rPr>
      <t>ON PROCESS</t>
    </r>
    <r>
      <rPr>
        <sz val="11"/>
        <color theme="1"/>
        <rFont val="Consolas"/>
        <family val="3"/>
      </rPr>
      <t>';</t>
    </r>
  </si>
  <si>
    <r>
      <t>where AGREEMENT_NO = replace('</t>
    </r>
    <r>
      <rPr>
        <b/>
        <sz val="11"/>
        <color theme="1"/>
        <rFont val="Consolas"/>
        <family val="3"/>
      </rPr>
      <t>0002391/4/10/05/2024</t>
    </r>
    <r>
      <rPr>
        <sz val="11"/>
        <color theme="1"/>
        <rFont val="Consolas"/>
        <family val="3"/>
      </rPr>
      <t>', '/', '.')</t>
    </r>
  </si>
  <si>
    <t>5 unit</t>
  </si>
  <si>
    <t>0001594/4/08/05/2024</t>
  </si>
  <si>
    <t>1 unit</t>
  </si>
  <si>
    <t>552.058.500</t>
  </si>
  <si>
    <t>1645</t>
  </si>
  <si>
    <t>SIMULATION</t>
  </si>
  <si>
    <t>1594</t>
  </si>
  <si>
    <t>a.APPLICATION_NO,</t>
  </si>
  <si>
    <r>
      <t>replace('</t>
    </r>
    <r>
      <rPr>
        <b/>
        <sz val="11"/>
        <color theme="1"/>
        <rFont val="Consolas"/>
        <family val="3"/>
      </rPr>
      <t>0001594/4/08/05/2024</t>
    </r>
    <r>
      <rPr>
        <sz val="11"/>
        <color theme="1"/>
        <rFont val="Consolas"/>
        <family val="3"/>
      </rPr>
      <t>', '/', '.'),</t>
    </r>
  </si>
  <si>
    <r>
      <t>replace('</t>
    </r>
    <r>
      <rPr>
        <b/>
        <sz val="11"/>
        <color theme="1"/>
        <rFont val="Consolas"/>
        <family val="3"/>
      </rPr>
      <t>0001645/4/08/05/2024</t>
    </r>
    <r>
      <rPr>
        <sz val="11"/>
        <color theme="1"/>
        <rFont val="Consolas"/>
        <family val="3"/>
      </rPr>
      <t>', '/', '.')</t>
    </r>
  </si>
  <si>
    <t>ASSET_RV_AMOUNT = 552058500, -- 552058501.04</t>
  </si>
  <si>
    <t>MOD_BY = 'Aryo Budi', -- A3658</t>
  </si>
  <si>
    <t>MOD_DATE = getdate() -- 2024-05-30 12:18:03.627</t>
  </si>
  <si>
    <t>where APPLICATION_NO = replace('0001594/4/08/05/2024', '/', '.');</t>
  </si>
  <si>
    <t>ASSET_RV_AMOUNT = 194440000, -- 194439997.49</t>
  </si>
  <si>
    <t>MOD_BY = 'Aryo Budi', -- A3658 &amp; A3502</t>
  </si>
  <si>
    <t>MOD_DATE = getdate() -- 2024-05-30 11:21:33.757</t>
  </si>
  <si>
    <t>where APPLICATION_NO = replace('0001645/4/08/05/2024', '/', '.');</t>
  </si>
  <si>
    <t>0002384/4/08/05/2024</t>
  </si>
  <si>
    <t>0002367/4/08/05/2024</t>
  </si>
  <si>
    <t>0001728/4/08/05/2024</t>
  </si>
  <si>
    <r>
      <t>replace('</t>
    </r>
    <r>
      <rPr>
        <b/>
        <sz val="11"/>
        <color theme="1"/>
        <rFont val="Consolas"/>
        <family val="3"/>
      </rPr>
      <t>0001728/4/08/05/2024</t>
    </r>
    <r>
      <rPr>
        <sz val="11"/>
        <color theme="1"/>
        <rFont val="Consolas"/>
        <family val="3"/>
      </rPr>
      <t>', '/', '.')</t>
    </r>
  </si>
  <si>
    <t>AGREEMENT_NO = replace('0002367/4/08/05/2024', '/', '.'), -- 0002384.4.08.05.2024</t>
  </si>
  <si>
    <t>AGREEMENT_EXTERNAL_NO = '0002367/4/08/05/2024', -- 0002384/4/08/05/2024</t>
  </si>
  <si>
    <t>MOD_BY = 'Aryo Budi', -- A3635</t>
  </si>
  <si>
    <t>MOD_DATE = getdate() -- 2024-05-30 09:58:59.303</t>
  </si>
  <si>
    <r>
      <t>where AGREEMENT_NO = replace('</t>
    </r>
    <r>
      <rPr>
        <b/>
        <sz val="11"/>
        <color theme="1"/>
        <rFont val="Consolas"/>
        <family val="3"/>
      </rPr>
      <t>0002384/4/08/05/2024</t>
    </r>
    <r>
      <rPr>
        <sz val="11"/>
        <color theme="1"/>
        <rFont val="Consolas"/>
        <family val="3"/>
      </rPr>
      <t>', '/', '.')</t>
    </r>
  </si>
  <si>
    <t>Reason for the Request</t>
  </si>
  <si>
    <r>
      <rPr>
        <b/>
        <sz val="11"/>
        <color rgb="FFFF0000"/>
        <rFont val="Calibri"/>
        <family val="2"/>
        <scheme val="minor"/>
      </rPr>
      <t>20240603</t>
    </r>
    <r>
      <rPr>
        <b/>
        <sz val="11"/>
        <color rgb="FF0000FF"/>
        <rFont val="Calibri"/>
        <family val="2"/>
        <scheme val="minor"/>
      </rPr>
      <t>MON</t>
    </r>
    <r>
      <rPr>
        <b/>
        <sz val="11"/>
        <color theme="1"/>
        <rFont val="Calibri"/>
        <family val="2"/>
        <scheme val="minor"/>
      </rPr>
      <t>-001</t>
    </r>
  </si>
  <si>
    <r>
      <rPr>
        <b/>
        <sz val="11"/>
        <color rgb="FFFF0000"/>
        <rFont val="Calibri"/>
        <family val="2"/>
        <scheme val="minor"/>
      </rPr>
      <t>20240603</t>
    </r>
    <r>
      <rPr>
        <b/>
        <sz val="11"/>
        <color rgb="FF0000FF"/>
        <rFont val="Calibri"/>
        <family val="2"/>
        <scheme val="minor"/>
      </rPr>
      <t>MON</t>
    </r>
  </si>
  <si>
    <t>0002154/4/08/04/2024</t>
  </si>
  <si>
    <t>RENTED</t>
  </si>
  <si>
    <r>
      <t>m-</t>
    </r>
    <r>
      <rPr>
        <b/>
        <sz val="11"/>
        <color theme="1"/>
        <rFont val="Calibri"/>
        <family val="2"/>
        <scheme val="minor"/>
      </rPr>
      <t>441585</t>
    </r>
  </si>
  <si>
    <r>
      <rPr>
        <b/>
        <sz val="11"/>
        <color rgb="FFFF0000"/>
        <rFont val="Calibri"/>
        <family val="2"/>
        <scheme val="minor"/>
      </rPr>
      <t>20240603</t>
    </r>
    <r>
      <rPr>
        <b/>
        <sz val="11"/>
        <color rgb="FF0000FF"/>
        <rFont val="Calibri"/>
        <family val="2"/>
        <scheme val="minor"/>
      </rPr>
      <t>MON</t>
    </r>
    <r>
      <rPr>
        <b/>
        <sz val="11"/>
        <color theme="1"/>
        <rFont val="Calibri"/>
        <family val="2"/>
        <scheme val="minor"/>
      </rPr>
      <t>-002</t>
    </r>
  </si>
  <si>
    <r>
      <t>replace('</t>
    </r>
    <r>
      <rPr>
        <b/>
        <sz val="11"/>
        <color theme="1"/>
        <rFont val="Consolas"/>
        <family val="3"/>
      </rPr>
      <t>0002154/4/08/04/2024</t>
    </r>
    <r>
      <rPr>
        <sz val="11"/>
        <color theme="1"/>
        <rFont val="Consolas"/>
        <family val="3"/>
      </rPr>
      <t>', '/', '.')</t>
    </r>
  </si>
  <si>
    <t>--or c.PLAT_NO in (</t>
  </si>
  <si>
    <r>
      <t>--'</t>
    </r>
    <r>
      <rPr>
        <b/>
        <sz val="11"/>
        <color theme="1"/>
        <rFont val="Consolas"/>
        <family val="3"/>
      </rPr>
      <t>B2443UOU</t>
    </r>
    <r>
      <rPr>
        <sz val="11"/>
        <color theme="1"/>
        <rFont val="Consolas"/>
        <family val="3"/>
      </rPr>
      <t>'</t>
    </r>
  </si>
  <si>
    <t>--a.AGREEMENT_NO,</t>
  </si>
  <si>
    <t>--b.CLIENT_NO,</t>
  </si>
  <si>
    <t>--b.CLIENT_NAME,</t>
  </si>
  <si>
    <t>--b.CODE, -- ASSET CODE</t>
  </si>
  <si>
    <t>--b.ASSET_NO,</t>
  </si>
  <si>
    <t>--c.PLAT_NO,</t>
  </si>
  <si>
    <t>--c.CHASSIS_NO,</t>
  </si>
  <si>
    <t>--c.ENGINE_NO,</t>
  </si>
  <si>
    <r>
      <t>where AGREEMENT_NO = replace('</t>
    </r>
    <r>
      <rPr>
        <b/>
        <sz val="11"/>
        <color theme="1"/>
        <rFont val="Consolas"/>
        <family val="3"/>
      </rPr>
      <t>0002154/4/08/04/2024</t>
    </r>
    <r>
      <rPr>
        <sz val="11"/>
        <color theme="1"/>
        <rFont val="Consolas"/>
        <family val="3"/>
      </rPr>
      <t>', '/', '.')</t>
    </r>
  </si>
  <si>
    <r>
      <t>--and ASSET_NO = '</t>
    </r>
    <r>
      <rPr>
        <b/>
        <sz val="11"/>
        <color theme="1"/>
        <rFont val="Consolas"/>
        <family val="3"/>
      </rPr>
      <t>0000406.4.08.11.2020-1</t>
    </r>
    <r>
      <rPr>
        <sz val="11"/>
        <color theme="1"/>
        <rFont val="Consolas"/>
        <family val="3"/>
      </rPr>
      <t>';</t>
    </r>
  </si>
  <si>
    <r>
      <t>ASSET_STATUS = '</t>
    </r>
    <r>
      <rPr>
        <b/>
        <sz val="11"/>
        <color theme="1"/>
        <rFont val="Consolas"/>
        <family val="3"/>
      </rPr>
      <t>RENTED</t>
    </r>
    <r>
      <rPr>
        <sz val="11"/>
        <color theme="1"/>
        <rFont val="Consolas"/>
        <family val="3"/>
      </rPr>
      <t>' -- RETURN | TERMINATE</t>
    </r>
  </si>
  <si>
    <t>Mengembalikan aplikasi 0000721/4/10/01/2024 ke Qoutation untuk revisi Supplier. URGENT!</t>
  </si>
  <si>
    <r>
      <t xml:space="preserve">Mengembalikan aplikasi </t>
    </r>
    <r>
      <rPr>
        <b/>
        <sz val="11"/>
        <color theme="1"/>
        <rFont val="Calibri"/>
        <family val="2"/>
        <scheme val="minor"/>
      </rPr>
      <t>0000721/4/10/01/2024</t>
    </r>
    <r>
      <rPr>
        <sz val="11"/>
        <color theme="1"/>
        <rFont val="Calibri"/>
        <family val="2"/>
        <scheme val="minor"/>
      </rPr>
      <t xml:space="preserve"> ke Qoutation untuk revisi Supplier. URGENT!</t>
    </r>
  </si>
  <si>
    <t>0000721/4/10/01/2024</t>
  </si>
  <si>
    <r>
      <t xml:space="preserve">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</si>
  <si>
    <r>
      <t xml:space="preserve">Kembalikan ke </t>
    </r>
    <r>
      <rPr>
        <b/>
        <sz val="11"/>
        <color theme="1"/>
        <rFont val="Calibri"/>
        <family val="2"/>
        <scheme val="minor"/>
      </rPr>
      <t>Qoutation</t>
    </r>
    <r>
      <rPr>
        <sz val="11"/>
        <color theme="1"/>
        <rFont val="Calibri"/>
        <family val="2"/>
        <scheme val="minor"/>
      </rPr>
      <t xml:space="preserve"> dengan status </t>
    </r>
    <r>
      <rPr>
        <b/>
        <sz val="11"/>
        <color theme="1"/>
        <rFont val="Calibri"/>
        <family val="2"/>
        <scheme val="minor"/>
      </rPr>
      <t>Hold</t>
    </r>
  </si>
  <si>
    <r>
      <t>m-</t>
    </r>
    <r>
      <rPr>
        <b/>
        <sz val="11"/>
        <color rgb="FF0000FF"/>
        <rFont val="Calibri"/>
        <family val="2"/>
        <scheme val="minor"/>
      </rPr>
      <t>439257</t>
    </r>
  </si>
  <si>
    <t>f.CODE,</t>
  </si>
  <si>
    <t>f.[STATUS],</t>
  </si>
  <si>
    <t>f.MOD_BY, a.MOD_DATE,</t>
  </si>
  <si>
    <t>f1.ID,</t>
  </si>
  <si>
    <t>f1.SUPPLIER_SELECTION_DETAIL_STATUS,</t>
  </si>
  <si>
    <t>f1.MOD_BY, f1.MOD_DATE,</t>
  </si>
  <si>
    <t>e1.CODE,</t>
  </si>
  <si>
    <t>e1.[STATUS],</t>
  </si>
  <si>
    <t>e1.MOD_BY, e1.MOD_DATE</t>
  </si>
  <si>
    <t>IFINOPL.dbo.APPLICATION_MAIN a</t>
  </si>
  <si>
    <t>on b.APPLICATION_NO = a.APPLICATION_NO</t>
  </si>
  <si>
    <t>join IFINPROC.dbo.PROCUREMENT_REQUEST c</t>
  </si>
  <si>
    <t>on b.ASSET_NO = c.ASSET_NO collate SQL_Latin1_General_CP1_CI_AS</t>
  </si>
  <si>
    <t>join IFINPROC.dbo.PROCUREMENT d</t>
  </si>
  <si>
    <t>on c.CODE = d.PROCUREMENT_REQUEST_CODE</t>
  </si>
  <si>
    <t>left join IFINPROC.dbo.QUOTATION_REVIEW_DETAIL e</t>
  </si>
  <si>
    <t>on d.CODE = e.REFF_NO collate SQL_Latin1_General_CP1_CI_AS</t>
  </si>
  <si>
    <t>left join IFINPROC.dbo.QUOTATION_REVIEW e1</t>
  </si>
  <si>
    <t>on e.QUOTATION_REVIEW_CODE = e1.CODE collate SQL_Latin1_General_CP1_CI_AS</t>
  </si>
  <si>
    <t>join IFINPROC.dbo.SUPPLIER_SELECTION f</t>
  </si>
  <si>
    <t>on e.QUOTATION_REVIEW_CODE = f.QUOTATION_CODE collate SQL_Latin1_General_CP1_CI_AS</t>
  </si>
  <si>
    <t>join IFINPROC.dbo.SUPPLIER_SELECTION_DETAIL f1</t>
  </si>
  <si>
    <t>on f.CODE = f1.SELECTION_CODE</t>
  </si>
  <si>
    <t>where a.APPLICATION_NO = replace('0000721/4/10/01/2024', '/', '.')</t>
  </si>
  <si>
    <t>WITH DISTINCT</t>
  </si>
  <si>
    <t>WITHOUT DISTINCT</t>
  </si>
  <si>
    <t>SHORT QUERY:</t>
  </si>
  <si>
    <t>where a.CODE = 'DSF.SSL.2402.000086'</t>
  </si>
  <si>
    <t>from IFINPROC.dbo.SUPPLIER_SELECTION_DETAIL a</t>
  </si>
  <si>
    <t>where a.ID in (2317, 2318, 2319, 2320)</t>
  </si>
  <si>
    <t>from IFINPROC.dbo.QUOTATION_REVIEW a</t>
  </si>
  <si>
    <t>where a.CODE = 'DSF.QTR.2402.000053'</t>
  </si>
  <si>
    <r>
      <t>where CODE = '</t>
    </r>
    <r>
      <rPr>
        <b/>
        <sz val="11"/>
        <color theme="1"/>
        <rFont val="Consolas"/>
        <family val="3"/>
      </rPr>
      <t>DSF.SSL.2402.000086</t>
    </r>
    <r>
      <rPr>
        <sz val="11"/>
        <color theme="1"/>
        <rFont val="Consolas"/>
        <family val="3"/>
      </rPr>
      <t>';</t>
    </r>
  </si>
  <si>
    <r>
      <t xml:space="preserve">MOD_DATE = </t>
    </r>
    <r>
      <rPr>
        <b/>
        <sz val="11"/>
        <color theme="1"/>
        <rFont val="Consolas"/>
        <family val="3"/>
      </rPr>
      <t>getdate()</t>
    </r>
    <r>
      <rPr>
        <sz val="11"/>
        <color theme="1"/>
        <rFont val="Consolas"/>
        <family val="3"/>
      </rPr>
      <t xml:space="preserve"> -- 2024-06-03 08:40:20.070</t>
    </r>
  </si>
  <si>
    <r>
      <t xml:space="preserve">MOD_DATE = </t>
    </r>
    <r>
      <rPr>
        <b/>
        <sz val="11"/>
        <color theme="1"/>
        <rFont val="Consolas"/>
        <family val="3"/>
      </rPr>
      <t>getdate()</t>
    </r>
    <r>
      <rPr>
        <sz val="11"/>
        <color theme="1"/>
        <rFont val="Consolas"/>
        <family val="3"/>
      </rPr>
      <t xml:space="preserve"> -- 2024-02-16 09:25:45.073</t>
    </r>
  </si>
  <si>
    <r>
      <t>where ID in (</t>
    </r>
    <r>
      <rPr>
        <b/>
        <sz val="11"/>
        <color theme="1"/>
        <rFont val="Consolas"/>
        <family val="3"/>
      </rPr>
      <t>2317</t>
    </r>
    <r>
      <rPr>
        <sz val="11"/>
        <color theme="1"/>
        <rFont val="Consolas"/>
        <family val="3"/>
      </rPr>
      <t xml:space="preserve">, </t>
    </r>
    <r>
      <rPr>
        <b/>
        <sz val="11"/>
        <color theme="1"/>
        <rFont val="Consolas"/>
        <family val="3"/>
      </rPr>
      <t>2318</t>
    </r>
    <r>
      <rPr>
        <sz val="11"/>
        <color theme="1"/>
        <rFont val="Consolas"/>
        <family val="3"/>
      </rPr>
      <t xml:space="preserve">, </t>
    </r>
    <r>
      <rPr>
        <b/>
        <sz val="11"/>
        <color theme="1"/>
        <rFont val="Consolas"/>
        <family val="3"/>
      </rPr>
      <t>2319</t>
    </r>
    <r>
      <rPr>
        <sz val="11"/>
        <color theme="1"/>
        <rFont val="Consolas"/>
        <family val="3"/>
      </rPr>
      <t xml:space="preserve">, </t>
    </r>
    <r>
      <rPr>
        <b/>
        <sz val="11"/>
        <color theme="1"/>
        <rFont val="Consolas"/>
        <family val="3"/>
      </rPr>
      <t>2320</t>
    </r>
    <r>
      <rPr>
        <sz val="11"/>
        <color theme="1"/>
        <rFont val="Consolas"/>
        <family val="3"/>
      </rPr>
      <t>)</t>
    </r>
  </si>
  <si>
    <r>
      <t>where CODE = '</t>
    </r>
    <r>
      <rPr>
        <b/>
        <sz val="11"/>
        <color theme="1"/>
        <rFont val="Consolas"/>
        <family val="3"/>
      </rPr>
      <t>DSF.QTR.2402.000053</t>
    </r>
    <r>
      <rPr>
        <sz val="11"/>
        <color theme="1"/>
        <rFont val="Consolas"/>
        <family val="3"/>
      </rPr>
      <t>';</t>
    </r>
  </si>
  <si>
    <r>
      <t xml:space="preserve">MOD_DATE = </t>
    </r>
    <r>
      <rPr>
        <b/>
        <sz val="11"/>
        <color theme="1"/>
        <rFont val="Consolas"/>
        <family val="3"/>
      </rPr>
      <t>getdate()</t>
    </r>
    <r>
      <rPr>
        <sz val="11"/>
        <color theme="1"/>
        <rFont val="Consolas"/>
        <family val="3"/>
      </rPr>
      <t xml:space="preserve"> -- 2024-02-15 10:32:25.690</t>
    </r>
  </si>
  <si>
    <t>NPWP</t>
  </si>
  <si>
    <t>AGREEMENT_EXTERNAL_NO</t>
  </si>
  <si>
    <t>0002091/4/01/03/2024</t>
  </si>
  <si>
    <t>0002092/4/01/03/2024</t>
  </si>
  <si>
    <t>0002179/4/01/04/2024</t>
  </si>
  <si>
    <t>0002222/4/10/04/2024</t>
  </si>
  <si>
    <t>0002248/4/08/05/2024</t>
  </si>
  <si>
    <t>0001934/4/08/02/2024</t>
  </si>
  <si>
    <t>0002095/4/10/03/2024</t>
  </si>
  <si>
    <t>0002096/4/10/03/2024</t>
  </si>
  <si>
    <t>0002097/4/10/03/2024</t>
  </si>
  <si>
    <t>0002173/4/38/04/2024</t>
  </si>
  <si>
    <t>0002178/4/01/04/2024</t>
  </si>
  <si>
    <t>0002187/4/38/04/2024</t>
  </si>
  <si>
    <t>0002191/4/08/04/2024</t>
  </si>
  <si>
    <t>0002209/4/10/04/2024</t>
  </si>
  <si>
    <t>0002228/4/08/05/2024</t>
  </si>
  <si>
    <t>0002232/4/38/05/2024</t>
  </si>
  <si>
    <t>0002284/4/10/05/2024</t>
  </si>
  <si>
    <t>0002332/4/08/05/2024</t>
  </si>
  <si>
    <r>
      <rPr>
        <b/>
        <sz val="11"/>
        <color rgb="FFFF0000"/>
        <rFont val="Calibri"/>
        <family val="2"/>
        <scheme val="minor"/>
      </rPr>
      <t>20240603</t>
    </r>
    <r>
      <rPr>
        <b/>
        <sz val="11"/>
        <color rgb="FF0000FF"/>
        <rFont val="Calibri"/>
        <family val="2"/>
        <scheme val="minor"/>
      </rPr>
      <t>MON</t>
    </r>
    <r>
      <rPr>
        <b/>
        <sz val="11"/>
        <color theme="1"/>
        <rFont val="Calibri"/>
        <family val="2"/>
        <scheme val="minor"/>
      </rPr>
      <t>-004</t>
    </r>
  </si>
  <si>
    <t>NPWP_NAME_OLD</t>
  </si>
  <si>
    <t>TIKI JALUR NUGRAHA EKAKURIR</t>
  </si>
  <si>
    <t>IBU INEZ</t>
  </si>
  <si>
    <t>ANAK RANTAU TASIK SELATAN</t>
  </si>
  <si>
    <t>OEXPRESS LOGISTIK INDONESIA</t>
  </si>
  <si>
    <t>PINUS MERAH ABADI</t>
  </si>
  <si>
    <t>PUTRA MULIA TELECOMMUNICATION</t>
  </si>
  <si>
    <t>ANDALAN DUA SATU EKSPRES</t>
  </si>
  <si>
    <t>ADVANTAGE SCM</t>
  </si>
  <si>
    <t>ASURANSI RAKSA PRATIKARA</t>
  </si>
  <si>
    <t>IIJ GLOBAL SOLUTIONS INDONESIA</t>
  </si>
  <si>
    <t>AINON UNTUNG LESTARI</t>
  </si>
  <si>
    <t>MARGA NUSANTARA JAYA</t>
  </si>
  <si>
    <t>JET TEKNOLOGI EKSPRES</t>
  </si>
  <si>
    <t>NPWP_NAME_NEW</t>
  </si>
  <si>
    <t>PT. TIKI JALUR NUGRAHA EKAKURIR</t>
  </si>
  <si>
    <t>PT. NUSANTARA EKSPRES KILAT</t>
  </si>
  <si>
    <t>PT. ANAK RANTAU TASIK SELATAN</t>
  </si>
  <si>
    <t>PT. OEXPRESS LOGISTIK INDONESIA</t>
  </si>
  <si>
    <t>PT. PINUS MERAH ABADI</t>
  </si>
  <si>
    <t>PT. PUTRA MULIA TELECOMMUNICATION</t>
  </si>
  <si>
    <t>PT. ANDALAN DUA SATU EKSPRES</t>
  </si>
  <si>
    <t>PT. ADVANTAGE SCM</t>
  </si>
  <si>
    <t>PT. ASURANSI RAKSA PRATIKARA</t>
  </si>
  <si>
    <t>PT. IIJ GLOBAL SOLUTIONS INDONESIA</t>
  </si>
  <si>
    <t>PT. AINON UNTUNG LESTARI</t>
  </si>
  <si>
    <t>PT. MARGA NUSANTARA JAYA</t>
  </si>
  <si>
    <t>PT. JET TEKNOLOGI EKSPRES</t>
  </si>
  <si>
    <t>BILLING_TO_NPWP_OLD</t>
  </si>
  <si>
    <t>15397102038000</t>
  </si>
  <si>
    <t>32963084017000</t>
  </si>
  <si>
    <t>BILLING_TO_NPWP_NEW</t>
  </si>
  <si>
    <t>015397102038000</t>
  </si>
  <si>
    <t>032963084017000</t>
  </si>
  <si>
    <t>0001764/4/10/01/2024</t>
  </si>
  <si>
    <t>Application:</t>
  </si>
  <si>
    <t>Agreement:</t>
  </si>
  <si>
    <r>
      <t>ASSET_STATUS = '</t>
    </r>
    <r>
      <rPr>
        <b/>
        <sz val="11"/>
        <color theme="1"/>
        <rFont val="Consolas"/>
        <family val="3"/>
      </rPr>
      <t>TERMINATE</t>
    </r>
    <r>
      <rPr>
        <sz val="11"/>
        <color theme="1"/>
        <rFont val="Consolas"/>
        <family val="3"/>
      </rPr>
      <t>' -- RETURN | RENTED</t>
    </r>
  </si>
  <si>
    <t>--a.BILLING_TO_NPWP,</t>
  </si>
  <si>
    <t>--a.NPWP_NAME,</t>
  </si>
  <si>
    <t>--a.NPWP_ADDRESS,</t>
  </si>
  <si>
    <t>b.BILLING_TO_NPWP_NEW,</t>
  </si>
  <si>
    <t>b.NPWP_NAME_NEW</t>
  </si>
  <si>
    <t>from IFINOPL.dbo.AGREEMENT_ASSET a</t>
  </si>
  <si>
    <t>right join (</t>
  </si>
  <si>
    <t>) b</t>
  </si>
  <si>
    <t>on a.AGREEMENT_NO = replace(b.AGREEMENT_NO, '/', '.')</t>
  </si>
  <si>
    <t>order by b.AGREEMENT_NO</t>
  </si>
  <si>
    <r>
      <t>m-</t>
    </r>
    <r>
      <rPr>
        <b/>
        <sz val="11"/>
        <color theme="1"/>
        <rFont val="Calibri"/>
        <family val="2"/>
        <scheme val="minor"/>
      </rPr>
      <t>443738</t>
    </r>
  </si>
  <si>
    <t>Nominal Cashier di Ifin Tidak Sesuai (Seharusnya Potong PPh) Sehingga Uang Masuk Tidak Bisa Diinput - PT. MAKHARYA PERKASA TRANSINDO</t>
  </si>
  <si>
    <t>Adhira Aurellya</t>
  </si>
  <si>
    <t>Adhira.Aurellya@dipostar.com</t>
  </si>
  <si>
    <r>
      <t xml:space="preserve">Billing change settting sudah di setting </t>
    </r>
    <r>
      <rPr>
        <b/>
        <sz val="11"/>
        <color rgb="FFFF0000"/>
        <rFont val="Calibri"/>
        <family val="2"/>
        <scheme val="minor"/>
      </rPr>
      <t>memotong PPh</t>
    </r>
    <r>
      <rPr>
        <sz val="11"/>
        <color theme="1"/>
        <rFont val="Calibri"/>
        <family val="2"/>
        <scheme val="minor"/>
      </rPr>
      <t xml:space="preserve"> (terlampir screenshoot) namun nominal Cashier pada sistem ifin </t>
    </r>
    <r>
      <rPr>
        <b/>
        <sz val="11"/>
        <color theme="1"/>
        <rFont val="Calibri"/>
        <family val="2"/>
        <scheme val="minor"/>
      </rPr>
      <t>tidak potong PPh</t>
    </r>
    <r>
      <rPr>
        <sz val="11"/>
        <color theme="1"/>
        <rFont val="Calibri"/>
        <family val="2"/>
        <scheme val="minor"/>
      </rPr>
      <t xml:space="preserve"> (tidak sesuai), sehingga uang masuk belum bisa diinput</t>
    </r>
  </si>
  <si>
    <t>Nominal pada modul Cashier tidak sesuai sehingga uang masuk tanggal 29 Mei 2024 belum bisa diinput</t>
  </si>
  <si>
    <t>0000160/4/03/09/2022</t>
  </si>
  <si>
    <r>
      <t xml:space="preserve">Nominal Cashier </t>
    </r>
    <r>
      <rPr>
        <b/>
        <sz val="11"/>
        <color theme="1"/>
        <rFont val="Calibri"/>
        <family val="2"/>
        <scheme val="minor"/>
      </rPr>
      <t>0000160/4/03/09/2022</t>
    </r>
    <r>
      <rPr>
        <sz val="11"/>
        <color theme="1"/>
        <rFont val="Calibri"/>
        <family val="2"/>
        <scheme val="minor"/>
      </rPr>
      <t xml:space="preserve"> client PT. MAKHARYA PERKASA TRANSINDO = </t>
    </r>
    <r>
      <rPr>
        <b/>
        <sz val="11"/>
        <color theme="1"/>
        <rFont val="Calibri"/>
        <family val="2"/>
        <scheme val="minor"/>
      </rPr>
      <t>3.607.500</t>
    </r>
  </si>
  <si>
    <r>
      <t xml:space="preserve">Nominal Cashier </t>
    </r>
    <r>
      <rPr>
        <b/>
        <sz val="11"/>
        <color theme="1"/>
        <rFont val="Calibri"/>
        <family val="2"/>
        <scheme val="minor"/>
      </rPr>
      <t>0000160/4/03/09/2022</t>
    </r>
    <r>
      <rPr>
        <sz val="11"/>
        <color theme="1"/>
        <rFont val="Calibri"/>
        <family val="2"/>
        <scheme val="minor"/>
      </rPr>
      <t xml:space="preserve"> client PT. MAKHARYA PERKASA TRANSINDO = </t>
    </r>
    <r>
      <rPr>
        <b/>
        <sz val="11"/>
        <color theme="1"/>
        <rFont val="Calibri"/>
        <family val="2"/>
        <scheme val="minor"/>
      </rPr>
      <t>3.542.500</t>
    </r>
  </si>
  <si>
    <t>CHECK</t>
  </si>
  <si>
    <r>
      <rPr>
        <b/>
        <sz val="11"/>
        <color rgb="FFFF0000"/>
        <rFont val="Calibri"/>
        <family val="2"/>
        <scheme val="minor"/>
      </rPr>
      <t>20240604</t>
    </r>
    <r>
      <rPr>
        <b/>
        <sz val="11"/>
        <color rgb="FF0000FF"/>
        <rFont val="Calibri"/>
        <family val="2"/>
        <scheme val="minor"/>
      </rPr>
      <t>TUE</t>
    </r>
  </si>
  <si>
    <r>
      <rPr>
        <b/>
        <sz val="11"/>
        <color rgb="FFFF0000"/>
        <rFont val="Calibri"/>
        <family val="2"/>
        <scheme val="minor"/>
      </rPr>
      <t>20240604</t>
    </r>
    <r>
      <rPr>
        <b/>
        <sz val="11"/>
        <color rgb="FF0000FF"/>
        <rFont val="Calibri"/>
        <family val="2"/>
        <scheme val="minor"/>
      </rPr>
      <t>TUE</t>
    </r>
    <r>
      <rPr>
        <b/>
        <sz val="11"/>
        <color theme="1"/>
        <rFont val="Calibri"/>
        <family val="2"/>
        <scheme val="minor"/>
      </rPr>
      <t>-001</t>
    </r>
  </si>
  <si>
    <t>PPH</t>
  </si>
  <si>
    <t>0002204/4/10/04/2024</t>
  </si>
  <si>
    <t>GEDUNG GRAHA 55 LANTAI 3, JALAN TANAH ABANG II PETOJO SELATAN, GAMBIR KOTA ADM. JAKARTA PUSAT DKI JAKARTA</t>
  </si>
  <si>
    <t>GEDUNG GRAHA 55 LANTAI 3, JALAN TANAH ABANG II BLOK - NOMOR 57 RT:000 RW:000 Kel.PETOJO SELATAN, Kec.GAMBIR, KOTA ADM. JAKARTA PUSAT, DKI JAKARTA, 10160</t>
  </si>
  <si>
    <t>0002205/4/10/04/2024</t>
  </si>
  <si>
    <t>0002295/4/10/05/2024</t>
  </si>
  <si>
    <t>b.NPWP_ADDRESS_NEW</t>
  </si>
  <si>
    <t>a.NPWP_ADDRESS,</t>
  </si>
  <si>
    <t>--b.NPWP_ADDRESS_OLD,</t>
  </si>
  <si>
    <t>NPWP_ADDRESS</t>
  </si>
  <si>
    <t>NPWP_ADDRESS_NEW</t>
  </si>
  <si>
    <r>
      <rPr>
        <b/>
        <sz val="11"/>
        <color rgb="FFFF0000"/>
        <rFont val="Calibri"/>
        <family val="2"/>
        <scheme val="minor"/>
      </rPr>
      <t>20240604</t>
    </r>
    <r>
      <rPr>
        <b/>
        <sz val="11"/>
        <color rgb="FF0000FF"/>
        <rFont val="Calibri"/>
        <family val="2"/>
        <scheme val="minor"/>
      </rPr>
      <t>TUE</t>
    </r>
    <r>
      <rPr>
        <b/>
        <sz val="11"/>
        <color theme="1"/>
        <rFont val="Calibri"/>
        <family val="2"/>
        <scheme val="minor"/>
      </rPr>
      <t>-004</t>
    </r>
  </si>
  <si>
    <r>
      <t>m-</t>
    </r>
    <r>
      <rPr>
        <b/>
        <sz val="11"/>
        <color theme="1"/>
        <rFont val="Calibri"/>
        <family val="2"/>
        <scheme val="minor"/>
      </rPr>
      <t>443367</t>
    </r>
  </si>
  <si>
    <t>Update Bank Account PT. Trimitra Sejahtera Kargotama</t>
  </si>
  <si>
    <t>Christin Natalia</t>
  </si>
  <si>
    <t>Christin.Natalia@dipostar.com</t>
  </si>
  <si>
    <r>
      <t xml:space="preserve">perubahan nama pada Account Name (Bank Account) dengan supplier code </t>
    </r>
    <r>
      <rPr>
        <b/>
        <sz val="11"/>
        <color theme="1"/>
        <rFont val="Calibri"/>
        <family val="2"/>
        <scheme val="minor"/>
      </rPr>
      <t>P11851</t>
    </r>
  </si>
  <si>
    <t>P11851</t>
  </si>
  <si>
    <t>agar tidak ada kesalahan saat melakukan pembayaran</t>
  </si>
  <si>
    <t>PT. TRIMITRA SEJAHTERA KARGOTAMA</t>
  </si>
  <si>
    <t>TRIMITRA SEJAHTERA KARGOTAMA PT</t>
  </si>
  <si>
    <r>
      <rPr>
        <b/>
        <sz val="11"/>
        <color rgb="FFFF0000"/>
        <rFont val="Calibri"/>
        <family val="2"/>
        <scheme val="minor"/>
      </rPr>
      <t>20240604</t>
    </r>
    <r>
      <rPr>
        <b/>
        <sz val="11"/>
        <color rgb="FF0000FF"/>
        <rFont val="Calibri"/>
        <family val="2"/>
        <scheme val="minor"/>
      </rPr>
      <t>TUE</t>
    </r>
    <r>
      <rPr>
        <b/>
        <sz val="11"/>
        <color theme="1"/>
        <rFont val="Calibri"/>
        <family val="2"/>
        <scheme val="minor"/>
      </rPr>
      <t>-005</t>
    </r>
  </si>
  <si>
    <r>
      <t>m-</t>
    </r>
    <r>
      <rPr>
        <b/>
        <sz val="11"/>
        <color theme="1"/>
        <rFont val="Calibri"/>
        <family val="2"/>
        <scheme val="minor"/>
      </rPr>
      <t>444252</t>
    </r>
  </si>
  <si>
    <t>Mengembalikan Application ke Hold Entry 0001728/4/08/05/2024</t>
  </si>
  <si>
    <r>
      <t xml:space="preserve">Mengembalikan Application ke Hold Entry </t>
    </r>
    <r>
      <rPr>
        <b/>
        <sz val="11"/>
        <color theme="1"/>
        <rFont val="Calibri"/>
        <family val="2"/>
        <scheme val="minor"/>
      </rPr>
      <t>0001728/4/08/05/2024</t>
    </r>
    <r>
      <rPr>
        <sz val="11"/>
        <color theme="1"/>
        <rFont val="Calibri"/>
        <family val="2"/>
        <scheme val="minor"/>
      </rPr>
      <t xml:space="preserve"> dikarnakan ada perubahan pada harga sewa</t>
    </r>
  </si>
  <si>
    <r>
      <t xml:space="preserve">Mengembalikan Application ke Hold Entry </t>
    </r>
    <r>
      <rPr>
        <b/>
        <sz val="11"/>
        <color theme="1"/>
        <rFont val="Calibri"/>
        <family val="2"/>
        <scheme val="minor"/>
      </rPr>
      <t>0001728/4/08/05/2024</t>
    </r>
  </si>
  <si>
    <t>Realization Request</t>
  </si>
  <si>
    <r>
      <rPr>
        <b/>
        <sz val="11"/>
        <color rgb="FFFF0000"/>
        <rFont val="Calibri"/>
        <family val="2"/>
        <scheme val="minor"/>
      </rPr>
      <t>20240604</t>
    </r>
    <r>
      <rPr>
        <b/>
        <sz val="11"/>
        <color rgb="FF0000FF"/>
        <rFont val="Calibri"/>
        <family val="2"/>
        <scheme val="minor"/>
      </rPr>
      <t>TUE</t>
    </r>
    <r>
      <rPr>
        <b/>
        <sz val="11"/>
        <color theme="1"/>
        <rFont val="Calibri"/>
        <family val="2"/>
        <scheme val="minor"/>
      </rPr>
      <t>-007</t>
    </r>
  </si>
  <si>
    <r>
      <t>m-</t>
    </r>
    <r>
      <rPr>
        <b/>
        <sz val="11"/>
        <color theme="1"/>
        <rFont val="Calibri"/>
        <family val="2"/>
        <scheme val="minor"/>
      </rPr>
      <t>444566</t>
    </r>
  </si>
  <si>
    <t>Revisi Harga Sewa, No Asset, dan Alamat BAST PT Marga Nusantara Jaya</t>
  </si>
  <si>
    <t>Niketas Herjuna Arili</t>
  </si>
  <si>
    <t>Niketas.Arili@dipostar.com</t>
  </si>
  <si>
    <r>
      <t xml:space="preserve">No agreement: </t>
    </r>
    <r>
      <rPr>
        <b/>
        <sz val="11"/>
        <color theme="1"/>
        <rFont val="Calibri"/>
        <family val="2"/>
        <scheme val="minor"/>
      </rPr>
      <t>0002256/4/10/05/2024</t>
    </r>
    <r>
      <rPr>
        <sz val="11"/>
        <color theme="1"/>
        <rFont val="Calibri"/>
        <family val="2"/>
        <scheme val="minor"/>
      </rPr>
      <t>, 48,000,000, 2010.OPLAA.2404.000394, Jl. Sam Ratulangi Raya RT 025/RW 09, Kel. Kelapa Lima, Kec.Kelapa Lima, Kota Kupang.</t>
    </r>
  </si>
  <si>
    <t>0002256/4/10/05/2024</t>
  </si>
  <si>
    <r>
      <t xml:space="preserve">No Agreement: </t>
    </r>
    <r>
      <rPr>
        <b/>
        <sz val="11"/>
        <color theme="1"/>
        <rFont val="Calibri"/>
        <family val="2"/>
        <scheme val="minor"/>
      </rPr>
      <t>0002274/4/10/05/2024</t>
    </r>
    <r>
      <rPr>
        <sz val="11"/>
        <color theme="1"/>
        <rFont val="Calibri"/>
        <family val="2"/>
        <scheme val="minor"/>
      </rPr>
      <t>, 41,400,000, 2010.OPLAA.2404.000377, Jl. Kenari No. 15 RT. 030 RW. 010 Kel. Kejuron Kec. Taman.</t>
    </r>
  </si>
  <si>
    <t>0002274/4/10/05/2024</t>
  </si>
  <si>
    <t>dikarenakan tertukar pada saat melakukan grn</t>
  </si>
  <si>
    <r>
      <t xml:space="preserve">No agreement: </t>
    </r>
    <r>
      <rPr>
        <b/>
        <sz val="11"/>
        <color theme="1"/>
        <rFont val="Calibri"/>
        <family val="2"/>
        <scheme val="minor"/>
      </rPr>
      <t>0002256/4/10/05/2024</t>
    </r>
    <r>
      <rPr>
        <sz val="11"/>
        <color theme="1"/>
        <rFont val="Calibri"/>
        <family val="2"/>
        <scheme val="minor"/>
      </rPr>
      <t>, 41,400,000, 2010.OPLAA.2404.000377, Jl. Kenari No. 15 RT. 030 RW. 010 Kel. Kejuron Kec. Taman.</t>
    </r>
  </si>
  <si>
    <r>
      <t xml:space="preserve">No agreement: </t>
    </r>
    <r>
      <rPr>
        <b/>
        <sz val="11"/>
        <color theme="1"/>
        <rFont val="Calibri"/>
        <family val="2"/>
        <scheme val="minor"/>
      </rPr>
      <t>0002274/4/10/05/2024</t>
    </r>
    <r>
      <rPr>
        <sz val="11"/>
        <color theme="1"/>
        <rFont val="Calibri"/>
        <family val="2"/>
        <scheme val="minor"/>
      </rPr>
      <t xml:space="preserve"> , 48,000,000, 2010.OPLAA.2404.000394, Jl. Sam Ratulangi Raya RT 025/RW 09, Kel. Kelapa Lima, Kec.Kelapa Lima, Kota Kupang.</t>
    </r>
  </si>
  <si>
    <r>
      <t xml:space="preserve">No Agreement: </t>
    </r>
    <r>
      <rPr>
        <b/>
        <sz val="11"/>
        <color theme="1"/>
        <rFont val="Calibri"/>
        <family val="2"/>
        <scheme val="minor"/>
      </rPr>
      <t>0002274/4/10/05/2024</t>
    </r>
    <r>
      <rPr>
        <sz val="11"/>
        <color theme="1"/>
        <rFont val="Calibri"/>
        <family val="2"/>
        <scheme val="minor"/>
      </rPr>
      <t>, 41,400,000, 2010.OPLAA.2404.000377, Jl. Kenari No. 15 RT. 030 RW. 010 Kel. Kejuron Kec. Taman.`</t>
    </r>
  </si>
  <si>
    <r>
      <rPr>
        <b/>
        <sz val="11"/>
        <color rgb="FFFF0000"/>
        <rFont val="Calibri"/>
        <family val="2"/>
        <scheme val="minor"/>
      </rPr>
      <t>20240604</t>
    </r>
    <r>
      <rPr>
        <b/>
        <sz val="11"/>
        <color rgb="FF0000FF"/>
        <rFont val="Calibri"/>
        <family val="2"/>
        <scheme val="minor"/>
      </rPr>
      <t>TUE</t>
    </r>
    <r>
      <rPr>
        <b/>
        <sz val="11"/>
        <color theme="1"/>
        <rFont val="Calibri"/>
        <family val="2"/>
        <scheme val="minor"/>
      </rPr>
      <t>-009</t>
    </r>
  </si>
  <si>
    <r>
      <t>m-</t>
    </r>
    <r>
      <rPr>
        <b/>
        <sz val="11"/>
        <color theme="1"/>
        <rFont val="Calibri"/>
        <family val="2"/>
        <scheme val="minor"/>
      </rPr>
      <t>444238</t>
    </r>
  </si>
  <si>
    <t>Nominal Cashier di Ifin Tidak Sesuai (Urgent EOM 31 Mei 2024)</t>
  </si>
  <si>
    <t>Billing change settting sudah sesuai (terlampir screenshoot) namun nominal Cashier pada sistem ifin tidak sesuai, sehingga uang masuk belum bisa diinput</t>
  </si>
  <si>
    <t>Nominal Cashier pda Ifin tidak sesuai sehingga uang masuk tanggal 27 Mei &amp; 30 Mei 2024 belum bisa diinput</t>
  </si>
  <si>
    <t>Nominal Cashier</t>
  </si>
  <si>
    <t>Agree 0001904/4/10/02/2024 inv 05595/INV/2010/03/2024 client PT. TELAGA BARU TRANSINDO = 4.142.000</t>
  </si>
  <si>
    <t>Agree 0001905/4/10/02/2024 inv 05596/INV/2010/03/2024 client PT. TELAGA BARU TRANSINDO = 4.142.000</t>
  </si>
  <si>
    <t>Agree 0001765/4/10/01/2024 inv 07042/INV/2010/03/2024 client PT. TELAGA BARU TRANSINDO = 4.142.000</t>
  </si>
  <si>
    <t>Agree 0001764/4/10/01/2024 inv 07041/INV/2010/03/2024client PT. TELAGA BARU TRANSINDO = 4.142.000</t>
  </si>
  <si>
    <t>Agree 0001665/4/08/12/2023 inv 04040/INV/2008/02/2024 client PT. TELEKOMUNIKASI SELULAR. KOPERASI = 16.206.000</t>
  </si>
  <si>
    <t>Agree 0001665/4/08/12/2023 inv 04522/INV/2008/02/2024 client PT. TELEKOMUNIKASI SELULAR. KOPERASI = 8.103.000</t>
  </si>
  <si>
    <t>0001904/4/10/02/2024</t>
  </si>
  <si>
    <t>0001905/4/10/02/2024</t>
  </si>
  <si>
    <t>0001765/4/10/01/2024</t>
  </si>
  <si>
    <t>0001665/4/08/12/2023</t>
  </si>
  <si>
    <t>05595/INV/2010/03/2024</t>
  </si>
  <si>
    <t>05596/INV/2010/03/2024</t>
  </si>
  <si>
    <t>07042/INV/2010/03/2024</t>
  </si>
  <si>
    <t>07041/INV/2010/03/2024</t>
  </si>
  <si>
    <t>04040/INV/2008/02/2024</t>
  </si>
  <si>
    <t>04522/INV/2008/02/2024</t>
  </si>
  <si>
    <t>Agree 0001904/4/10/02/2024 inv 05595/INV/2010/03/2024 client PT. TELAGA BARU TRANSINDO = 4.218.000</t>
  </si>
  <si>
    <t>Agree 0001905/4/10/02/2024 inv 05596/INV/2010/03/2024 client PT. TELAGA BARU TRANSINDO = 4.218.000</t>
  </si>
  <si>
    <t>Agree 0001765/4/10/01/2024 inv 07042/INV/2010/03/2024 client PT. TELAGA BARU TRANSINDO = 4.218.000</t>
  </si>
  <si>
    <t>Agree 0001764/4/10/01/2024 inv 07041/INV/2010/03/2024client PT. TELAGA BARU TRANSINDO = 4.218.000</t>
  </si>
  <si>
    <t>Agree 0001665/4/08/12/2023 inv 04040/INV/2008/02/2024 client PT. TELEKOMUNIKASI SELULAR. KOPERASI = 15.914.000</t>
  </si>
  <si>
    <t>Agree 0001665/4/08/12/2023 inv 04522/INV/2008/02/2024 client PT. TELEKOMUNIKASI SELULAR. KOPERASI = 7.957.000</t>
  </si>
  <si>
    <r>
      <rPr>
        <b/>
        <sz val="11"/>
        <color rgb="FFFF0000"/>
        <rFont val="Calibri"/>
        <family val="2"/>
        <scheme val="minor"/>
      </rPr>
      <t>20240604</t>
    </r>
    <r>
      <rPr>
        <b/>
        <sz val="11"/>
        <color rgb="FF0000FF"/>
        <rFont val="Calibri"/>
        <family val="2"/>
        <scheme val="minor"/>
      </rPr>
      <t>TUE</t>
    </r>
    <r>
      <rPr>
        <b/>
        <sz val="11"/>
        <color theme="1"/>
        <rFont val="Calibri"/>
        <family val="2"/>
        <scheme val="minor"/>
      </rPr>
      <t>-010</t>
    </r>
  </si>
  <si>
    <r>
      <t>m-</t>
    </r>
    <r>
      <rPr>
        <b/>
        <sz val="11"/>
        <color theme="1"/>
        <rFont val="Calibri"/>
        <family val="2"/>
        <scheme val="minor"/>
      </rPr>
      <t>444805</t>
    </r>
  </si>
  <si>
    <t>Nominal Cashier di Ifin Tidak Sesuai (Seharusnya Potong PPh) Sehingga Uang Masuk Tidak Bisa Diinput - PT. G4S SECURITY SERVICES</t>
  </si>
  <si>
    <t>nominal pada modul cashier tidak sesuai sehingga uang masuk tanggal 03 Juni 2024 belum bisa diinput</t>
  </si>
  <si>
    <r>
      <t xml:space="preserve">nominal cashier </t>
    </r>
    <r>
      <rPr>
        <b/>
        <sz val="11"/>
        <color theme="1"/>
        <rFont val="Calibri"/>
        <family val="2"/>
        <scheme val="minor"/>
      </rPr>
      <t>0001840/4/10/01/2024</t>
    </r>
    <r>
      <rPr>
        <sz val="11"/>
        <color theme="1"/>
        <rFont val="Calibri"/>
        <family val="2"/>
        <scheme val="minor"/>
      </rPr>
      <t xml:space="preserve"> client PT. G4S SECURITY SERVICES = Rp. 12.765.000</t>
    </r>
  </si>
  <si>
    <t>0001840/4/10/01/2024</t>
  </si>
  <si>
    <r>
      <t xml:space="preserve">nominal cashier </t>
    </r>
    <r>
      <rPr>
        <b/>
        <sz val="11"/>
        <color theme="1"/>
        <rFont val="Calibri"/>
        <family val="2"/>
        <scheme val="minor"/>
      </rPr>
      <t>0001840/4/10/01/2024</t>
    </r>
    <r>
      <rPr>
        <sz val="11"/>
        <color theme="1"/>
        <rFont val="Calibri"/>
        <family val="2"/>
        <scheme val="minor"/>
      </rPr>
      <t xml:space="preserve"> client PT. G4S SECURITY SERVICES = Rp. </t>
    </r>
    <r>
      <rPr>
        <b/>
        <sz val="11"/>
        <color theme="1"/>
        <rFont val="Calibri"/>
        <family val="2"/>
        <scheme val="minor"/>
      </rPr>
      <t>12.535.000</t>
    </r>
  </si>
  <si>
    <r>
      <rPr>
        <b/>
        <sz val="11"/>
        <color rgb="FFFF0000"/>
        <rFont val="Calibri"/>
        <family val="2"/>
        <scheme val="minor"/>
      </rPr>
      <t>20240604</t>
    </r>
    <r>
      <rPr>
        <b/>
        <sz val="11"/>
        <color rgb="FF0000FF"/>
        <rFont val="Calibri"/>
        <family val="2"/>
        <scheme val="minor"/>
      </rPr>
      <t>TUE</t>
    </r>
    <r>
      <rPr>
        <b/>
        <sz val="11"/>
        <color theme="1"/>
        <rFont val="Calibri"/>
        <family val="2"/>
        <scheme val="minor"/>
      </rPr>
      <t>-011</t>
    </r>
  </si>
  <si>
    <r>
      <t>m-</t>
    </r>
    <r>
      <rPr>
        <b/>
        <sz val="11"/>
        <color theme="1"/>
        <rFont val="Calibri"/>
        <family val="2"/>
        <scheme val="minor"/>
      </rPr>
      <t>444883</t>
    </r>
  </si>
  <si>
    <r>
      <t xml:space="preserve">Nominal cashier </t>
    </r>
    <r>
      <rPr>
        <b/>
        <sz val="11"/>
        <color theme="1"/>
        <rFont val="Calibri"/>
        <family val="2"/>
        <scheme val="minor"/>
      </rPr>
      <t>0001840/4/10/01/2024</t>
    </r>
    <r>
      <rPr>
        <sz val="11"/>
        <color theme="1"/>
        <rFont val="Calibri"/>
        <family val="2"/>
        <scheme val="minor"/>
      </rPr>
      <t xml:space="preserve"> client PT. G4S SECURITY SERVICES = Rp. 12.765.000</t>
    </r>
  </si>
  <si>
    <t>gina.naomi@dipostar.com</t>
  </si>
  <si>
    <t>Gina Naomi</t>
  </si>
  <si>
    <r>
      <rPr>
        <b/>
        <sz val="11"/>
        <color rgb="FFFF0000"/>
        <rFont val="Calibri"/>
        <family val="2"/>
        <scheme val="minor"/>
      </rPr>
      <t>20240604</t>
    </r>
    <r>
      <rPr>
        <b/>
        <sz val="11"/>
        <color rgb="FF0000FF"/>
        <rFont val="Calibri"/>
        <family val="2"/>
        <scheme val="minor"/>
      </rPr>
      <t>TUE</t>
    </r>
    <r>
      <rPr>
        <b/>
        <sz val="11"/>
        <color theme="1"/>
        <rFont val="Calibri"/>
        <family val="2"/>
        <scheme val="minor"/>
      </rPr>
      <t>-013</t>
    </r>
  </si>
  <si>
    <t>Sabilla</t>
  </si>
  <si>
    <t>RV</t>
  </si>
  <si>
    <t>552,058,500</t>
  </si>
  <si>
    <r>
      <t xml:space="preserve">ASSET_RV_AMOUNT = </t>
    </r>
    <r>
      <rPr>
        <b/>
        <sz val="11"/>
        <color theme="1"/>
        <rFont val="Consolas"/>
        <family val="3"/>
      </rPr>
      <t>552058500</t>
    </r>
    <r>
      <rPr>
        <sz val="11"/>
        <color theme="1"/>
        <rFont val="Consolas"/>
        <family val="3"/>
      </rPr>
      <t>, -- 552058501.04</t>
    </r>
  </si>
  <si>
    <t>MOD_DATE = getdate() -- 2024-06-04 15:21:03.407</t>
  </si>
  <si>
    <r>
      <t>where APPLICATION_NO = replace('</t>
    </r>
    <r>
      <rPr>
        <b/>
        <sz val="11"/>
        <color theme="1"/>
        <rFont val="Consolas"/>
        <family val="3"/>
      </rPr>
      <t>0001594/4/08/05/2024</t>
    </r>
    <r>
      <rPr>
        <sz val="11"/>
        <color theme="1"/>
        <rFont val="Consolas"/>
        <family val="3"/>
      </rPr>
      <t>', '/', '.');</t>
    </r>
  </si>
  <si>
    <t>--and a.ASSET_NO in (</t>
  </si>
  <si>
    <t>--'',</t>
  </si>
  <si>
    <t>--);</t>
  </si>
  <si>
    <r>
      <t>where a.APPLICATION_NO = replace('</t>
    </r>
    <r>
      <rPr>
        <b/>
        <sz val="11"/>
        <color theme="1"/>
        <rFont val="Consolas"/>
        <family val="3"/>
      </rPr>
      <t>0001594/4/08/05/2024</t>
    </r>
    <r>
      <rPr>
        <sz val="11"/>
        <color theme="1"/>
        <rFont val="Consolas"/>
        <family val="3"/>
      </rPr>
      <t>', '/', '.')</t>
    </r>
  </si>
  <si>
    <t>TRANSACTION_AMOUNT</t>
  </si>
  <si>
    <t>9,870,966</t>
  </si>
  <si>
    <t>a.CODE, a.APPLICATION_NO, a.[STATUS],</t>
  </si>
  <si>
    <t>AGREEMENT_EXTERNAL_NO = '0001754/4/10/01/2024', -- 0001835/4/10/01/2024</t>
  </si>
  <si>
    <t>MOD_BY = 'Aryo Budi', -- A2586</t>
  </si>
  <si>
    <t>MOD_DATE = getdate() -- 2024-01-30 14:53:36.193</t>
  </si>
  <si>
    <t>and [STATUS] = 'POST';</t>
  </si>
  <si>
    <r>
      <rPr>
        <b/>
        <sz val="11"/>
        <color rgb="FFFF0000"/>
        <rFont val="Calibri"/>
        <family val="2"/>
        <scheme val="minor"/>
      </rPr>
      <t>20240605</t>
    </r>
    <r>
      <rPr>
        <b/>
        <sz val="11"/>
        <color rgb="FF0000FF"/>
        <rFont val="Calibri"/>
        <family val="2"/>
        <scheme val="minor"/>
      </rPr>
      <t>WED</t>
    </r>
  </si>
  <si>
    <t>MyForms 441527 - Mengubah beberapa bagian pada menu Early Termination Modul OPL PT AUTO PRIMA RENTALINDO</t>
  </si>
  <si>
    <t>RE: MyForms 441527 - Mengubah beberapa bagian pada menu Early Termination Modul OPL PT AUTO PRIMA RENTALINDO</t>
  </si>
  <si>
    <r>
      <rPr>
        <b/>
        <sz val="11"/>
        <color rgb="FFFF0000"/>
        <rFont val="Calibri"/>
        <family val="2"/>
        <scheme val="minor"/>
      </rPr>
      <t>20240605</t>
    </r>
    <r>
      <rPr>
        <b/>
        <sz val="11"/>
        <color rgb="FF0000FF"/>
        <rFont val="Calibri"/>
        <family val="2"/>
        <scheme val="minor"/>
      </rPr>
      <t>WED</t>
    </r>
    <r>
      <rPr>
        <b/>
        <sz val="11"/>
        <color theme="1"/>
        <rFont val="Calibri"/>
        <family val="2"/>
        <scheme val="minor"/>
      </rPr>
      <t>-002</t>
    </r>
  </si>
  <si>
    <r>
      <t>m-</t>
    </r>
    <r>
      <rPr>
        <b/>
        <sz val="11"/>
        <color theme="1"/>
        <rFont val="Calibri"/>
        <family val="2"/>
        <scheme val="minor"/>
      </rPr>
      <t>444714</t>
    </r>
  </si>
  <si>
    <t>UBAH NOMOR MESIN</t>
  </si>
  <si>
    <r>
      <t xml:space="preserve">Mohon bantuanya untuk rubah nomor mesin nopol </t>
    </r>
    <r>
      <rPr>
        <b/>
        <sz val="11"/>
        <color theme="1"/>
        <rFont val="Calibri"/>
        <family val="2"/>
        <scheme val="minor"/>
      </rPr>
      <t>B2677UZC</t>
    </r>
  </si>
  <si>
    <t>B2677UZC</t>
  </si>
  <si>
    <t>Karena terjadi perbedaan nomor mesin pada ifin dan stnk</t>
  </si>
  <si>
    <r>
      <t xml:space="preserve">nomor mesin </t>
    </r>
    <r>
      <rPr>
        <b/>
        <sz val="11"/>
        <color theme="1"/>
        <rFont val="Calibri"/>
        <family val="2"/>
        <scheme val="minor"/>
      </rPr>
      <t>1NRG652422</t>
    </r>
  </si>
  <si>
    <t>1NRG652422</t>
  </si>
  <si>
    <r>
      <t xml:space="preserve">nomor mesin </t>
    </r>
    <r>
      <rPr>
        <b/>
        <sz val="11"/>
        <color theme="1"/>
        <rFont val="Calibri"/>
        <family val="2"/>
        <scheme val="minor"/>
      </rPr>
      <t>2NRG652422</t>
    </r>
  </si>
  <si>
    <t>2NRG652422</t>
  </si>
  <si>
    <r>
      <t>replace('</t>
    </r>
    <r>
      <rPr>
        <b/>
        <sz val="11"/>
        <color theme="1"/>
        <rFont val="Consolas"/>
        <family val="3"/>
      </rPr>
      <t>0001840/4/10/01/2024</t>
    </r>
    <r>
      <rPr>
        <sz val="11"/>
        <color theme="1"/>
        <rFont val="Consolas"/>
        <family val="3"/>
      </rPr>
      <t>', '/', '.')</t>
    </r>
  </si>
  <si>
    <r>
      <t>--replace('</t>
    </r>
    <r>
      <rPr>
        <b/>
        <sz val="11"/>
        <color theme="1"/>
        <rFont val="Consolas"/>
        <family val="3"/>
      </rPr>
      <t>---</t>
    </r>
    <r>
      <rPr>
        <sz val="11"/>
        <color theme="1"/>
        <rFont val="Consolas"/>
        <family val="3"/>
      </rPr>
      <t>', '/', '.')</t>
    </r>
  </si>
  <si>
    <t>order by a.AGREEMENT_NO, A.INVOICE_NO;</t>
  </si>
  <si>
    <r>
      <t>and a.REQUEST_STATUS = '</t>
    </r>
    <r>
      <rPr>
        <b/>
        <sz val="11"/>
        <color theme="1"/>
        <rFont val="Consolas"/>
        <family val="3"/>
      </rPr>
      <t>HOLD</t>
    </r>
    <r>
      <rPr>
        <sz val="11"/>
        <color theme="1"/>
        <rFont val="Consolas"/>
        <family val="3"/>
      </rPr>
      <t>'</t>
    </r>
  </si>
  <si>
    <t>04567/INV/2010/02/2024</t>
  </si>
  <si>
    <t>07071/INV/2010/03/2024</t>
  </si>
  <si>
    <t>09441/INV/2010/04/2024</t>
  </si>
  <si>
    <t>11880/INV/2010/05/2024</t>
  </si>
  <si>
    <t>04567.INV.2010.02.2024</t>
  </si>
  <si>
    <t>07071.INV.2010.03.2024</t>
  </si>
  <si>
    <t>09441.INV.2010.04.2024</t>
  </si>
  <si>
    <t>11880.INV.2010.05.2024</t>
  </si>
  <si>
    <t>a.CODE,</t>
  </si>
  <si>
    <t>b.PLAT_NO,</t>
  </si>
  <si>
    <t>b.ENGINE_NO,</t>
  </si>
  <si>
    <t>b.MOD_BY, b.MOD_DATE, b.MOD_IP_ADDRESS,</t>
  </si>
  <si>
    <t>c.APPLICATION_NO, c.ASSET_NO,</t>
  </si>
  <si>
    <t>c.FA_REFF_NO_01, -- PLAT_NO</t>
  </si>
  <si>
    <t>c.FA_REFF_NO_03, -- ENGINE_NO</t>
  </si>
  <si>
    <t>c.MOD_BY, c.MOD_DATE, c.MOD_IP_ADDRESS</t>
  </si>
  <si>
    <r>
      <t xml:space="preserve">left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c</t>
    </r>
  </si>
  <si>
    <r>
      <t>where b.PLAT_NO = '</t>
    </r>
    <r>
      <rPr>
        <b/>
        <sz val="11"/>
        <color theme="1"/>
        <rFont val="Consolas"/>
        <family val="3"/>
      </rPr>
      <t>B2677UZC</t>
    </r>
    <r>
      <rPr>
        <sz val="11"/>
        <color theme="1"/>
        <rFont val="Consolas"/>
        <family val="3"/>
      </rPr>
      <t>';</t>
    </r>
  </si>
  <si>
    <t>MOD_BY = 'Aryo Budi', -- MIGRASI</t>
  </si>
  <si>
    <t>MOD_DATE = getdate(), -- 2023-11-03 22:39:18.753</t>
  </si>
  <si>
    <t>MOD_IP_ADDRESS = 'MF-444714' -- MIGRASI</t>
  </si>
  <si>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</si>
  <si>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ENGINE_NO = '</t>
    </r>
    <r>
      <rPr>
        <b/>
        <sz val="11"/>
        <color theme="1"/>
        <rFont val="Consolas"/>
        <family val="3"/>
      </rPr>
      <t>2NRG652422</t>
    </r>
    <r>
      <rPr>
        <sz val="11"/>
        <color theme="1"/>
        <rFont val="Consolas"/>
        <family val="3"/>
      </rPr>
      <t>', -- 1NRG652422</t>
    </r>
  </si>
  <si>
    <r>
      <t>where ASSET_CODE = '</t>
    </r>
    <r>
      <rPr>
        <b/>
        <sz val="11"/>
        <color theme="1"/>
        <rFont val="Consolas"/>
        <family val="3"/>
      </rPr>
      <t>4120037245</t>
    </r>
    <r>
      <rPr>
        <sz val="11"/>
        <color theme="1"/>
        <rFont val="Consolas"/>
        <family val="3"/>
      </rPr>
      <t>';</t>
    </r>
  </si>
  <si>
    <t>TIDAK POTONG PPH</t>
  </si>
  <si>
    <t>POTONG PPH</t>
  </si>
  <si>
    <t>04040.INV.2008.02.2024</t>
  </si>
  <si>
    <t>04522.INV.2008.02.2024</t>
  </si>
  <si>
    <t>05595.INV.2010.03.2024</t>
  </si>
  <si>
    <t>05596.INV.2010.03.2024</t>
  </si>
  <si>
    <t>07041.INV.2010.03.2024</t>
  </si>
  <si>
    <t>07042.INV.2010.03.2024</t>
  </si>
  <si>
    <r>
      <t>Info dari Pak Eddy --&gt; case yang sama dgn Issue #</t>
    </r>
    <r>
      <rPr>
        <b/>
        <sz val="11"/>
        <color rgb="FFFF0000"/>
        <rFont val="Calibri"/>
        <family val="2"/>
        <scheme val="minor"/>
      </rPr>
      <t>3260</t>
    </r>
  </si>
  <si>
    <r>
      <rPr>
        <b/>
        <sz val="11"/>
        <color rgb="FFFF0000"/>
        <rFont val="Calibri"/>
        <family val="2"/>
        <scheme val="minor"/>
      </rPr>
      <t>20240606</t>
    </r>
    <r>
      <rPr>
        <b/>
        <sz val="11"/>
        <color rgb="FF0000FF"/>
        <rFont val="Calibri"/>
        <family val="2"/>
        <scheme val="minor"/>
      </rPr>
      <t>THU</t>
    </r>
  </si>
  <si>
    <r>
      <rPr>
        <b/>
        <sz val="11"/>
        <color rgb="FFFF0000"/>
        <rFont val="Calibri"/>
        <family val="2"/>
        <scheme val="minor"/>
      </rPr>
      <t>20240606</t>
    </r>
    <r>
      <rPr>
        <b/>
        <sz val="11"/>
        <color rgb="FF0000FF"/>
        <rFont val="Calibri"/>
        <family val="2"/>
        <scheme val="minor"/>
      </rPr>
      <t>THU</t>
    </r>
    <r>
      <rPr>
        <b/>
        <sz val="11"/>
        <color theme="1"/>
        <rFont val="Calibri"/>
        <family val="2"/>
        <scheme val="minor"/>
      </rPr>
      <t>-002</t>
    </r>
  </si>
  <si>
    <r>
      <t>m-</t>
    </r>
    <r>
      <rPr>
        <b/>
        <sz val="11"/>
        <color theme="1"/>
        <rFont val="Calibri"/>
        <family val="2"/>
        <scheme val="minor"/>
      </rPr>
      <t>445331</t>
    </r>
  </si>
  <si>
    <t>Revise Lease Amount Danone Group</t>
  </si>
  <si>
    <t>Chintya Kristi Manurung</t>
  </si>
  <si>
    <t>Chintya.Kristi@dipostar.com</t>
  </si>
  <si>
    <t>Detail Request</t>
  </si>
  <si>
    <t>797/4/10</t>
  </si>
  <si>
    <t>791/4/10</t>
  </si>
  <si>
    <t>700/4/10</t>
  </si>
  <si>
    <t>787/4/10</t>
  </si>
  <si>
    <r>
      <t xml:space="preserve">Mohon bantuannya untuk merevisi harga sewa dari February 2024 dst (untuk Agr </t>
    </r>
    <r>
      <rPr>
        <b/>
        <sz val="11"/>
        <color theme="1"/>
        <rFont val="Calibri"/>
        <family val="2"/>
        <scheme val="minor"/>
      </rPr>
      <t>797/4/10</t>
    </r>
    <r>
      <rPr>
        <sz val="11"/>
        <color theme="1"/>
        <rFont val="Calibri"/>
        <family val="2"/>
        <scheme val="minor"/>
      </rPr>
      <t xml:space="preserve">, </t>
    </r>
    <r>
      <rPr>
        <b/>
        <sz val="11"/>
        <color theme="1"/>
        <rFont val="Calibri"/>
        <family val="2"/>
        <scheme val="minor"/>
      </rPr>
      <t>791/4/10</t>
    </r>
    <r>
      <rPr>
        <sz val="11"/>
        <color theme="1"/>
        <rFont val="Calibri"/>
        <family val="2"/>
        <scheme val="minor"/>
      </rPr>
      <t xml:space="preserve">, </t>
    </r>
    <r>
      <rPr>
        <b/>
        <sz val="11"/>
        <color theme="1"/>
        <rFont val="Calibri"/>
        <family val="2"/>
        <scheme val="minor"/>
      </rPr>
      <t>700/4/10</t>
    </r>
    <r>
      <rPr>
        <sz val="11"/>
        <color theme="1"/>
        <rFont val="Calibri"/>
        <family val="2"/>
        <scheme val="minor"/>
      </rPr>
      <t xml:space="preserve">, dan </t>
    </r>
    <r>
      <rPr>
        <b/>
        <sz val="11"/>
        <color theme="1"/>
        <rFont val="Calibri"/>
        <family val="2"/>
        <scheme val="minor"/>
      </rPr>
      <t>787/4/10</t>
    </r>
    <r>
      <rPr>
        <sz val="11"/>
        <color theme="1"/>
        <rFont val="Calibri"/>
        <family val="2"/>
        <scheme val="minor"/>
      </rPr>
      <t xml:space="preserve">) dan harga sewa dari Maret 2024 dst (untuk Agr </t>
    </r>
    <r>
      <rPr>
        <b/>
        <sz val="11"/>
        <color theme="1"/>
        <rFont val="Calibri"/>
        <family val="2"/>
        <scheme val="minor"/>
      </rPr>
      <t>059/4/10</t>
    </r>
    <r>
      <rPr>
        <sz val="11"/>
        <color theme="1"/>
        <rFont val="Calibri"/>
        <family val="2"/>
        <scheme val="minor"/>
      </rPr>
      <t>)</t>
    </r>
  </si>
  <si>
    <t>059/4/10</t>
  </si>
  <si>
    <t>Case ini terjadi pada saat sebelum adanya Ifin (di sistem sebelumnya). Ke-5 kontrak tersebut sudah Golive namun revisi harga dilakukan hanya di sisi OLSS, di MFAPPL tidak dilakukan pembetulan. Sehingga data yg termigrasi ke Ifin adalah data harga sewa yang salah.</t>
  </si>
  <si>
    <t>sesuai di Ifin</t>
  </si>
  <si>
    <t>terlampir</t>
  </si>
  <si>
    <r>
      <rPr>
        <b/>
        <sz val="11"/>
        <color rgb="FFFF0000"/>
        <rFont val="Calibri"/>
        <family val="2"/>
        <scheme val="minor"/>
      </rPr>
      <t>20240606</t>
    </r>
    <r>
      <rPr>
        <b/>
        <sz val="11"/>
        <color rgb="FF0000FF"/>
        <rFont val="Calibri"/>
        <family val="2"/>
        <scheme val="minor"/>
      </rPr>
      <t>THU</t>
    </r>
    <r>
      <rPr>
        <b/>
        <sz val="11"/>
        <color theme="1"/>
        <rFont val="Calibri"/>
        <family val="2"/>
        <scheme val="minor"/>
      </rPr>
      <t>-004</t>
    </r>
  </si>
  <si>
    <r>
      <t>m-</t>
    </r>
    <r>
      <rPr>
        <b/>
        <sz val="11"/>
        <color theme="1"/>
        <rFont val="Calibri"/>
        <family val="2"/>
        <scheme val="minor"/>
      </rPr>
      <t>445645</t>
    </r>
  </si>
  <si>
    <t>Nama Customer di IFIN salah untuk invoice : 04535/INV/2008/02/2024 Yohanes, seharusnya nama customer PT. Ainon Untung Lestari</t>
  </si>
  <si>
    <r>
      <t xml:space="preserve">seharusnya nama di IFIN </t>
    </r>
    <r>
      <rPr>
        <b/>
        <sz val="11"/>
        <color theme="1"/>
        <rFont val="Calibri"/>
        <family val="2"/>
        <scheme val="minor"/>
      </rPr>
      <t>PT. Ainon Untung Lestari</t>
    </r>
  </si>
  <si>
    <t>Tetapi di IFIN nama customer Yohanes</t>
  </si>
  <si>
    <r>
      <t xml:space="preserve">Agreement </t>
    </r>
    <r>
      <rPr>
        <b/>
        <sz val="11"/>
        <color theme="1"/>
        <rFont val="Calibri"/>
        <family val="2"/>
        <scheme val="minor"/>
      </rPr>
      <t>0001710/4/08/01/2024</t>
    </r>
    <r>
      <rPr>
        <sz val="11"/>
        <color theme="1"/>
        <rFont val="Calibri"/>
        <family val="2"/>
        <scheme val="minor"/>
      </rPr>
      <t xml:space="preserve"> Client YOHANES</t>
    </r>
  </si>
  <si>
    <t>0001710/4/08/01/2024</t>
  </si>
  <si>
    <r>
      <rPr>
        <b/>
        <sz val="11"/>
        <color theme="1"/>
        <rFont val="Calibri"/>
        <family val="2"/>
        <scheme val="minor"/>
      </rPr>
      <t>0001710/4/08/01/2024</t>
    </r>
    <r>
      <rPr>
        <sz val="11"/>
        <color theme="1"/>
        <rFont val="Calibri"/>
        <family val="2"/>
        <scheme val="minor"/>
      </rPr>
      <t xml:space="preserve"> Client </t>
    </r>
    <r>
      <rPr>
        <b/>
        <sz val="11"/>
        <color theme="1"/>
        <rFont val="Calibri"/>
        <family val="2"/>
        <scheme val="minor"/>
      </rPr>
      <t>PT. AINON UNTUNG LESTARI</t>
    </r>
  </si>
  <si>
    <r>
      <t>replace('</t>
    </r>
    <r>
      <rPr>
        <b/>
        <sz val="11"/>
        <color theme="1"/>
        <rFont val="Consolas"/>
        <family val="3"/>
      </rPr>
      <t>0001710/4/08/01/2024</t>
    </r>
    <r>
      <rPr>
        <sz val="11"/>
        <color theme="1"/>
        <rFont val="Consolas"/>
        <family val="3"/>
      </rPr>
      <t>', '/', '.')</t>
    </r>
  </si>
  <si>
    <r>
      <t>a.</t>
    </r>
    <r>
      <rPr>
        <b/>
        <sz val="11"/>
        <color rgb="FF0000FF"/>
        <rFont val="Consolas"/>
        <family val="3"/>
      </rPr>
      <t>REQUEST_REMARKS</t>
    </r>
    <r>
      <rPr>
        <sz val="11"/>
        <color theme="1"/>
        <rFont val="Consolas"/>
        <family val="3"/>
      </rPr>
      <t>,</t>
    </r>
  </si>
  <si>
    <r>
      <t>--replace('</t>
    </r>
    <r>
      <rPr>
        <b/>
        <sz val="11"/>
        <color theme="1"/>
        <rFont val="Consolas"/>
        <family val="3"/>
      </rPr>
      <t>04522/INV/2008/02/2024</t>
    </r>
    <r>
      <rPr>
        <sz val="11"/>
        <color theme="1"/>
        <rFont val="Consolas"/>
        <family val="3"/>
      </rPr>
      <t>', '/', '.')</t>
    </r>
  </si>
  <si>
    <r>
      <t>--and a.REQUEST_STATUS = '</t>
    </r>
    <r>
      <rPr>
        <b/>
        <sz val="11"/>
        <color theme="1"/>
        <rFont val="Consolas"/>
        <family val="3"/>
      </rPr>
      <t>HOLD</t>
    </r>
    <r>
      <rPr>
        <sz val="11"/>
        <color theme="1"/>
        <rFont val="Consolas"/>
        <family val="3"/>
      </rPr>
      <t>'</t>
    </r>
  </si>
  <si>
    <t>0001640/4/08/05/2024</t>
  </si>
  <si>
    <t>a.MOD_BY, a.MOD_DATE, a.MOD_IP_ADDRESS,</t>
  </si>
  <si>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</si>
  <si>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b</t>
    </r>
  </si>
  <si>
    <r>
      <t>where a.APPLICATION_NO = replace('</t>
    </r>
    <r>
      <rPr>
        <b/>
        <sz val="11"/>
        <color theme="1"/>
        <rFont val="Consolas"/>
        <family val="3"/>
      </rPr>
      <t>0001640/4/08/05/2024</t>
    </r>
    <r>
      <rPr>
        <sz val="11"/>
        <color theme="1"/>
        <rFont val="Consolas"/>
        <family val="3"/>
      </rPr>
      <t>', '/', '.');</t>
    </r>
  </si>
  <si>
    <r>
      <t>b.</t>
    </r>
    <r>
      <rPr>
        <b/>
        <sz val="11"/>
        <color rgb="FF0000FF"/>
        <rFont val="Consolas"/>
        <family val="3"/>
      </rPr>
      <t>MAIN_CONTRACT_NO</t>
    </r>
  </si>
  <si>
    <r>
      <t>a.</t>
    </r>
    <r>
      <rPr>
        <b/>
        <sz val="11"/>
        <color rgb="FF0000FF"/>
        <rFont val="Consolas"/>
        <family val="3"/>
      </rPr>
      <t>MAIN_CONTRACT_NO</t>
    </r>
    <r>
      <rPr>
        <sz val="11"/>
        <color theme="1"/>
        <rFont val="Consolas"/>
        <family val="3"/>
      </rPr>
      <t>,</t>
    </r>
  </si>
  <si>
    <t>MOD_DATE = getdate() -- 2024-05-15 15:29:34.897</t>
  </si>
  <si>
    <t>where APPLICATION_NO = replace('0001640/4/08/05/2024', '/', '.');</t>
  </si>
  <si>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</si>
  <si>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rPr>
        <b/>
        <sz val="11"/>
        <color rgb="FF0000FF"/>
        <rFont val="Consolas"/>
        <family val="3"/>
      </rPr>
      <t>MAIN_CONTRACT_NO</t>
    </r>
    <r>
      <rPr>
        <sz val="11"/>
        <color theme="1"/>
        <rFont val="Consolas"/>
        <family val="3"/>
      </rPr>
      <t xml:space="preserve"> = '</t>
    </r>
    <r>
      <rPr>
        <b/>
        <sz val="11"/>
        <color theme="1"/>
        <rFont val="Consolas"/>
        <family val="3"/>
      </rPr>
      <t>000386/OPL-AGR/05/2023</t>
    </r>
    <r>
      <rPr>
        <sz val="11"/>
        <color theme="1"/>
        <rFont val="Consolas"/>
        <family val="3"/>
      </rPr>
      <t>', -- 246/OPL-AGR/FM/05/2024</t>
    </r>
  </si>
  <si>
    <r>
      <rPr>
        <b/>
        <sz val="11"/>
        <color rgb="FFFF0000"/>
        <rFont val="Calibri"/>
        <family val="2"/>
        <scheme val="minor"/>
      </rPr>
      <t>20240607</t>
    </r>
    <r>
      <rPr>
        <b/>
        <sz val="11"/>
        <color rgb="FF0000FF"/>
        <rFont val="Calibri"/>
        <family val="2"/>
        <scheme val="minor"/>
      </rPr>
      <t>FRI</t>
    </r>
    <r>
      <rPr>
        <b/>
        <sz val="11"/>
        <color theme="1"/>
        <rFont val="Calibri"/>
        <family val="2"/>
        <scheme val="minor"/>
      </rPr>
      <t>-001</t>
    </r>
  </si>
  <si>
    <r>
      <rPr>
        <b/>
        <sz val="11"/>
        <color rgb="FFFF0000"/>
        <rFont val="Calibri"/>
        <family val="2"/>
        <scheme val="minor"/>
      </rPr>
      <t>20240607</t>
    </r>
    <r>
      <rPr>
        <b/>
        <sz val="11"/>
        <color rgb="FF0000FF"/>
        <rFont val="Calibri"/>
        <family val="2"/>
        <scheme val="minor"/>
      </rPr>
      <t>FRI</t>
    </r>
  </si>
  <si>
    <r>
      <t>m-</t>
    </r>
    <r>
      <rPr>
        <b/>
        <sz val="11"/>
        <color theme="1"/>
        <rFont val="Calibri"/>
        <family val="2"/>
        <scheme val="minor"/>
      </rPr>
      <t>446598</t>
    </r>
  </si>
  <si>
    <t>Membatalkan ET dan mengembalikan status unit menjadi RENTED dan IN USE - ON CUSTOMER</t>
  </si>
  <si>
    <t>2008.OPLEM.2405.000009</t>
  </si>
  <si>
    <r>
      <t xml:space="preserve">Membatalkan ET dan mengembalikan status unit menjadi RENTED dan IN USE - ON CUSTOMER Agr </t>
    </r>
    <r>
      <rPr>
        <b/>
        <sz val="11"/>
        <color theme="1"/>
        <rFont val="Calibri"/>
        <family val="2"/>
        <scheme val="minor"/>
      </rPr>
      <t>0001089/4/08/08/2023</t>
    </r>
    <r>
      <rPr>
        <sz val="11"/>
        <color theme="1"/>
        <rFont val="Calibri"/>
        <family val="2"/>
        <scheme val="minor"/>
      </rPr>
      <t xml:space="preserve"> PT AUTO PRIMA RENTALINDO Termination No </t>
    </r>
    <r>
      <rPr>
        <b/>
        <sz val="11"/>
        <color theme="1"/>
        <rFont val="Calibri"/>
        <family val="2"/>
        <scheme val="minor"/>
      </rPr>
      <t>2008.OPLEM.2405.000009</t>
    </r>
  </si>
  <si>
    <r>
      <t xml:space="preserve">Membatalkan ET dan mengembalikan status unit menjadi </t>
    </r>
    <r>
      <rPr>
        <b/>
        <sz val="11"/>
        <color theme="1"/>
        <rFont val="Calibri"/>
        <family val="2"/>
        <scheme val="minor"/>
      </rPr>
      <t>RENTED</t>
    </r>
    <r>
      <rPr>
        <sz val="11"/>
        <color theme="1"/>
        <rFont val="Calibri"/>
        <family val="2"/>
        <scheme val="minor"/>
      </rPr>
      <t xml:space="preserve"> dan </t>
    </r>
    <r>
      <rPr>
        <b/>
        <sz val="11"/>
        <color theme="1"/>
        <rFont val="Calibri"/>
        <family val="2"/>
        <scheme val="minor"/>
      </rPr>
      <t>IN USE</t>
    </r>
    <r>
      <rPr>
        <sz val="11"/>
        <color theme="1"/>
        <rFont val="Calibri"/>
        <family val="2"/>
        <scheme val="minor"/>
      </rPr>
      <t xml:space="preserve"> - ON CUSTOMER Agr </t>
    </r>
    <r>
      <rPr>
        <b/>
        <sz val="11"/>
        <color theme="1"/>
        <rFont val="Calibri"/>
        <family val="2"/>
        <scheme val="minor"/>
      </rPr>
      <t>0001089/4/08/08/2023</t>
    </r>
    <r>
      <rPr>
        <sz val="11"/>
        <color theme="1"/>
        <rFont val="Calibri"/>
        <family val="2"/>
        <scheme val="minor"/>
      </rPr>
      <t xml:space="preserve"> PT AUTO PRIMA RENTALINDO Termination No </t>
    </r>
    <r>
      <rPr>
        <b/>
        <sz val="11"/>
        <color theme="1"/>
        <rFont val="Calibri"/>
        <family val="2"/>
        <scheme val="minor"/>
      </rPr>
      <t>2008.OPLEM.2405.000009</t>
    </r>
  </si>
  <si>
    <r>
      <rPr>
        <b/>
        <sz val="11"/>
        <color rgb="FFFF0000"/>
        <rFont val="Calibri"/>
        <family val="2"/>
        <scheme val="minor"/>
      </rPr>
      <t>20240607</t>
    </r>
    <r>
      <rPr>
        <b/>
        <sz val="11"/>
        <color rgb="FF0000FF"/>
        <rFont val="Calibri"/>
        <family val="2"/>
        <scheme val="minor"/>
      </rPr>
      <t>FRI</t>
    </r>
    <r>
      <rPr>
        <b/>
        <sz val="11"/>
        <color theme="1"/>
        <rFont val="Calibri"/>
        <family val="2"/>
        <scheme val="minor"/>
      </rPr>
      <t>-002</t>
    </r>
  </si>
  <si>
    <r>
      <t>m-</t>
    </r>
    <r>
      <rPr>
        <b/>
        <sz val="11"/>
        <color theme="1"/>
        <rFont val="Calibri"/>
        <family val="2"/>
        <scheme val="minor"/>
      </rPr>
      <t>441583</t>
    </r>
  </si>
  <si>
    <t>Memperbaiki Nilai RV pada aplication 0001015/4/08/02/2024 PT PELITA INDONESIA DJAYA Modul OPL</t>
  </si>
  <si>
    <r>
      <t xml:space="preserve">Memperbaiki Nilai RV pada aplication </t>
    </r>
    <r>
      <rPr>
        <b/>
        <sz val="11"/>
        <color theme="1"/>
        <rFont val="Calibri"/>
        <family val="2"/>
        <scheme val="minor"/>
      </rPr>
      <t>0001015/4/08/02/2024</t>
    </r>
    <r>
      <rPr>
        <sz val="11"/>
        <color theme="1"/>
        <rFont val="Calibri"/>
        <family val="2"/>
        <scheme val="minor"/>
      </rPr>
      <t xml:space="preserve"> PT PELITA INDONESIA DJAYA</t>
    </r>
  </si>
  <si>
    <t>89.999.999</t>
  </si>
  <si>
    <t>90.000.000</t>
  </si>
  <si>
    <t>0001015/4/08/02/2024</t>
  </si>
  <si>
    <r>
      <t>where a.APPLICATION_NO = replace('</t>
    </r>
    <r>
      <rPr>
        <b/>
        <sz val="11"/>
        <color theme="1"/>
        <rFont val="Consolas"/>
        <family val="3"/>
      </rPr>
      <t>0001015/4/08/02/2024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</si>
  <si>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APPLICATION_ASSET</t>
    </r>
  </si>
  <si>
    <r>
      <t xml:space="preserve">--ASSET_RV_PCT = </t>
    </r>
    <r>
      <rPr>
        <b/>
        <sz val="11"/>
        <color theme="1"/>
        <rFont val="Consolas"/>
        <family val="3"/>
      </rPr>
      <t>63</t>
    </r>
    <r>
      <rPr>
        <sz val="11"/>
        <color theme="1"/>
        <rFont val="Consolas"/>
        <family val="3"/>
      </rPr>
      <t>, -- 59</t>
    </r>
  </si>
  <si>
    <r>
      <t xml:space="preserve">ASSET_RV_AMOUNT = </t>
    </r>
    <r>
      <rPr>
        <b/>
        <sz val="11"/>
        <color theme="1"/>
        <rFont val="Consolas"/>
        <family val="3"/>
      </rPr>
      <t>90000000</t>
    </r>
    <r>
      <rPr>
        <sz val="11"/>
        <color theme="1"/>
        <rFont val="Consolas"/>
        <family val="3"/>
      </rPr>
      <t xml:space="preserve"> -- 89999999.49</t>
    </r>
  </si>
  <si>
    <r>
      <t>where APPLICATION_NO = replace('</t>
    </r>
    <r>
      <rPr>
        <b/>
        <sz val="11"/>
        <color theme="1"/>
        <rFont val="Consolas"/>
        <family val="3"/>
      </rPr>
      <t>0001015/4/08/02/2024</t>
    </r>
    <r>
      <rPr>
        <sz val="11"/>
        <color theme="1"/>
        <rFont val="Consolas"/>
        <family val="3"/>
      </rPr>
      <t>', '/', '.')</t>
    </r>
  </si>
  <si>
    <r>
      <rPr>
        <b/>
        <sz val="11"/>
        <color rgb="FFFF0000"/>
        <rFont val="Calibri"/>
        <family val="2"/>
        <scheme val="minor"/>
      </rPr>
      <t>20240607</t>
    </r>
    <r>
      <rPr>
        <b/>
        <sz val="11"/>
        <color rgb="FF0000FF"/>
        <rFont val="Calibri"/>
        <family val="2"/>
        <scheme val="minor"/>
      </rPr>
      <t>FRI</t>
    </r>
    <r>
      <rPr>
        <b/>
        <sz val="11"/>
        <color theme="1"/>
        <rFont val="Calibri"/>
        <family val="2"/>
        <scheme val="minor"/>
      </rPr>
      <t>-003</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</si>
  <si>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</si>
  <si>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0000596/4/10/01/2024</t>
    </r>
    <r>
      <rPr>
        <sz val="11"/>
        <color theme="1"/>
        <rFont val="Consolas"/>
        <family val="3"/>
      </rPr>
      <t>', '/', '.')</t>
    </r>
  </si>
  <si>
    <r>
      <t>where a.APPLICATION_NO = replace('</t>
    </r>
    <r>
      <rPr>
        <b/>
        <sz val="11"/>
        <color theme="1"/>
        <rFont val="Consolas"/>
        <family val="3"/>
      </rPr>
      <t>0000596/4/10/01/2024</t>
    </r>
    <r>
      <rPr>
        <sz val="11"/>
        <color theme="1"/>
        <rFont val="Consolas"/>
        <family val="3"/>
      </rPr>
      <t>', '/', '.');</t>
    </r>
  </si>
  <si>
    <r>
      <t>m-</t>
    </r>
    <r>
      <rPr>
        <b/>
        <sz val="11"/>
        <color theme="1"/>
        <rFont val="Calibri"/>
        <family val="2"/>
        <scheme val="minor"/>
      </rPr>
      <t>446671</t>
    </r>
  </si>
  <si>
    <t>Urgent : 446671</t>
  </si>
  <si>
    <r>
      <rPr>
        <b/>
        <sz val="11"/>
        <color rgb="FFFF0000"/>
        <rFont val="Calibri"/>
        <family val="2"/>
        <scheme val="minor"/>
      </rPr>
      <t>20240607</t>
    </r>
    <r>
      <rPr>
        <b/>
        <sz val="11"/>
        <color rgb="FF0000FF"/>
        <rFont val="Calibri"/>
        <family val="2"/>
        <scheme val="minor"/>
      </rPr>
      <t>FRI</t>
    </r>
    <r>
      <rPr>
        <b/>
        <sz val="11"/>
        <color theme="1"/>
        <rFont val="Calibri"/>
        <family val="2"/>
        <scheme val="minor"/>
      </rPr>
      <t>-007</t>
    </r>
  </si>
  <si>
    <r>
      <t>m-</t>
    </r>
    <r>
      <rPr>
        <b/>
        <sz val="11"/>
        <color theme="1"/>
        <rFont val="Calibri"/>
        <family val="2"/>
        <scheme val="minor"/>
      </rPr>
      <t>446469</t>
    </r>
  </si>
  <si>
    <t>Nominal Cashier di Ifin Tidak Sesuai (Seharusnya Potong PPh) Sehingga Uang Masuk Tidak Bisa Diinput - PT. NOVO NORDISK INDONESIA</t>
  </si>
  <si>
    <r>
      <rPr>
        <b/>
        <sz val="11"/>
        <color rgb="FFFF0000"/>
        <rFont val="Calibri"/>
        <family val="2"/>
        <scheme val="minor"/>
      </rPr>
      <t>20240607</t>
    </r>
    <r>
      <rPr>
        <b/>
        <sz val="11"/>
        <color rgb="FF0000FF"/>
        <rFont val="Calibri"/>
        <family val="2"/>
        <scheme val="minor"/>
      </rPr>
      <t>FRI</t>
    </r>
    <r>
      <rPr>
        <b/>
        <sz val="11"/>
        <color theme="1"/>
        <rFont val="Calibri"/>
        <family val="2"/>
        <scheme val="minor"/>
      </rPr>
      <t>-008</t>
    </r>
  </si>
  <si>
    <t>Re: Urgent : 446671</t>
  </si>
  <si>
    <t>Similar Tickets</t>
  </si>
  <si>
    <r>
      <t>m-</t>
    </r>
    <r>
      <rPr>
        <b/>
        <sz val="11"/>
        <color rgb="FF0000FF"/>
        <rFont val="Calibri"/>
        <family val="2"/>
        <scheme val="minor"/>
      </rPr>
      <t>445906</t>
    </r>
  </si>
  <si>
    <r>
      <t>m-</t>
    </r>
    <r>
      <rPr>
        <b/>
        <sz val="11"/>
        <color theme="1"/>
        <rFont val="Calibri"/>
        <family val="2"/>
        <scheme val="minor"/>
      </rPr>
      <t>446985</t>
    </r>
  </si>
  <si>
    <r>
      <rPr>
        <b/>
        <sz val="11"/>
        <color rgb="FFFF0000"/>
        <rFont val="Calibri"/>
        <family val="2"/>
        <scheme val="minor"/>
      </rPr>
      <t>20240210</t>
    </r>
    <r>
      <rPr>
        <b/>
        <sz val="11"/>
        <color rgb="FF0000FF"/>
        <rFont val="Calibri"/>
        <family val="2"/>
        <scheme val="minor"/>
      </rPr>
      <t>MON</t>
    </r>
  </si>
  <si>
    <r>
      <rPr>
        <b/>
        <sz val="11"/>
        <color rgb="FFFF0000"/>
        <rFont val="Calibri"/>
        <family val="2"/>
        <scheme val="minor"/>
      </rPr>
      <t>20240207</t>
    </r>
    <r>
      <rPr>
        <b/>
        <sz val="11"/>
        <color rgb="FF0000FF"/>
        <rFont val="Calibri"/>
        <family val="2"/>
        <scheme val="minor"/>
      </rPr>
      <t>FRI</t>
    </r>
  </si>
  <si>
    <r>
      <rPr>
        <b/>
        <sz val="11"/>
        <color rgb="FFFF0000"/>
        <rFont val="Calibri"/>
        <family val="2"/>
        <scheme val="minor"/>
      </rPr>
      <t>20240610</t>
    </r>
    <r>
      <rPr>
        <b/>
        <sz val="11"/>
        <color rgb="FF0000FF"/>
        <rFont val="Calibri"/>
        <family val="2"/>
        <scheme val="minor"/>
      </rPr>
      <t>MON</t>
    </r>
  </si>
  <si>
    <r>
      <rPr>
        <b/>
        <sz val="11"/>
        <color rgb="FFFF0000"/>
        <rFont val="Calibri"/>
        <family val="2"/>
        <scheme val="minor"/>
      </rPr>
      <t>20240610</t>
    </r>
    <r>
      <rPr>
        <b/>
        <sz val="11"/>
        <color rgb="FF0000FF"/>
        <rFont val="Calibri"/>
        <family val="2"/>
        <scheme val="minor"/>
      </rPr>
      <t>MON</t>
    </r>
    <r>
      <rPr>
        <b/>
        <sz val="11"/>
        <color theme="1"/>
        <rFont val="Calibri"/>
        <family val="2"/>
        <scheme val="minor"/>
      </rPr>
      <t>-001</t>
    </r>
  </si>
  <si>
    <t>0002355/4/10/05/2024</t>
  </si>
  <si>
    <t>Jl. Raya Taman No.48 A, Taman, Kec. Taman, Kabupaten Sidoarjo, Jawa Timur 61257</t>
  </si>
  <si>
    <t>GEDUNG AIA CENTRAL LT. 40 ZONA 5&amp;6, JL. JEN. SUDIRMAN NO.48A, KARET SEMANGGI, SETIABUDI, KOTA ADM. JAKARTA SELATAN, DKI JAKARTA</t>
  </si>
  <si>
    <r>
      <rPr>
        <b/>
        <sz val="11"/>
        <color rgb="FFFF0000"/>
        <rFont val="Calibri"/>
        <family val="2"/>
        <scheme val="minor"/>
      </rPr>
      <t>20240610</t>
    </r>
    <r>
      <rPr>
        <b/>
        <sz val="11"/>
        <color rgb="FF0000FF"/>
        <rFont val="Calibri"/>
        <family val="2"/>
        <scheme val="minor"/>
      </rPr>
      <t>MON</t>
    </r>
    <r>
      <rPr>
        <b/>
        <sz val="11"/>
        <color theme="1"/>
        <rFont val="Calibri"/>
        <family val="2"/>
        <scheme val="minor"/>
      </rPr>
      <t>-002</t>
    </r>
  </si>
  <si>
    <r>
      <t>m-</t>
    </r>
    <r>
      <rPr>
        <b/>
        <sz val="11"/>
        <color theme="1"/>
        <rFont val="Calibri"/>
        <family val="2"/>
        <scheme val="minor"/>
      </rPr>
      <t>447074</t>
    </r>
  </si>
  <si>
    <t>Febby Dwi Cahyani</t>
  </si>
  <si>
    <r>
      <rPr>
        <b/>
        <sz val="11"/>
        <color rgb="FFFF0000"/>
        <rFont val="Calibri"/>
        <family val="2"/>
        <scheme val="minor"/>
      </rPr>
      <t>20240610</t>
    </r>
    <r>
      <rPr>
        <b/>
        <sz val="11"/>
        <color rgb="FF0000FF"/>
        <rFont val="Calibri"/>
        <family val="2"/>
        <scheme val="minor"/>
      </rPr>
      <t>MON</t>
    </r>
    <r>
      <rPr>
        <b/>
        <sz val="11"/>
        <color theme="1"/>
        <rFont val="Calibri"/>
        <family val="2"/>
        <scheme val="minor"/>
      </rPr>
      <t>-003</t>
    </r>
  </si>
  <si>
    <t>Nilai di ifin tidak potong PPh, seharusnya potong PPh Customer : Konsumen AR Rahman Lima Lima Tujuh Lapan</t>
  </si>
  <si>
    <t>Febby.Cahyani@dipostar.com</t>
  </si>
  <si>
    <t>Request ET Backdate 14 Maret 2024 PT Indotruck Utama - Kontrak 1784/4/10/01/2024</t>
  </si>
  <si>
    <r>
      <t>m-</t>
    </r>
    <r>
      <rPr>
        <b/>
        <sz val="11"/>
        <color theme="1"/>
        <rFont val="Calibri"/>
        <family val="2"/>
        <scheme val="minor"/>
      </rPr>
      <t>446680</t>
    </r>
  </si>
  <si>
    <t>Cancel ET &amp; Revisi Status Unit PT RADIANT UTAMA INTERINSCO TBK - Agr 625/4/10/03/2023</t>
  </si>
  <si>
    <r>
      <t xml:space="preserve">Cancel ET PT RADIANT UTAMA INTERINSCO TBK - Kontrak </t>
    </r>
    <r>
      <rPr>
        <b/>
        <sz val="11"/>
        <color theme="1"/>
        <rFont val="Calibri"/>
        <family val="2"/>
        <scheme val="minor"/>
      </rPr>
      <t>625/4/10/03/2023</t>
    </r>
    <r>
      <rPr>
        <sz val="11"/>
        <color theme="1"/>
        <rFont val="Calibri"/>
        <family val="2"/>
        <scheme val="minor"/>
      </rPr>
      <t xml:space="preserve"> , Revisi </t>
    </r>
    <r>
      <rPr>
        <b/>
        <sz val="11"/>
        <color theme="1"/>
        <rFont val="Calibri"/>
        <family val="2"/>
        <scheme val="minor"/>
      </rPr>
      <t>Status Unit</t>
    </r>
    <r>
      <rPr>
        <sz val="11"/>
        <color theme="1"/>
        <rFont val="Calibri"/>
        <family val="2"/>
        <scheme val="minor"/>
      </rPr>
      <t xml:space="preserve"> dari </t>
    </r>
    <r>
      <rPr>
        <b/>
        <sz val="11"/>
        <color theme="1"/>
        <rFont val="Calibri"/>
        <family val="2"/>
        <scheme val="minor"/>
      </rPr>
      <t>Return</t>
    </r>
    <r>
      <rPr>
        <sz val="11"/>
        <color theme="1"/>
        <rFont val="Calibri"/>
        <family val="2"/>
        <scheme val="minor"/>
      </rPr>
      <t xml:space="preserve"> ke </t>
    </r>
    <r>
      <rPr>
        <b/>
        <sz val="11"/>
        <color theme="1"/>
        <rFont val="Calibri"/>
        <family val="2"/>
        <scheme val="minor"/>
      </rPr>
      <t>Rented</t>
    </r>
  </si>
  <si>
    <t>625/4/10/03/2023</t>
  </si>
  <si>
    <r>
      <t xml:space="preserve">Cancel ET dikarenakan actualnya unit dibatalkan mutasinya yang sebelumnya akan dialihkan dari PT Radiant ke PT Supraco, saat ini infonya tidak jadi di mutasi, sehingga perlu dilakukan cancel ET dan Revisi status unit menjadi Rented kembali, agar unit tersebut tetap mengacu pada no kontrak sebelumnya yaitu </t>
    </r>
    <r>
      <rPr>
        <b/>
        <sz val="11"/>
        <color theme="1"/>
        <rFont val="Calibri"/>
        <family val="2"/>
        <scheme val="minor"/>
      </rPr>
      <t>625/4/10/03/2023</t>
    </r>
    <r>
      <rPr>
        <sz val="11"/>
        <color theme="1"/>
        <rFont val="Calibri"/>
        <family val="2"/>
        <scheme val="minor"/>
      </rPr>
      <t xml:space="preserve"> PT RADIANT UTAMA INTERINSCO TBK (konfirmasi dari Farah MO dan Lesse, email terlampir)</t>
    </r>
  </si>
  <si>
    <t>Tanggal ET : 08 Juni 2024</t>
  </si>
  <si>
    <t>Status Unit : Return</t>
  </si>
  <si>
    <t>Tanggal ET : di CANCEL, karena tidak jadi di ET (akan melanjutkan sewa sesuai dengan kontrak sebelumnya 625/4/10/03/2023 PT RADIANT UTAMA INTERINSCO TBK)</t>
  </si>
  <si>
    <t>Status Unit : Rented</t>
  </si>
  <si>
    <r>
      <t xml:space="preserve">Seharusnya nilainya potong PPh Rp. </t>
    </r>
    <r>
      <rPr>
        <b/>
        <sz val="11"/>
        <color theme="1"/>
        <rFont val="Calibri"/>
        <family val="2"/>
        <scheme val="minor"/>
      </rPr>
      <t>3.324.500</t>
    </r>
  </si>
  <si>
    <r>
      <t xml:space="preserve">Di IFIN nilainya belum Potong PPh sebesar Rp. 3.385.500 seharusnya nilainya Pot PPh Rp. </t>
    </r>
    <r>
      <rPr>
        <b/>
        <sz val="11"/>
        <color theme="1"/>
        <rFont val="Calibri"/>
        <family val="2"/>
        <scheme val="minor"/>
      </rPr>
      <t>3.324.500</t>
    </r>
    <r>
      <rPr>
        <sz val="11"/>
        <color theme="1"/>
        <rFont val="Calibri"/>
        <family val="2"/>
        <scheme val="minor"/>
      </rPr>
      <t xml:space="preserve"> (kesalahan terdapat pada IFIN)</t>
    </r>
  </si>
  <si>
    <t>Rp. 3.385.500</t>
  </si>
  <si>
    <r>
      <t xml:space="preserve">Rp. </t>
    </r>
    <r>
      <rPr>
        <b/>
        <sz val="11"/>
        <color theme="1"/>
        <rFont val="Calibri"/>
        <family val="2"/>
        <scheme val="minor"/>
      </rPr>
      <t>3.324.500</t>
    </r>
  </si>
  <si>
    <t>12129/INV/2001/06/2024</t>
  </si>
  <si>
    <t>0001549/4/01/10/2023</t>
  </si>
  <si>
    <r>
      <t>replace('</t>
    </r>
    <r>
      <rPr>
        <b/>
        <sz val="11"/>
        <color theme="1"/>
        <rFont val="Consolas"/>
        <family val="3"/>
      </rPr>
      <t>0001549/4/01/10/2023</t>
    </r>
    <r>
      <rPr>
        <sz val="11"/>
        <color theme="1"/>
        <rFont val="Consolas"/>
        <family val="3"/>
      </rPr>
      <t>', '/', '.')</t>
    </r>
  </si>
  <si>
    <r>
      <t>replace('</t>
    </r>
    <r>
      <rPr>
        <b/>
        <sz val="11"/>
        <color theme="1"/>
        <rFont val="Consolas"/>
        <family val="3"/>
      </rPr>
      <t>12129/INV/2001/06/2024</t>
    </r>
    <r>
      <rPr>
        <sz val="11"/>
        <color theme="1"/>
        <rFont val="Consolas"/>
        <family val="3"/>
      </rPr>
      <t>', '/', '.')</t>
    </r>
  </si>
  <si>
    <t>12129.INV.2001.06.2024</t>
  </si>
  <si>
    <r>
      <t xml:space="preserve">nominal cashier </t>
    </r>
    <r>
      <rPr>
        <b/>
        <sz val="11"/>
        <color theme="1"/>
        <rFont val="Calibri"/>
        <family val="2"/>
        <scheme val="minor"/>
      </rPr>
      <t>0000420/4/10/02/2022</t>
    </r>
    <r>
      <rPr>
        <sz val="11"/>
        <color theme="1"/>
        <rFont val="Calibri"/>
        <family val="2"/>
        <scheme val="minor"/>
      </rPr>
      <t xml:space="preserve"> client PT. NOVO NORDISK INDONESIA = Rp. 8.935.500</t>
    </r>
  </si>
  <si>
    <t>0000420/4/10/02/2022</t>
  </si>
  <si>
    <r>
      <t xml:space="preserve">nominal cashier </t>
    </r>
    <r>
      <rPr>
        <b/>
        <sz val="11"/>
        <color theme="1"/>
        <rFont val="Calibri"/>
        <family val="2"/>
        <scheme val="minor"/>
      </rPr>
      <t>0000420/4/10/02/2022</t>
    </r>
    <r>
      <rPr>
        <sz val="11"/>
        <color theme="1"/>
        <rFont val="Calibri"/>
        <family val="2"/>
        <scheme val="minor"/>
      </rPr>
      <t xml:space="preserve"> client PT. NOVO NORDISK INDONESIA = Rp. </t>
    </r>
    <r>
      <rPr>
        <b/>
        <sz val="11"/>
        <color theme="1"/>
        <rFont val="Calibri"/>
        <family val="2"/>
        <scheme val="minor"/>
      </rPr>
      <t>8.774.500</t>
    </r>
  </si>
  <si>
    <r>
      <t>replace('</t>
    </r>
    <r>
      <rPr>
        <b/>
        <sz val="11"/>
        <color theme="1"/>
        <rFont val="Consolas"/>
        <family val="3"/>
      </rPr>
      <t>0000420/4/10/02/2022</t>
    </r>
    <r>
      <rPr>
        <sz val="11"/>
        <color theme="1"/>
        <rFont val="Consolas"/>
        <family val="3"/>
      </rPr>
      <t>', '/', '.')</t>
    </r>
  </si>
  <si>
    <t>09802/INV/2010/05/2024</t>
  </si>
  <si>
    <t>12437/INV/2010/06/2024</t>
  </si>
  <si>
    <t>09802.INV.2010.05.2024</t>
  </si>
  <si>
    <t>12437.INV.2010.06.2024</t>
  </si>
  <si>
    <t>DSF.APR.2405.000089</t>
  </si>
  <si>
    <t>a.TO_BANK_ACCOUNT_NAME,</t>
  </si>
  <si>
    <t>from IFINPROC.dbo.AP_PAYMENT_REQUEST a</t>
  </si>
  <si>
    <t>where a.CODE = 'DSF.APR.2405.000089'</t>
  </si>
  <si>
    <t>update IFINPROC.dbo.AP_PAYMENT_REQUEST</t>
  </si>
  <si>
    <t>TO_BANK_ACCOUNT_NAME = 'TRIMITRA SEJAHTERA KARGOTAMA PT', -- TRIMITRA SEJAHTERA KARGOTAMA</t>
  </si>
  <si>
    <t>MOD_BY = 'Aryo Budi', -- A3381</t>
  </si>
  <si>
    <t>MOD_DATE = getdate() -- 2024-05-29 14:52:51.560</t>
  </si>
  <si>
    <t>where CODE = 'DSF.APR.2405.000089';</t>
  </si>
  <si>
    <r>
      <rPr>
        <b/>
        <sz val="11"/>
        <color rgb="FFFF0000"/>
        <rFont val="Calibri"/>
        <family val="2"/>
        <scheme val="minor"/>
      </rPr>
      <t>20240611</t>
    </r>
    <r>
      <rPr>
        <b/>
        <sz val="11"/>
        <color rgb="FF0000FF"/>
        <rFont val="Calibri"/>
        <family val="2"/>
        <scheme val="minor"/>
      </rPr>
      <t>TUE</t>
    </r>
  </si>
  <si>
    <r>
      <rPr>
        <b/>
        <sz val="11"/>
        <color rgb="FFFF0000"/>
        <rFont val="Calibri"/>
        <family val="2"/>
        <scheme val="minor"/>
      </rPr>
      <t>20240612</t>
    </r>
    <r>
      <rPr>
        <b/>
        <sz val="11"/>
        <color rgb="FF0000FF"/>
        <rFont val="Calibri"/>
        <family val="2"/>
        <scheme val="minor"/>
      </rPr>
      <t>WED</t>
    </r>
  </si>
  <si>
    <t>DSF.APR.2406.000039</t>
  </si>
  <si>
    <r>
      <t>where CODE = '</t>
    </r>
    <r>
      <rPr>
        <b/>
        <sz val="11"/>
        <color theme="1"/>
        <rFont val="Consolas"/>
        <family val="3"/>
      </rPr>
      <t>DSF.APR.2406.000039</t>
    </r>
    <r>
      <rPr>
        <sz val="11"/>
        <color theme="1"/>
        <rFont val="Consolas"/>
        <family val="3"/>
      </rPr>
      <t>';</t>
    </r>
  </si>
  <si>
    <t>MOD_DATE = getdate() -- 2024-06-10 20:08:10.257</t>
  </si>
  <si>
    <r>
      <rPr>
        <b/>
        <sz val="11"/>
        <color rgb="FFFF0000"/>
        <rFont val="Calibri"/>
        <family val="2"/>
        <scheme val="minor"/>
      </rPr>
      <t>20240613</t>
    </r>
    <r>
      <rPr>
        <b/>
        <sz val="11"/>
        <color rgb="FF0000FF"/>
        <rFont val="Calibri"/>
        <family val="2"/>
        <scheme val="minor"/>
      </rPr>
      <t>THU</t>
    </r>
  </si>
  <si>
    <t>a.CLIENT_NAME,</t>
  </si>
  <si>
    <r>
      <rPr>
        <b/>
        <sz val="11"/>
        <color rgb="FFFF0000"/>
        <rFont val="Calibri"/>
        <family val="2"/>
        <scheme val="minor"/>
      </rPr>
      <t>20240614</t>
    </r>
    <r>
      <rPr>
        <b/>
        <sz val="11"/>
        <color rgb="FF0000FF"/>
        <rFont val="Calibri"/>
        <family val="2"/>
        <scheme val="minor"/>
      </rPr>
      <t>FRI</t>
    </r>
  </si>
  <si>
    <r>
      <rPr>
        <b/>
        <sz val="11"/>
        <color rgb="FFFF0000"/>
        <rFont val="Calibri"/>
        <family val="2"/>
        <scheme val="minor"/>
      </rPr>
      <t>20240621</t>
    </r>
    <r>
      <rPr>
        <b/>
        <sz val="11"/>
        <color rgb="FF0000FF"/>
        <rFont val="Calibri"/>
        <family val="2"/>
        <scheme val="minor"/>
      </rPr>
      <t>FRI</t>
    </r>
  </si>
  <si>
    <t>Hermawan, Wawan: Pak raffyanda (Guest)   Ini status agreement hari ini Pak terka...</t>
  </si>
  <si>
    <t>sent on June 14, 2024 10:32 AM</t>
  </si>
  <si>
    <t>--b.ASSET_CODE,</t>
  </si>
  <si>
    <t>b.CHASSIS_NO,</t>
  </si>
  <si>
    <t>b.MERK_NAME,</t>
  </si>
  <si>
    <t>a.CATEGORY_NAME as PRODUCT_CATEGORY,</t>
  </si>
  <si>
    <t>a.TYPE_CODE as VEHICLE_TYPE,</t>
  </si>
  <si>
    <t>b.BUILT_YEAR as ASSET_YEAR,</t>
  </si>
  <si>
    <t>a.START_PERIOD_DATE as START_CONTRACT,</t>
  </si>
  <si>
    <t>a.END_PERIOD_DATE as END_CONTRACT,</t>
  </si>
  <si>
    <t>d.BILLING_TYPE,</t>
  </si>
  <si>
    <t>from IFINAMS.dbo.ASSET a</t>
  </si>
  <si>
    <t>join IFINAMS.dbo.ASSET_VEHICLE b</t>
  </si>
  <si>
    <t>join IFINOPL.dbo.AGREEMENT_ASSET c</t>
  </si>
  <si>
    <t>join IFINOPL.dbo.AGREEMENT_MAIN d</t>
  </si>
  <si>
    <t>where a.AGREEMENT_NO is not null</t>
  </si>
  <si>
    <t>raffyanda (Guest): pak Aryo Budi Dwikarso Prasetyo (Guest) untuk myform 44572 di c...</t>
  </si>
  <si>
    <t>sent on June 5, 2024 11:58 AM</t>
  </si>
  <si>
    <t>Aryo Budi Dwi Prasetyo: Siang Bu Della, tiket myforms 44572 --&gt; Nominal Cashier...</t>
  </si>
  <si>
    <t>sent on Wednesday, June 5, 2024 13:09</t>
  </si>
  <si>
    <t>raffyanda (Guest): pak Aryo Budi Dwikarso Prasetyo (Guest) untuk case ini sebelumn...</t>
  </si>
  <si>
    <t>sent on June 5, 2024 3:30 PM</t>
  </si>
  <si>
    <t>Aryo Budi Dwi Prasetyo: Mbak putri (Guest), mohon bantuan3 tiket myforms lg ya:</t>
  </si>
  <si>
    <t>sent on Tuesday, June 4, 2024 14:16</t>
  </si>
  <si>
    <t>Aryo Budi Dwi Prasetyo: Pagi Bu Della, tiket myforms 444572   Utk agreement 0001...</t>
  </si>
  <si>
    <t>sent on Thursday, June 6, 2024 08:35</t>
  </si>
  <si>
    <t>Aryo Budi Dwikarso Prasetyo (Guest): Mas raffyanda (Guest), sy tdk ada di grup itu...</t>
  </si>
  <si>
    <t>sent on June 5, 2024 5:00 PM</t>
  </si>
  <si>
    <t>0002319/4/10/05/2024</t>
  </si>
  <si>
    <t>0002320/4/10/05/2024</t>
  </si>
  <si>
    <t>putri (Guest): Selamat Pagi mba Sabilla Pravita Larrasati (Guest) Terkait tiket 4...</t>
  </si>
  <si>
    <t>sent on June 6, 2024 10:02 AM</t>
  </si>
  <si>
    <r>
      <rPr>
        <b/>
        <sz val="11"/>
        <color rgb="FFFF0000"/>
        <rFont val="Calibri"/>
        <family val="2"/>
        <scheme val="minor"/>
      </rPr>
      <t>20240704</t>
    </r>
    <r>
      <rPr>
        <b/>
        <sz val="11"/>
        <color rgb="FF0000FF"/>
        <rFont val="Calibri"/>
        <family val="2"/>
        <scheme val="minor"/>
      </rPr>
      <t>THU</t>
    </r>
  </si>
  <si>
    <t>raffyanda (Guest): Ini juga done ya pak evidence nya saya tambahkan disini</t>
  </si>
  <si>
    <t>sent on June 28, 2024 11:32 AM</t>
  </si>
  <si>
    <t>Eddy Rakhman: #444572 Pak raffyanda (Guest), invoice sisipan 17 kontrak sudah d...</t>
  </si>
  <si>
    <t>sent on June 28, 2024 9:17 AM</t>
  </si>
  <si>
    <t>Hermawan, Wawan: Pak Eddy Rakhman Nanti Pak Eddy infokan ke usernya untuk membuat...</t>
  </si>
  <si>
    <t>sent on June 28, 2024 9:21 AM</t>
  </si>
  <si>
    <t>Eddy Rakhman: Noted, Pak.</t>
  </si>
  <si>
    <t>sent on June 28, 2024 9:24 AM</t>
  </si>
  <si>
    <t>Eddy Rakhman: Pak raffyanda (Guest), ini billing change setting nya terjadi belaka...</t>
  </si>
  <si>
    <t>sent on June 28, 2024 4:30 PM</t>
  </si>
  <si>
    <t>raffyanda (Guest): nanti saya coba keluarkan ya pak</t>
  </si>
  <si>
    <t>sent on June 28, 2024 4:32 PM</t>
  </si>
  <si>
    <t>Sabilla Pravita Larrasati (Guest): mba putri (Guest) mohon dibantu ada data mainte...</t>
  </si>
  <si>
    <t>sent on June 4, 2024 2:35 PM</t>
  </si>
  <si>
    <t>putri (Guest): Tiket 441527 Done ya pak Aryo Budi Dwi Prasetyo boleh di cek kembal...</t>
  </si>
  <si>
    <t>sent on Tuesday, June 4, 2024 17:19</t>
  </si>
  <si>
    <r>
      <rPr>
        <b/>
        <sz val="11"/>
        <color rgb="FFFF0000"/>
        <rFont val="Calibri"/>
        <family val="2"/>
        <scheme val="minor"/>
      </rPr>
      <t>20240708</t>
    </r>
    <r>
      <rPr>
        <b/>
        <sz val="11"/>
        <color rgb="FF0000FF"/>
        <rFont val="Calibri"/>
        <family val="2"/>
        <scheme val="minor"/>
      </rPr>
      <t>MON</t>
    </r>
  </si>
  <si>
    <t>sent on Friday, June 7, 2024 15:08</t>
  </si>
  <si>
    <t>Chintya Kristi Manurung: oh udah ya Pak?</t>
  </si>
  <si>
    <t>Alessandro Verrel: permisi pa aryo, ini semua tiket sy dihandle bapak smua, sy sdh...</t>
  </si>
  <si>
    <t>sent on Monday, July 8, 2024 15:20</t>
  </si>
  <si>
    <t>DSF.GRN.2405.000105</t>
  </si>
  <si>
    <t>Alessandro Verrel: DSF.GRN.2405.000105 yg ini juga sy minta cancel, order remainin...</t>
  </si>
  <si>
    <t>sent on Monday, May 27, 2024 15:59</t>
  </si>
  <si>
    <t xml:space="preserve">raffyanda (Guest): terlampir ya pak Aryo Budi Dwikarso Prasetyo (Guest) </t>
  </si>
  <si>
    <t>sent on May 27, 2024 2:58 PM</t>
  </si>
  <si>
    <t>Alessandro Verrel: Smuany sudah dicancel ya pa? Atau baru 1?</t>
  </si>
  <si>
    <t>sent on Monday, May 27, 2024 15:02</t>
  </si>
  <si>
    <t>Aryo Budi Dwikarso Prasetyo (Guest): Mas raffyanda (Guest), user mau buat GRN ulan...</t>
  </si>
  <si>
    <t>sent on May 27, 2024 3:44 PM</t>
  </si>
  <si>
    <t>Alessandro Verrel: bagaimana kata IMS pa?</t>
  </si>
  <si>
    <t>sent on Monday, May 27, 2024 15:45</t>
  </si>
  <si>
    <t>raffyanda (Guest): done, bisa di cek kembali ya pak</t>
  </si>
  <si>
    <t>sent on May 27, 2024 3:50 PM</t>
  </si>
  <si>
    <t>Aryo Budi Dwi Prasetyo: Info dr IMS done Bisa dicek ya, Pak</t>
  </si>
  <si>
    <t>sent on Monday, May 27, 2024 15:51</t>
  </si>
  <si>
    <t>putri (Guest): Selamat pagi pak Aryo Budi Dwi Prasetyo   Done ya pak boleh di ...</t>
  </si>
  <si>
    <t>sent on Thursday, May 30, 2024 08:33</t>
  </si>
  <si>
    <t>Aryo Budi Dwi Prasetyo: Pak Alessandro, mohon konfirmasi/infonya tiket myforms 437...</t>
  </si>
  <si>
    <t>sent on Tuesday, May 28, 2024 09:59</t>
  </si>
  <si>
    <r>
      <rPr>
        <b/>
        <sz val="11"/>
        <color rgb="FFFF0000"/>
        <rFont val="Calibri"/>
        <family val="2"/>
        <scheme val="minor"/>
      </rPr>
      <t>20240710</t>
    </r>
    <r>
      <rPr>
        <b/>
        <sz val="11"/>
        <color rgb="FF0000FF"/>
        <rFont val="Calibri"/>
        <family val="2"/>
        <scheme val="minor"/>
      </rPr>
      <t>WED</t>
    </r>
  </si>
  <si>
    <t>Aurellia Edinata: pagi pak, mau nanya untuk tiket ini https://myforms.dipostar.com...</t>
  </si>
  <si>
    <t>sent on Wednesday, July 10, 2024 09:44</t>
  </si>
  <si>
    <t>DSF.QTR.2401.000100</t>
  </si>
  <si>
    <t>DSF.QTR.2401.000101</t>
  </si>
  <si>
    <t>Aryo Budi Dwi Prasetyo: Berikut evidence-nya ya Bu</t>
  </si>
  <si>
    <t>sent on Wednesday, July 10, 2024 10:12</t>
  </si>
  <si>
    <t>Aryo Prasetyo: Bu Chintya, utk tiket myforms 444566 --&gt; done ya Bu Mohon inf...</t>
  </si>
  <si>
    <t>sent on June 7, 2024 11:14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</si>
</sst>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alibri"/>
      <family val="2"/>
      <scheme val="minor"/>
    </font>
    <font>
      <sz val="12"/>
      <color theme="1"/>
      <name val="Aptos"/>
      <family val="2"/>
    </font>
    <font>
      <sz val="11"/>
      <color theme="1"/>
      <name val="Aptos"/>
      <family val="2"/>
    </font>
    <font>
      <sz val="11"/>
      <color theme="1"/>
      <name val="Aptos Narrow"/>
      <family val="2"/>
    </font>
    <font>
      <b/>
      <sz val="11"/>
      <color theme="1"/>
      <name val="Arial"/>
      <family val="2"/>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rgb="FF0000FF"/>
        <bgColor indexed="64"/>
      </patternFill>
    </fill>
    <fill>
      <patternFill patternType="solid">
        <fgColor theme="4" tint="0.59999389629810485"/>
        <bgColor indexed="64"/>
      </patternFill>
    </fill>
    <fill>
      <patternFill patternType="solid">
        <fgColor rgb="FF00DAD5"/>
        <bgColor indexed="64"/>
      </patternFill>
    </fill>
    <fill>
      <patternFill patternType="solid">
        <fgColor rgb="FFFFC000"/>
        <bgColor indexed="64"/>
      </patternFill>
    </fill>
  </fills>
  <borders count="1">
    <border>
      <left/>
      <right/>
      <top/>
      <bottom/>
      <diagonal/>
    </border>
  </borders>
  <cellStyleXfs count="3">
    <xf numFmtId="0" fontId="0" fillId="0" borderId="0"/>
    <xf numFmtId="0" fontId="13" fillId="0" borderId="0" applyNumberFormat="0" applyFill="0" applyBorder="0" applyAlignment="0" applyProtection="0"/>
    <xf numFmtId="0" fontId="1" fillId="0" borderId="0"/>
  </cellStyleXfs>
  <cellXfs count="64">
    <xf numFmtId="0" fontId="0" fillId="0" borderId="0" xfId="0"/>
    <xf numFmtId="0" fontId="3" fillId="0" borderId="0" xfId="0" applyFont="1" applyAlignment="1">
      <alignment vertical="top"/>
    </xf>
    <xf numFmtId="0" fontId="3" fillId="0" borderId="0" xfId="0" applyFont="1"/>
    <xf numFmtId="0" fontId="0" fillId="0" borderId="0" xfId="0" applyAlignment="1">
      <alignment vertical="top"/>
    </xf>
    <xf numFmtId="0" fontId="2" fillId="2" borderId="0" xfId="0" applyFont="1" applyFill="1" applyAlignment="1">
      <alignment horizontal="center" vertical="top"/>
    </xf>
    <xf numFmtId="0" fontId="11" fillId="0" borderId="0" xfId="0" applyFont="1" applyAlignment="1">
      <alignment vertical="top"/>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9" fillId="0" borderId="0" xfId="0" applyFont="1" applyAlignment="1">
      <alignment vertical="top"/>
    </xf>
    <xf numFmtId="0" fontId="9" fillId="4" borderId="0" xfId="0" applyFont="1" applyFill="1" applyAlignment="1">
      <alignment vertical="top"/>
    </xf>
    <xf numFmtId="0" fontId="0" fillId="4" borderId="0" xfId="0" applyFill="1" applyAlignment="1">
      <alignment vertical="top"/>
    </xf>
    <xf numFmtId="0" fontId="9" fillId="7" borderId="0" xfId="0" applyFont="1" applyFill="1" applyAlignment="1">
      <alignment vertical="top"/>
    </xf>
    <xf numFmtId="0" fontId="0" fillId="7" borderId="0" xfId="0" applyFill="1" applyAlignment="1">
      <alignment vertical="top"/>
    </xf>
    <xf numFmtId="0" fontId="9" fillId="4" borderId="0" xfId="0" quotePrefix="1" applyFont="1" applyFill="1" applyAlignment="1">
      <alignment vertical="top"/>
    </xf>
    <xf numFmtId="0" fontId="9" fillId="7" borderId="0" xfId="0" quotePrefix="1" applyFont="1" applyFill="1" applyAlignment="1">
      <alignment vertical="top"/>
    </xf>
    <xf numFmtId="0" fontId="2" fillId="11" borderId="0" xfId="0" applyFont="1" applyFill="1" applyAlignment="1">
      <alignment horizontal="center" vertical="top"/>
    </xf>
    <xf numFmtId="0" fontId="13" fillId="0" borderId="0" xfId="1"/>
    <xf numFmtId="0" fontId="3" fillId="7" borderId="0" xfId="0" applyFont="1" applyFill="1" applyAlignment="1">
      <alignment vertical="top"/>
    </xf>
    <xf numFmtId="0" fontId="12" fillId="0" borderId="0" xfId="0" applyFont="1"/>
    <xf numFmtId="0" fontId="7" fillId="0" borderId="0" xfId="0" applyFont="1"/>
    <xf numFmtId="0" fontId="9" fillId="0" borderId="0" xfId="0" applyFont="1"/>
    <xf numFmtId="0" fontId="9" fillId="4" borderId="0" xfId="0" applyFont="1" applyFill="1"/>
    <xf numFmtId="0" fontId="0" fillId="4" borderId="0" xfId="0" applyFill="1"/>
    <xf numFmtId="0" fontId="10" fillId="0" borderId="0" xfId="0" applyFont="1"/>
    <xf numFmtId="0" fontId="9" fillId="7" borderId="0" xfId="0" applyFont="1" applyFill="1"/>
    <xf numFmtId="0" fontId="0" fillId="7" borderId="0" xfId="0" applyFill="1"/>
    <xf numFmtId="0" fontId="0" fillId="0" borderId="0" xfId="0" quotePrefix="1"/>
    <xf numFmtId="0" fontId="9" fillId="4" borderId="0" xfId="0" quotePrefix="1" applyFont="1" applyFill="1"/>
    <xf numFmtId="0" fontId="3" fillId="0" borderId="0" xfId="0" quotePrefix="1" applyFont="1"/>
    <xf numFmtId="0" fontId="9" fillId="3" borderId="0" xfId="0" applyFont="1" applyFill="1"/>
    <xf numFmtId="0" fontId="0" fillId="3" borderId="0" xfId="0" applyFill="1"/>
    <xf numFmtId="0" fontId="14" fillId="0" borderId="0" xfId="0" applyFont="1"/>
    <xf numFmtId="0" fontId="16" fillId="0" borderId="0" xfId="0" applyFont="1"/>
    <xf numFmtId="0" fontId="4" fillId="0" borderId="0" xfId="0" applyFont="1"/>
    <xf numFmtId="0" fontId="18" fillId="0" borderId="0" xfId="0" applyFont="1" applyAlignment="1">
      <alignment vertical="top"/>
    </xf>
    <xf numFmtId="0" fontId="5" fillId="0" borderId="0" xfId="0" applyFont="1" applyAlignment="1">
      <alignment vertical="top"/>
    </xf>
    <xf numFmtId="0" fontId="14" fillId="0" borderId="0" xfId="0" applyFont="1" applyAlignment="1">
      <alignment vertical="top"/>
    </xf>
    <xf numFmtId="0" fontId="6" fillId="0" borderId="0" xfId="0" applyFont="1" applyAlignment="1">
      <alignment vertical="top"/>
    </xf>
    <xf numFmtId="0" fontId="19" fillId="0" borderId="0" xfId="0" applyFont="1"/>
    <xf numFmtId="0" fontId="0" fillId="12" borderId="0" xfId="0" applyFill="1" applyAlignment="1">
      <alignment vertical="top"/>
    </xf>
    <xf numFmtId="0" fontId="3" fillId="12" borderId="0" xfId="0" applyFont="1" applyFill="1" applyAlignment="1">
      <alignment vertical="top"/>
    </xf>
    <xf numFmtId="0" fontId="0" fillId="12" borderId="0" xfId="0" applyFill="1"/>
    <xf numFmtId="0" fontId="9" fillId="3" borderId="0" xfId="0" quotePrefix="1" applyFont="1" applyFill="1" applyAlignment="1">
      <alignment vertical="top"/>
    </xf>
    <xf numFmtId="0" fontId="0" fillId="3" borderId="0" xfId="0" applyFill="1" applyAlignment="1">
      <alignment vertical="top"/>
    </xf>
    <xf numFmtId="0" fontId="9" fillId="3" borderId="0" xfId="0" applyFont="1" applyFill="1" applyAlignment="1">
      <alignment vertical="top"/>
    </xf>
    <xf numFmtId="0" fontId="6" fillId="0" borderId="0" xfId="0" applyFont="1"/>
    <xf numFmtId="0" fontId="9" fillId="7" borderId="0" xfId="0" quotePrefix="1" applyFont="1" applyFill="1"/>
    <xf numFmtId="0" fontId="9" fillId="13" borderId="0" xfId="0" applyFont="1" applyFill="1"/>
    <xf numFmtId="0" fontId="0" fillId="13" borderId="0" xfId="0" applyFill="1"/>
    <xf numFmtId="0" fontId="9" fillId="13" borderId="0" xfId="0" applyFont="1" applyFill="1" applyAlignment="1">
      <alignment vertical="top"/>
    </xf>
    <xf numFmtId="0" fontId="0" fillId="13" borderId="0" xfId="0" applyFill="1" applyAlignment="1">
      <alignment vertical="top"/>
    </xf>
    <xf numFmtId="0" fontId="9" fillId="14" borderId="0" xfId="0" quotePrefix="1" applyFont="1" applyFill="1" applyAlignment="1">
      <alignment vertical="top"/>
    </xf>
    <xf numFmtId="0" fontId="0" fillId="14" borderId="0" xfId="0" applyFill="1" applyAlignment="1">
      <alignment vertical="top"/>
    </xf>
    <xf numFmtId="0" fontId="9" fillId="14" borderId="0" xfId="0" applyFont="1" applyFill="1" applyAlignment="1">
      <alignment vertical="top"/>
    </xf>
    <xf numFmtId="0" fontId="9" fillId="14" borderId="0" xfId="0" applyFont="1" applyFill="1"/>
    <xf numFmtId="0" fontId="0" fillId="14" borderId="0" xfId="0" applyFill="1"/>
    <xf numFmtId="0" fontId="9" fillId="6" borderId="0" xfId="0" applyFont="1" applyFill="1"/>
    <xf numFmtId="0" fontId="0" fillId="6" borderId="0" xfId="0" applyFill="1"/>
    <xf numFmtId="0" fontId="1" fillId="0" borderId="0" xfId="2" applyAlignment="1">
      <alignment vertical="top"/>
    </xf>
  </cellXfs>
  <cellStyles count="3">
    <cellStyle name="Hyperlink" xfId="1" builtinId="8"/>
    <cellStyle name="Normal" xfId="0" builtinId="0"/>
    <cellStyle name="Normal 2" xfId="2" xr:uid="{975223C5-16C6-42C7-8F5D-831A9D1C215B}"/>
  </cellStyles>
  <dxfs count="0"/>
  <tableStyles count="0" defaultTableStyle="TableStyleMedium2" defaultPivotStyle="PivotStyleLight16"/>
  <colors>
    <mruColors>
      <color rgb="FF0000FF"/>
      <color rgb="FF66FFFF"/>
      <color rgb="FFFFFF99"/>
      <color rgb="FF99FF66"/>
      <color rgb="FF00DAD5"/>
      <color rgb="FF00F0EA"/>
      <color rgb="FFF8CBAD"/>
      <color rgb="FFDDDDDD"/>
      <color rgb="FFFF99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3.jpeg"/><Relationship Id="rId18" Type="http://schemas.openxmlformats.org/officeDocument/2006/relationships/image" Target="../media/image48.png"/><Relationship Id="rId26" Type="http://schemas.openxmlformats.org/officeDocument/2006/relationships/image" Target="../media/image56.png"/><Relationship Id="rId39" Type="http://schemas.openxmlformats.org/officeDocument/2006/relationships/image" Target="../media/image69.jpeg"/><Relationship Id="rId21" Type="http://schemas.openxmlformats.org/officeDocument/2006/relationships/image" Target="../media/image51.png"/><Relationship Id="rId34" Type="http://schemas.openxmlformats.org/officeDocument/2006/relationships/image" Target="../media/image64.jpeg"/><Relationship Id="rId42" Type="http://schemas.openxmlformats.org/officeDocument/2006/relationships/image" Target="../media/image72.png"/><Relationship Id="rId47" Type="http://schemas.openxmlformats.org/officeDocument/2006/relationships/image" Target="../media/image77.png"/><Relationship Id="rId50" Type="http://schemas.openxmlformats.org/officeDocument/2006/relationships/image" Target="../media/image80.png"/><Relationship Id="rId55" Type="http://schemas.openxmlformats.org/officeDocument/2006/relationships/image" Target="../media/image85.png"/><Relationship Id="rId7" Type="http://schemas.openxmlformats.org/officeDocument/2006/relationships/image" Target="../media/image37.png"/><Relationship Id="rId2" Type="http://schemas.openxmlformats.org/officeDocument/2006/relationships/image" Target="../media/image32.png"/><Relationship Id="rId16" Type="http://schemas.openxmlformats.org/officeDocument/2006/relationships/image" Target="../media/image46.jpeg"/><Relationship Id="rId29" Type="http://schemas.openxmlformats.org/officeDocument/2006/relationships/image" Target="../media/image59.png"/><Relationship Id="rId11" Type="http://schemas.openxmlformats.org/officeDocument/2006/relationships/image" Target="../media/image41.png"/><Relationship Id="rId24" Type="http://schemas.openxmlformats.org/officeDocument/2006/relationships/image" Target="../media/image54.png"/><Relationship Id="rId32" Type="http://schemas.openxmlformats.org/officeDocument/2006/relationships/image" Target="../media/image62.png"/><Relationship Id="rId37" Type="http://schemas.openxmlformats.org/officeDocument/2006/relationships/image" Target="../media/image67.png"/><Relationship Id="rId40" Type="http://schemas.openxmlformats.org/officeDocument/2006/relationships/image" Target="../media/image70.jpeg"/><Relationship Id="rId45" Type="http://schemas.openxmlformats.org/officeDocument/2006/relationships/image" Target="../media/image75.png"/><Relationship Id="rId53" Type="http://schemas.openxmlformats.org/officeDocument/2006/relationships/image" Target="../media/image83.png"/><Relationship Id="rId5" Type="http://schemas.openxmlformats.org/officeDocument/2006/relationships/image" Target="../media/image35.png"/><Relationship Id="rId10" Type="http://schemas.openxmlformats.org/officeDocument/2006/relationships/image" Target="../media/image40.png"/><Relationship Id="rId19" Type="http://schemas.openxmlformats.org/officeDocument/2006/relationships/image" Target="../media/image49.png"/><Relationship Id="rId31" Type="http://schemas.openxmlformats.org/officeDocument/2006/relationships/image" Target="../media/image61.jpeg"/><Relationship Id="rId44" Type="http://schemas.openxmlformats.org/officeDocument/2006/relationships/image" Target="../media/image74.png"/><Relationship Id="rId52" Type="http://schemas.openxmlformats.org/officeDocument/2006/relationships/image" Target="../media/image82.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jpeg"/><Relationship Id="rId22" Type="http://schemas.openxmlformats.org/officeDocument/2006/relationships/image" Target="../media/image52.jpeg"/><Relationship Id="rId27" Type="http://schemas.openxmlformats.org/officeDocument/2006/relationships/image" Target="../media/image57.png"/><Relationship Id="rId30" Type="http://schemas.openxmlformats.org/officeDocument/2006/relationships/image" Target="../media/image60.png"/><Relationship Id="rId35" Type="http://schemas.openxmlformats.org/officeDocument/2006/relationships/image" Target="../media/image65.png"/><Relationship Id="rId43" Type="http://schemas.openxmlformats.org/officeDocument/2006/relationships/image" Target="../media/image73.png"/><Relationship Id="rId48" Type="http://schemas.openxmlformats.org/officeDocument/2006/relationships/image" Target="../media/image78.png"/><Relationship Id="rId8" Type="http://schemas.openxmlformats.org/officeDocument/2006/relationships/image" Target="../media/image38.png"/><Relationship Id="rId51" Type="http://schemas.openxmlformats.org/officeDocument/2006/relationships/image" Target="../media/image81.png"/><Relationship Id="rId3" Type="http://schemas.openxmlformats.org/officeDocument/2006/relationships/image" Target="../media/image33.jpe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jpeg"/><Relationship Id="rId33" Type="http://schemas.openxmlformats.org/officeDocument/2006/relationships/image" Target="../media/image63.png"/><Relationship Id="rId38" Type="http://schemas.openxmlformats.org/officeDocument/2006/relationships/image" Target="../media/image68.png"/><Relationship Id="rId46" Type="http://schemas.openxmlformats.org/officeDocument/2006/relationships/image" Target="../media/image76.png"/><Relationship Id="rId20" Type="http://schemas.openxmlformats.org/officeDocument/2006/relationships/image" Target="../media/image50.png"/><Relationship Id="rId41" Type="http://schemas.openxmlformats.org/officeDocument/2006/relationships/image" Target="../media/image71.png"/><Relationship Id="rId54" Type="http://schemas.openxmlformats.org/officeDocument/2006/relationships/image" Target="../media/image84.png"/><Relationship Id="rId1" Type="http://schemas.openxmlformats.org/officeDocument/2006/relationships/image" Target="../media/image31.png"/><Relationship Id="rId6" Type="http://schemas.openxmlformats.org/officeDocument/2006/relationships/image" Target="../media/image36.png"/><Relationship Id="rId15" Type="http://schemas.openxmlformats.org/officeDocument/2006/relationships/image" Target="../media/image45.jpeg"/><Relationship Id="rId23" Type="http://schemas.openxmlformats.org/officeDocument/2006/relationships/image" Target="../media/image53.png"/><Relationship Id="rId28" Type="http://schemas.openxmlformats.org/officeDocument/2006/relationships/image" Target="../media/image58.png"/><Relationship Id="rId36" Type="http://schemas.openxmlformats.org/officeDocument/2006/relationships/image" Target="../media/image66.jpeg"/><Relationship Id="rId49" Type="http://schemas.openxmlformats.org/officeDocument/2006/relationships/image" Target="../media/image7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png"/><Relationship Id="rId21" Type="http://schemas.openxmlformats.org/officeDocument/2006/relationships/image" Target="../media/image106.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2.pn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pn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jpeg"/><Relationship Id="rId44" Type="http://schemas.openxmlformats.org/officeDocument/2006/relationships/image" Target="../media/image129.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png"/><Relationship Id="rId30" Type="http://schemas.openxmlformats.org/officeDocument/2006/relationships/image" Target="../media/image115.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3.png"/><Relationship Id="rId3" Type="http://schemas.openxmlformats.org/officeDocument/2006/relationships/image" Target="../media/image88.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7.png"/><Relationship Id="rId13" Type="http://schemas.openxmlformats.org/officeDocument/2006/relationships/image" Target="../media/image142.png"/><Relationship Id="rId18" Type="http://schemas.openxmlformats.org/officeDocument/2006/relationships/image" Target="../media/image147.png"/><Relationship Id="rId3" Type="http://schemas.openxmlformats.org/officeDocument/2006/relationships/image" Target="../media/image132.png"/><Relationship Id="rId21" Type="http://schemas.openxmlformats.org/officeDocument/2006/relationships/image" Target="../media/image150.png"/><Relationship Id="rId7" Type="http://schemas.openxmlformats.org/officeDocument/2006/relationships/image" Target="../media/image136.png"/><Relationship Id="rId12" Type="http://schemas.openxmlformats.org/officeDocument/2006/relationships/image" Target="../media/image141.png"/><Relationship Id="rId17" Type="http://schemas.openxmlformats.org/officeDocument/2006/relationships/image" Target="../media/image146.png"/><Relationship Id="rId2" Type="http://schemas.openxmlformats.org/officeDocument/2006/relationships/image" Target="../media/image131.png"/><Relationship Id="rId16" Type="http://schemas.openxmlformats.org/officeDocument/2006/relationships/image" Target="../media/image145.png"/><Relationship Id="rId20" Type="http://schemas.openxmlformats.org/officeDocument/2006/relationships/image" Target="../media/image149.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5" Type="http://schemas.openxmlformats.org/officeDocument/2006/relationships/image" Target="../media/image144.png"/><Relationship Id="rId10" Type="http://schemas.openxmlformats.org/officeDocument/2006/relationships/image" Target="../media/image139.png"/><Relationship Id="rId19" Type="http://schemas.openxmlformats.org/officeDocument/2006/relationships/image" Target="../media/image148.png"/><Relationship Id="rId4" Type="http://schemas.openxmlformats.org/officeDocument/2006/relationships/image" Target="../media/image133.png"/><Relationship Id="rId9" Type="http://schemas.openxmlformats.org/officeDocument/2006/relationships/image" Target="../media/image138.png"/><Relationship Id="rId14" Type="http://schemas.openxmlformats.org/officeDocument/2006/relationships/image" Target="../media/image143.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9" Type="http://schemas.openxmlformats.org/officeDocument/2006/relationships/image" Target="../media/image188.png"/><Relationship Id="rId21" Type="http://schemas.openxmlformats.org/officeDocument/2006/relationships/image" Target="../media/image170.png"/><Relationship Id="rId34" Type="http://schemas.openxmlformats.org/officeDocument/2006/relationships/image" Target="../media/image183.png"/><Relationship Id="rId7" Type="http://schemas.openxmlformats.org/officeDocument/2006/relationships/image" Target="../media/image157.png"/><Relationship Id="rId2" Type="http://schemas.openxmlformats.org/officeDocument/2006/relationships/image" Target="../media/image152.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41" Type="http://schemas.openxmlformats.org/officeDocument/2006/relationships/image" Target="../media/image190.png"/><Relationship Id="rId1" Type="http://schemas.openxmlformats.org/officeDocument/2006/relationships/image" Target="../media/image151.png"/><Relationship Id="rId6" Type="http://schemas.openxmlformats.org/officeDocument/2006/relationships/image" Target="../media/image156.png"/><Relationship Id="rId11" Type="http://schemas.openxmlformats.org/officeDocument/2006/relationships/image" Target="../media/image160.png"/><Relationship Id="rId24" Type="http://schemas.openxmlformats.org/officeDocument/2006/relationships/image" Target="../media/image173.png"/><Relationship Id="rId32" Type="http://schemas.openxmlformats.org/officeDocument/2006/relationships/image" Target="../media/image181.jpeg"/><Relationship Id="rId37" Type="http://schemas.openxmlformats.org/officeDocument/2006/relationships/image" Target="../media/image186.png"/><Relationship Id="rId40" Type="http://schemas.openxmlformats.org/officeDocument/2006/relationships/image" Target="../media/image189.png"/><Relationship Id="rId5" Type="http://schemas.openxmlformats.org/officeDocument/2006/relationships/image" Target="../media/image155.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36" Type="http://schemas.openxmlformats.org/officeDocument/2006/relationships/image" Target="../media/image185.jpeg"/><Relationship Id="rId10" Type="http://schemas.openxmlformats.org/officeDocument/2006/relationships/image" Target="../media/image159.png"/><Relationship Id="rId19" Type="http://schemas.openxmlformats.org/officeDocument/2006/relationships/image" Target="../media/image168.png"/><Relationship Id="rId31" Type="http://schemas.openxmlformats.org/officeDocument/2006/relationships/image" Target="../media/image180.png"/><Relationship Id="rId4" Type="http://schemas.openxmlformats.org/officeDocument/2006/relationships/image" Target="../media/image154.png"/><Relationship Id="rId9" Type="http://schemas.openxmlformats.org/officeDocument/2006/relationships/image" Target="../media/image43.jpe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 Id="rId30" Type="http://schemas.openxmlformats.org/officeDocument/2006/relationships/image" Target="../media/image179.png"/><Relationship Id="rId35" Type="http://schemas.openxmlformats.org/officeDocument/2006/relationships/image" Target="../media/image184.png"/><Relationship Id="rId8" Type="http://schemas.openxmlformats.org/officeDocument/2006/relationships/image" Target="../media/image158.png"/><Relationship Id="rId3" Type="http://schemas.openxmlformats.org/officeDocument/2006/relationships/image" Target="../media/image153.jpe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33" Type="http://schemas.openxmlformats.org/officeDocument/2006/relationships/image" Target="../media/image182.png"/><Relationship Id="rId38" Type="http://schemas.openxmlformats.org/officeDocument/2006/relationships/image" Target="../media/image187.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01.png"/><Relationship Id="rId18" Type="http://schemas.openxmlformats.org/officeDocument/2006/relationships/image" Target="../media/image206.png"/><Relationship Id="rId26" Type="http://schemas.openxmlformats.org/officeDocument/2006/relationships/image" Target="../media/image214.png"/><Relationship Id="rId39" Type="http://schemas.openxmlformats.org/officeDocument/2006/relationships/image" Target="../media/image227.png"/><Relationship Id="rId21" Type="http://schemas.openxmlformats.org/officeDocument/2006/relationships/image" Target="../media/image209.png"/><Relationship Id="rId34" Type="http://schemas.openxmlformats.org/officeDocument/2006/relationships/image" Target="../media/image222.png"/><Relationship Id="rId42" Type="http://schemas.openxmlformats.org/officeDocument/2006/relationships/image" Target="../media/image230.png"/><Relationship Id="rId47" Type="http://schemas.openxmlformats.org/officeDocument/2006/relationships/image" Target="../media/image235.png"/><Relationship Id="rId7" Type="http://schemas.openxmlformats.org/officeDocument/2006/relationships/image" Target="../media/image195.png"/><Relationship Id="rId2" Type="http://schemas.openxmlformats.org/officeDocument/2006/relationships/image" Target="../media/image191.png"/><Relationship Id="rId16" Type="http://schemas.openxmlformats.org/officeDocument/2006/relationships/image" Target="../media/image204.png"/><Relationship Id="rId29" Type="http://schemas.openxmlformats.org/officeDocument/2006/relationships/image" Target="../media/image217.png"/><Relationship Id="rId1" Type="http://schemas.openxmlformats.org/officeDocument/2006/relationships/image" Target="../media/image175.png"/><Relationship Id="rId6" Type="http://schemas.openxmlformats.org/officeDocument/2006/relationships/image" Target="../media/image194.png"/><Relationship Id="rId11" Type="http://schemas.openxmlformats.org/officeDocument/2006/relationships/image" Target="../media/image199.jpeg"/><Relationship Id="rId24" Type="http://schemas.openxmlformats.org/officeDocument/2006/relationships/image" Target="../media/image212.png"/><Relationship Id="rId32" Type="http://schemas.openxmlformats.org/officeDocument/2006/relationships/image" Target="../media/image220.png"/><Relationship Id="rId37" Type="http://schemas.openxmlformats.org/officeDocument/2006/relationships/image" Target="../media/image225.png"/><Relationship Id="rId40" Type="http://schemas.openxmlformats.org/officeDocument/2006/relationships/image" Target="../media/image228.png"/><Relationship Id="rId45" Type="http://schemas.openxmlformats.org/officeDocument/2006/relationships/image" Target="../media/image233.png"/><Relationship Id="rId5" Type="http://schemas.openxmlformats.org/officeDocument/2006/relationships/image" Target="../media/image193.png"/><Relationship Id="rId15" Type="http://schemas.openxmlformats.org/officeDocument/2006/relationships/image" Target="../media/image203.png"/><Relationship Id="rId23" Type="http://schemas.openxmlformats.org/officeDocument/2006/relationships/image" Target="../media/image211.png"/><Relationship Id="rId28" Type="http://schemas.openxmlformats.org/officeDocument/2006/relationships/image" Target="../media/image216.png"/><Relationship Id="rId36" Type="http://schemas.openxmlformats.org/officeDocument/2006/relationships/image" Target="../media/image224.png"/><Relationship Id="rId10" Type="http://schemas.openxmlformats.org/officeDocument/2006/relationships/image" Target="../media/image198.png"/><Relationship Id="rId19" Type="http://schemas.openxmlformats.org/officeDocument/2006/relationships/image" Target="../media/image207.png"/><Relationship Id="rId31" Type="http://schemas.openxmlformats.org/officeDocument/2006/relationships/image" Target="../media/image219.png"/><Relationship Id="rId44" Type="http://schemas.openxmlformats.org/officeDocument/2006/relationships/image" Target="../media/image232.png"/><Relationship Id="rId4" Type="http://schemas.openxmlformats.org/officeDocument/2006/relationships/image" Target="../media/image192.png"/><Relationship Id="rId9" Type="http://schemas.openxmlformats.org/officeDocument/2006/relationships/image" Target="../media/image197.png"/><Relationship Id="rId14" Type="http://schemas.openxmlformats.org/officeDocument/2006/relationships/image" Target="../media/image202.jpeg"/><Relationship Id="rId22" Type="http://schemas.openxmlformats.org/officeDocument/2006/relationships/image" Target="../media/image210.png"/><Relationship Id="rId27" Type="http://schemas.openxmlformats.org/officeDocument/2006/relationships/image" Target="../media/image215.png"/><Relationship Id="rId30" Type="http://schemas.openxmlformats.org/officeDocument/2006/relationships/image" Target="../media/image218.png"/><Relationship Id="rId35" Type="http://schemas.openxmlformats.org/officeDocument/2006/relationships/image" Target="../media/image223.png"/><Relationship Id="rId43" Type="http://schemas.openxmlformats.org/officeDocument/2006/relationships/image" Target="../media/image231.png"/><Relationship Id="rId8" Type="http://schemas.openxmlformats.org/officeDocument/2006/relationships/image" Target="../media/image196.png"/><Relationship Id="rId3" Type="http://schemas.openxmlformats.org/officeDocument/2006/relationships/image" Target="../media/image182.png"/><Relationship Id="rId12" Type="http://schemas.openxmlformats.org/officeDocument/2006/relationships/image" Target="../media/image200.png"/><Relationship Id="rId17" Type="http://schemas.openxmlformats.org/officeDocument/2006/relationships/image" Target="../media/image205.png"/><Relationship Id="rId25" Type="http://schemas.openxmlformats.org/officeDocument/2006/relationships/image" Target="../media/image213.png"/><Relationship Id="rId33" Type="http://schemas.openxmlformats.org/officeDocument/2006/relationships/image" Target="../media/image221.png"/><Relationship Id="rId38" Type="http://schemas.openxmlformats.org/officeDocument/2006/relationships/image" Target="../media/image226.png"/><Relationship Id="rId46" Type="http://schemas.openxmlformats.org/officeDocument/2006/relationships/image" Target="../media/image234.png"/><Relationship Id="rId20" Type="http://schemas.openxmlformats.org/officeDocument/2006/relationships/image" Target="../media/image208.png"/><Relationship Id="rId41" Type="http://schemas.openxmlformats.org/officeDocument/2006/relationships/image" Target="../media/image229.png"/></Relationships>
</file>

<file path=xl/drawings/_rels/drawing7.xml.rels><?xml version="1.0" encoding="UTF-8" standalone="yes"?>
<Relationships xmlns="http://schemas.openxmlformats.org/package/2006/relationships"><Relationship Id="rId13" Type="http://schemas.openxmlformats.org/officeDocument/2006/relationships/image" Target="../media/image247.png"/><Relationship Id="rId18" Type="http://schemas.openxmlformats.org/officeDocument/2006/relationships/image" Target="../media/image252.jpeg"/><Relationship Id="rId26" Type="http://schemas.openxmlformats.org/officeDocument/2006/relationships/image" Target="../media/image260.png"/><Relationship Id="rId3" Type="http://schemas.openxmlformats.org/officeDocument/2006/relationships/image" Target="../media/image238.png"/><Relationship Id="rId21" Type="http://schemas.openxmlformats.org/officeDocument/2006/relationships/image" Target="../media/image255.png"/><Relationship Id="rId34" Type="http://schemas.openxmlformats.org/officeDocument/2006/relationships/image" Target="../media/image268.png"/><Relationship Id="rId7" Type="http://schemas.openxmlformats.org/officeDocument/2006/relationships/image" Target="../media/image241.png"/><Relationship Id="rId12" Type="http://schemas.openxmlformats.org/officeDocument/2006/relationships/image" Target="../media/image246.png"/><Relationship Id="rId17" Type="http://schemas.openxmlformats.org/officeDocument/2006/relationships/image" Target="../media/image251.png"/><Relationship Id="rId25" Type="http://schemas.openxmlformats.org/officeDocument/2006/relationships/image" Target="../media/image259.png"/><Relationship Id="rId33" Type="http://schemas.openxmlformats.org/officeDocument/2006/relationships/image" Target="../media/image267.png"/><Relationship Id="rId2" Type="http://schemas.openxmlformats.org/officeDocument/2006/relationships/image" Target="../media/image237.png"/><Relationship Id="rId16" Type="http://schemas.openxmlformats.org/officeDocument/2006/relationships/image" Target="../media/image250.png"/><Relationship Id="rId20" Type="http://schemas.openxmlformats.org/officeDocument/2006/relationships/image" Target="../media/image254.png"/><Relationship Id="rId29" Type="http://schemas.openxmlformats.org/officeDocument/2006/relationships/image" Target="../media/image263.png"/><Relationship Id="rId1" Type="http://schemas.openxmlformats.org/officeDocument/2006/relationships/image" Target="../media/image236.png"/><Relationship Id="rId6" Type="http://schemas.openxmlformats.org/officeDocument/2006/relationships/image" Target="../media/image240.png"/><Relationship Id="rId11" Type="http://schemas.openxmlformats.org/officeDocument/2006/relationships/image" Target="../media/image245.png"/><Relationship Id="rId24" Type="http://schemas.openxmlformats.org/officeDocument/2006/relationships/image" Target="../media/image258.png"/><Relationship Id="rId32" Type="http://schemas.openxmlformats.org/officeDocument/2006/relationships/image" Target="../media/image266.png"/><Relationship Id="rId5" Type="http://schemas.openxmlformats.org/officeDocument/2006/relationships/image" Target="../media/image182.png"/><Relationship Id="rId15" Type="http://schemas.openxmlformats.org/officeDocument/2006/relationships/image" Target="../media/image249.png"/><Relationship Id="rId23" Type="http://schemas.openxmlformats.org/officeDocument/2006/relationships/image" Target="../media/image257.png"/><Relationship Id="rId28" Type="http://schemas.openxmlformats.org/officeDocument/2006/relationships/image" Target="../media/image262.png"/><Relationship Id="rId10" Type="http://schemas.openxmlformats.org/officeDocument/2006/relationships/image" Target="../media/image244.png"/><Relationship Id="rId19" Type="http://schemas.openxmlformats.org/officeDocument/2006/relationships/image" Target="../media/image253.jpeg"/><Relationship Id="rId31" Type="http://schemas.openxmlformats.org/officeDocument/2006/relationships/image" Target="../media/image265.png"/><Relationship Id="rId4" Type="http://schemas.openxmlformats.org/officeDocument/2006/relationships/image" Target="../media/image239.png"/><Relationship Id="rId9" Type="http://schemas.openxmlformats.org/officeDocument/2006/relationships/image" Target="../media/image243.png"/><Relationship Id="rId14" Type="http://schemas.openxmlformats.org/officeDocument/2006/relationships/image" Target="../media/image248.png"/><Relationship Id="rId22" Type="http://schemas.openxmlformats.org/officeDocument/2006/relationships/image" Target="../media/image256.png"/><Relationship Id="rId27" Type="http://schemas.openxmlformats.org/officeDocument/2006/relationships/image" Target="../media/image261.png"/><Relationship Id="rId30" Type="http://schemas.openxmlformats.org/officeDocument/2006/relationships/image" Target="../media/image264.png"/><Relationship Id="rId8" Type="http://schemas.openxmlformats.org/officeDocument/2006/relationships/image" Target="../media/image24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81.png"/><Relationship Id="rId18" Type="http://schemas.openxmlformats.org/officeDocument/2006/relationships/image" Target="../media/image286.png"/><Relationship Id="rId26" Type="http://schemas.openxmlformats.org/officeDocument/2006/relationships/image" Target="../media/image294.png"/><Relationship Id="rId39" Type="http://schemas.openxmlformats.org/officeDocument/2006/relationships/image" Target="../media/image307.png"/><Relationship Id="rId21" Type="http://schemas.openxmlformats.org/officeDocument/2006/relationships/image" Target="../media/image289.png"/><Relationship Id="rId34" Type="http://schemas.openxmlformats.org/officeDocument/2006/relationships/image" Target="../media/image302.png"/><Relationship Id="rId42" Type="http://schemas.openxmlformats.org/officeDocument/2006/relationships/image" Target="../media/image310.png"/><Relationship Id="rId7" Type="http://schemas.openxmlformats.org/officeDocument/2006/relationships/image" Target="../media/image275.png"/><Relationship Id="rId2" Type="http://schemas.openxmlformats.org/officeDocument/2006/relationships/image" Target="../media/image270.png"/><Relationship Id="rId16" Type="http://schemas.openxmlformats.org/officeDocument/2006/relationships/image" Target="../media/image284.png"/><Relationship Id="rId20" Type="http://schemas.openxmlformats.org/officeDocument/2006/relationships/image" Target="../media/image288.png"/><Relationship Id="rId29" Type="http://schemas.openxmlformats.org/officeDocument/2006/relationships/image" Target="../media/image297.png"/><Relationship Id="rId41" Type="http://schemas.openxmlformats.org/officeDocument/2006/relationships/image" Target="../media/image309.png"/><Relationship Id="rId1" Type="http://schemas.openxmlformats.org/officeDocument/2006/relationships/image" Target="../media/image269.png"/><Relationship Id="rId6" Type="http://schemas.openxmlformats.org/officeDocument/2006/relationships/image" Target="../media/image274.png"/><Relationship Id="rId11" Type="http://schemas.openxmlformats.org/officeDocument/2006/relationships/image" Target="../media/image279.png"/><Relationship Id="rId24" Type="http://schemas.openxmlformats.org/officeDocument/2006/relationships/image" Target="../media/image292.png"/><Relationship Id="rId32" Type="http://schemas.openxmlformats.org/officeDocument/2006/relationships/image" Target="../media/image300.png"/><Relationship Id="rId37" Type="http://schemas.openxmlformats.org/officeDocument/2006/relationships/image" Target="../media/image305.png"/><Relationship Id="rId40" Type="http://schemas.openxmlformats.org/officeDocument/2006/relationships/image" Target="../media/image308.png"/><Relationship Id="rId5" Type="http://schemas.openxmlformats.org/officeDocument/2006/relationships/image" Target="../media/image273.png"/><Relationship Id="rId15" Type="http://schemas.openxmlformats.org/officeDocument/2006/relationships/image" Target="../media/image283.png"/><Relationship Id="rId23" Type="http://schemas.openxmlformats.org/officeDocument/2006/relationships/image" Target="../media/image291.jpeg"/><Relationship Id="rId28" Type="http://schemas.openxmlformats.org/officeDocument/2006/relationships/image" Target="../media/image296.png"/><Relationship Id="rId36" Type="http://schemas.openxmlformats.org/officeDocument/2006/relationships/image" Target="../media/image304.png"/><Relationship Id="rId10" Type="http://schemas.openxmlformats.org/officeDocument/2006/relationships/image" Target="../media/image278.png"/><Relationship Id="rId19" Type="http://schemas.openxmlformats.org/officeDocument/2006/relationships/image" Target="../media/image287.png"/><Relationship Id="rId31" Type="http://schemas.openxmlformats.org/officeDocument/2006/relationships/image" Target="../media/image299.jpeg"/><Relationship Id="rId44" Type="http://schemas.openxmlformats.org/officeDocument/2006/relationships/image" Target="../media/image312.png"/><Relationship Id="rId4" Type="http://schemas.openxmlformats.org/officeDocument/2006/relationships/image" Target="../media/image272.jpeg"/><Relationship Id="rId9" Type="http://schemas.openxmlformats.org/officeDocument/2006/relationships/image" Target="../media/image277.png"/><Relationship Id="rId14" Type="http://schemas.openxmlformats.org/officeDocument/2006/relationships/image" Target="../media/image282.png"/><Relationship Id="rId22" Type="http://schemas.openxmlformats.org/officeDocument/2006/relationships/image" Target="../media/image290.png"/><Relationship Id="rId27" Type="http://schemas.openxmlformats.org/officeDocument/2006/relationships/image" Target="../media/image295.png"/><Relationship Id="rId30" Type="http://schemas.openxmlformats.org/officeDocument/2006/relationships/image" Target="../media/image298.png"/><Relationship Id="rId35" Type="http://schemas.openxmlformats.org/officeDocument/2006/relationships/image" Target="../media/image303.png"/><Relationship Id="rId43" Type="http://schemas.openxmlformats.org/officeDocument/2006/relationships/image" Target="../media/image311.png"/><Relationship Id="rId8" Type="http://schemas.openxmlformats.org/officeDocument/2006/relationships/image" Target="../media/image276.png"/><Relationship Id="rId3" Type="http://schemas.openxmlformats.org/officeDocument/2006/relationships/image" Target="../media/image271.png"/><Relationship Id="rId12" Type="http://schemas.openxmlformats.org/officeDocument/2006/relationships/image" Target="../media/image280.png"/><Relationship Id="rId17" Type="http://schemas.openxmlformats.org/officeDocument/2006/relationships/image" Target="../media/image285.png"/><Relationship Id="rId25" Type="http://schemas.openxmlformats.org/officeDocument/2006/relationships/image" Target="../media/image293.png"/><Relationship Id="rId33" Type="http://schemas.openxmlformats.org/officeDocument/2006/relationships/image" Target="../media/image301.png"/><Relationship Id="rId38" Type="http://schemas.openxmlformats.org/officeDocument/2006/relationships/image" Target="../media/image30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20.png"/><Relationship Id="rId13" Type="http://schemas.openxmlformats.org/officeDocument/2006/relationships/image" Target="../media/image325.png"/><Relationship Id="rId18" Type="http://schemas.openxmlformats.org/officeDocument/2006/relationships/image" Target="../media/image330.png"/><Relationship Id="rId3" Type="http://schemas.openxmlformats.org/officeDocument/2006/relationships/image" Target="../media/image315.png"/><Relationship Id="rId21" Type="http://schemas.openxmlformats.org/officeDocument/2006/relationships/image" Target="../media/image333.png"/><Relationship Id="rId7" Type="http://schemas.openxmlformats.org/officeDocument/2006/relationships/image" Target="../media/image319.png"/><Relationship Id="rId12" Type="http://schemas.openxmlformats.org/officeDocument/2006/relationships/image" Target="../media/image324.png"/><Relationship Id="rId17" Type="http://schemas.openxmlformats.org/officeDocument/2006/relationships/image" Target="../media/image329.png"/><Relationship Id="rId2" Type="http://schemas.openxmlformats.org/officeDocument/2006/relationships/image" Target="../media/image314.png"/><Relationship Id="rId16" Type="http://schemas.openxmlformats.org/officeDocument/2006/relationships/image" Target="../media/image328.png"/><Relationship Id="rId20" Type="http://schemas.openxmlformats.org/officeDocument/2006/relationships/image" Target="../media/image332.png"/><Relationship Id="rId1" Type="http://schemas.openxmlformats.org/officeDocument/2006/relationships/image" Target="../media/image313.png"/><Relationship Id="rId6" Type="http://schemas.openxmlformats.org/officeDocument/2006/relationships/image" Target="../media/image318.png"/><Relationship Id="rId11" Type="http://schemas.openxmlformats.org/officeDocument/2006/relationships/image" Target="../media/image323.png"/><Relationship Id="rId5" Type="http://schemas.openxmlformats.org/officeDocument/2006/relationships/image" Target="../media/image317.png"/><Relationship Id="rId15" Type="http://schemas.openxmlformats.org/officeDocument/2006/relationships/image" Target="../media/image327.png"/><Relationship Id="rId23" Type="http://schemas.openxmlformats.org/officeDocument/2006/relationships/image" Target="../media/image335.png"/><Relationship Id="rId10" Type="http://schemas.openxmlformats.org/officeDocument/2006/relationships/image" Target="../media/image322.png"/><Relationship Id="rId19" Type="http://schemas.openxmlformats.org/officeDocument/2006/relationships/image" Target="../media/image331.png"/><Relationship Id="rId4" Type="http://schemas.openxmlformats.org/officeDocument/2006/relationships/image" Target="../media/image316.png"/><Relationship Id="rId9" Type="http://schemas.openxmlformats.org/officeDocument/2006/relationships/image" Target="../media/image321.png"/><Relationship Id="rId14" Type="http://schemas.openxmlformats.org/officeDocument/2006/relationships/image" Target="../media/image326.png"/><Relationship Id="rId22" Type="http://schemas.openxmlformats.org/officeDocument/2006/relationships/image" Target="../media/image33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7.png"/><Relationship Id="rId2" Type="http://schemas.openxmlformats.org/officeDocument/2006/relationships/image" Target="../media/image336.png"/><Relationship Id="rId1" Type="http://schemas.openxmlformats.org/officeDocument/2006/relationships/image" Target="../media/image330.png"/><Relationship Id="rId6" Type="http://schemas.openxmlformats.org/officeDocument/2006/relationships/image" Target="../media/image340.png"/><Relationship Id="rId5" Type="http://schemas.openxmlformats.org/officeDocument/2006/relationships/image" Target="../media/image339.png"/><Relationship Id="rId4" Type="http://schemas.openxmlformats.org/officeDocument/2006/relationships/image" Target="../media/image338.png"/></Relationships>
</file>

<file path=xl/drawings/_rels/drawing11.xml.rels><?xml version="1.0" encoding="UTF-8" standalone="yes"?>
<Relationships xmlns="http://schemas.openxmlformats.org/package/2006/relationships"><Relationship Id="rId26" Type="http://schemas.openxmlformats.org/officeDocument/2006/relationships/image" Target="../media/image366.png"/><Relationship Id="rId21" Type="http://schemas.openxmlformats.org/officeDocument/2006/relationships/image" Target="../media/image361.jpeg"/><Relationship Id="rId34" Type="http://schemas.openxmlformats.org/officeDocument/2006/relationships/image" Target="../media/image374.jpeg"/><Relationship Id="rId42" Type="http://schemas.openxmlformats.org/officeDocument/2006/relationships/image" Target="../media/image382.png"/><Relationship Id="rId47" Type="http://schemas.openxmlformats.org/officeDocument/2006/relationships/image" Target="../media/image387.png"/><Relationship Id="rId50" Type="http://schemas.openxmlformats.org/officeDocument/2006/relationships/image" Target="../media/image390.png"/><Relationship Id="rId55" Type="http://schemas.openxmlformats.org/officeDocument/2006/relationships/image" Target="../media/image395.png"/><Relationship Id="rId63" Type="http://schemas.openxmlformats.org/officeDocument/2006/relationships/image" Target="../media/image403.png"/><Relationship Id="rId7" Type="http://schemas.openxmlformats.org/officeDocument/2006/relationships/image" Target="../media/image347.png"/><Relationship Id="rId2" Type="http://schemas.openxmlformats.org/officeDocument/2006/relationships/image" Target="../media/image342.png"/><Relationship Id="rId16" Type="http://schemas.openxmlformats.org/officeDocument/2006/relationships/image" Target="../media/image356.png"/><Relationship Id="rId29" Type="http://schemas.openxmlformats.org/officeDocument/2006/relationships/image" Target="../media/image369.jpeg"/><Relationship Id="rId11" Type="http://schemas.openxmlformats.org/officeDocument/2006/relationships/image" Target="../media/image351.png"/><Relationship Id="rId24" Type="http://schemas.openxmlformats.org/officeDocument/2006/relationships/image" Target="../media/image364.png"/><Relationship Id="rId32" Type="http://schemas.openxmlformats.org/officeDocument/2006/relationships/image" Target="../media/image372.jpeg"/><Relationship Id="rId37" Type="http://schemas.openxmlformats.org/officeDocument/2006/relationships/image" Target="../media/image377.png"/><Relationship Id="rId40" Type="http://schemas.openxmlformats.org/officeDocument/2006/relationships/image" Target="../media/image380.png"/><Relationship Id="rId45" Type="http://schemas.openxmlformats.org/officeDocument/2006/relationships/image" Target="../media/image385.png"/><Relationship Id="rId53" Type="http://schemas.openxmlformats.org/officeDocument/2006/relationships/image" Target="../media/image393.png"/><Relationship Id="rId58" Type="http://schemas.openxmlformats.org/officeDocument/2006/relationships/image" Target="../media/image398.png"/><Relationship Id="rId5" Type="http://schemas.openxmlformats.org/officeDocument/2006/relationships/image" Target="../media/image345.png"/><Relationship Id="rId61" Type="http://schemas.openxmlformats.org/officeDocument/2006/relationships/image" Target="../media/image401.png"/><Relationship Id="rId19" Type="http://schemas.openxmlformats.org/officeDocument/2006/relationships/image" Target="../media/image359.png"/><Relationship Id="rId14" Type="http://schemas.openxmlformats.org/officeDocument/2006/relationships/image" Target="../media/image354.png"/><Relationship Id="rId22" Type="http://schemas.openxmlformats.org/officeDocument/2006/relationships/image" Target="../media/image362.jpeg"/><Relationship Id="rId27" Type="http://schemas.openxmlformats.org/officeDocument/2006/relationships/image" Target="../media/image367.png"/><Relationship Id="rId30" Type="http://schemas.openxmlformats.org/officeDocument/2006/relationships/image" Target="../media/image370.jpeg"/><Relationship Id="rId35" Type="http://schemas.openxmlformats.org/officeDocument/2006/relationships/image" Target="../media/image375.png"/><Relationship Id="rId43" Type="http://schemas.openxmlformats.org/officeDocument/2006/relationships/image" Target="../media/image383.png"/><Relationship Id="rId48" Type="http://schemas.openxmlformats.org/officeDocument/2006/relationships/image" Target="../media/image388.png"/><Relationship Id="rId56" Type="http://schemas.openxmlformats.org/officeDocument/2006/relationships/image" Target="../media/image396.png"/><Relationship Id="rId64" Type="http://schemas.openxmlformats.org/officeDocument/2006/relationships/image" Target="../media/image404.png"/><Relationship Id="rId8" Type="http://schemas.openxmlformats.org/officeDocument/2006/relationships/image" Target="../media/image348.png"/><Relationship Id="rId51" Type="http://schemas.openxmlformats.org/officeDocument/2006/relationships/image" Target="../media/image391.png"/><Relationship Id="rId3" Type="http://schemas.openxmlformats.org/officeDocument/2006/relationships/image" Target="../media/image343.png"/><Relationship Id="rId12" Type="http://schemas.openxmlformats.org/officeDocument/2006/relationships/image" Target="../media/image352.png"/><Relationship Id="rId17" Type="http://schemas.openxmlformats.org/officeDocument/2006/relationships/image" Target="../media/image357.png"/><Relationship Id="rId25" Type="http://schemas.openxmlformats.org/officeDocument/2006/relationships/image" Target="../media/image365.png"/><Relationship Id="rId33" Type="http://schemas.openxmlformats.org/officeDocument/2006/relationships/image" Target="../media/image373.jpeg"/><Relationship Id="rId38" Type="http://schemas.openxmlformats.org/officeDocument/2006/relationships/image" Target="../media/image378.png"/><Relationship Id="rId46" Type="http://schemas.openxmlformats.org/officeDocument/2006/relationships/image" Target="../media/image386.png"/><Relationship Id="rId59" Type="http://schemas.openxmlformats.org/officeDocument/2006/relationships/image" Target="../media/image399.png"/><Relationship Id="rId20" Type="http://schemas.openxmlformats.org/officeDocument/2006/relationships/image" Target="../media/image360.png"/><Relationship Id="rId41" Type="http://schemas.openxmlformats.org/officeDocument/2006/relationships/image" Target="../media/image381.png"/><Relationship Id="rId54" Type="http://schemas.openxmlformats.org/officeDocument/2006/relationships/image" Target="../media/image394.png"/><Relationship Id="rId62" Type="http://schemas.openxmlformats.org/officeDocument/2006/relationships/image" Target="../media/image402.png"/><Relationship Id="rId1" Type="http://schemas.openxmlformats.org/officeDocument/2006/relationships/image" Target="../media/image341.png"/><Relationship Id="rId6" Type="http://schemas.openxmlformats.org/officeDocument/2006/relationships/image" Target="../media/image346.png"/><Relationship Id="rId15" Type="http://schemas.openxmlformats.org/officeDocument/2006/relationships/image" Target="../media/image355.jpeg"/><Relationship Id="rId23" Type="http://schemas.openxmlformats.org/officeDocument/2006/relationships/image" Target="../media/image363.png"/><Relationship Id="rId28" Type="http://schemas.openxmlformats.org/officeDocument/2006/relationships/image" Target="../media/image368.png"/><Relationship Id="rId36" Type="http://schemas.openxmlformats.org/officeDocument/2006/relationships/image" Target="../media/image376.png"/><Relationship Id="rId49" Type="http://schemas.openxmlformats.org/officeDocument/2006/relationships/image" Target="../media/image389.png"/><Relationship Id="rId57" Type="http://schemas.openxmlformats.org/officeDocument/2006/relationships/image" Target="../media/image397.png"/><Relationship Id="rId10" Type="http://schemas.openxmlformats.org/officeDocument/2006/relationships/image" Target="../media/image350.png"/><Relationship Id="rId31" Type="http://schemas.openxmlformats.org/officeDocument/2006/relationships/image" Target="../media/image371.jpeg"/><Relationship Id="rId44" Type="http://schemas.openxmlformats.org/officeDocument/2006/relationships/image" Target="../media/image384.png"/><Relationship Id="rId52" Type="http://schemas.openxmlformats.org/officeDocument/2006/relationships/image" Target="../media/image392.png"/><Relationship Id="rId60" Type="http://schemas.openxmlformats.org/officeDocument/2006/relationships/image" Target="../media/image400.png"/><Relationship Id="rId65" Type="http://schemas.openxmlformats.org/officeDocument/2006/relationships/image" Target="../media/image405.png"/><Relationship Id="rId4" Type="http://schemas.openxmlformats.org/officeDocument/2006/relationships/image" Target="../media/image344.png"/><Relationship Id="rId9" Type="http://schemas.openxmlformats.org/officeDocument/2006/relationships/image" Target="../media/image349.png"/><Relationship Id="rId13" Type="http://schemas.openxmlformats.org/officeDocument/2006/relationships/image" Target="../media/image353.png"/><Relationship Id="rId18" Type="http://schemas.openxmlformats.org/officeDocument/2006/relationships/image" Target="../media/image358.png"/><Relationship Id="rId39" Type="http://schemas.openxmlformats.org/officeDocument/2006/relationships/image" Target="../media/image37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3" Type="http://schemas.openxmlformats.org/officeDocument/2006/relationships/image" Target="../media/image408.png"/><Relationship Id="rId7" Type="http://schemas.openxmlformats.org/officeDocument/2006/relationships/image" Target="../media/image412.png"/><Relationship Id="rId12" Type="http://schemas.openxmlformats.org/officeDocument/2006/relationships/image" Target="../media/image417.png"/><Relationship Id="rId2" Type="http://schemas.openxmlformats.org/officeDocument/2006/relationships/image" Target="../media/image407.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5" Type="http://schemas.openxmlformats.org/officeDocument/2006/relationships/image" Target="../media/image410.png"/><Relationship Id="rId10" Type="http://schemas.openxmlformats.org/officeDocument/2006/relationships/image" Target="../media/image415.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32.png"/><Relationship Id="rId18" Type="http://schemas.openxmlformats.org/officeDocument/2006/relationships/image" Target="../media/image437.png"/><Relationship Id="rId26" Type="http://schemas.openxmlformats.org/officeDocument/2006/relationships/image" Target="../media/image445.png"/><Relationship Id="rId39" Type="http://schemas.openxmlformats.org/officeDocument/2006/relationships/image" Target="../media/image458.png"/><Relationship Id="rId21" Type="http://schemas.openxmlformats.org/officeDocument/2006/relationships/image" Target="../media/image440.png"/><Relationship Id="rId34" Type="http://schemas.openxmlformats.org/officeDocument/2006/relationships/image" Target="../media/image453.png"/><Relationship Id="rId7" Type="http://schemas.openxmlformats.org/officeDocument/2006/relationships/image" Target="../media/image426.png"/><Relationship Id="rId2" Type="http://schemas.openxmlformats.org/officeDocument/2006/relationships/image" Target="../media/image421.png"/><Relationship Id="rId16" Type="http://schemas.openxmlformats.org/officeDocument/2006/relationships/image" Target="../media/image435.png"/><Relationship Id="rId20" Type="http://schemas.openxmlformats.org/officeDocument/2006/relationships/image" Target="../media/image439.png"/><Relationship Id="rId29" Type="http://schemas.openxmlformats.org/officeDocument/2006/relationships/image" Target="../media/image448.png"/><Relationship Id="rId41" Type="http://schemas.openxmlformats.org/officeDocument/2006/relationships/image" Target="../media/image460.jpeg"/><Relationship Id="rId1" Type="http://schemas.openxmlformats.org/officeDocument/2006/relationships/image" Target="../media/image420.png"/><Relationship Id="rId6" Type="http://schemas.openxmlformats.org/officeDocument/2006/relationships/image" Target="../media/image425.png"/><Relationship Id="rId11" Type="http://schemas.openxmlformats.org/officeDocument/2006/relationships/image" Target="../media/image430.png"/><Relationship Id="rId24" Type="http://schemas.openxmlformats.org/officeDocument/2006/relationships/image" Target="../media/image443.png"/><Relationship Id="rId32" Type="http://schemas.openxmlformats.org/officeDocument/2006/relationships/image" Target="../media/image451.png"/><Relationship Id="rId37" Type="http://schemas.openxmlformats.org/officeDocument/2006/relationships/image" Target="../media/image456.jpeg"/><Relationship Id="rId40" Type="http://schemas.openxmlformats.org/officeDocument/2006/relationships/image" Target="../media/image459.jpeg"/><Relationship Id="rId5" Type="http://schemas.openxmlformats.org/officeDocument/2006/relationships/image" Target="../media/image424.jpeg"/><Relationship Id="rId15" Type="http://schemas.openxmlformats.org/officeDocument/2006/relationships/image" Target="../media/image434.png"/><Relationship Id="rId23" Type="http://schemas.openxmlformats.org/officeDocument/2006/relationships/image" Target="../media/image442.png"/><Relationship Id="rId28" Type="http://schemas.openxmlformats.org/officeDocument/2006/relationships/image" Target="../media/image447.png"/><Relationship Id="rId36" Type="http://schemas.openxmlformats.org/officeDocument/2006/relationships/image" Target="../media/image455.png"/><Relationship Id="rId10" Type="http://schemas.openxmlformats.org/officeDocument/2006/relationships/image" Target="../media/image429.png"/><Relationship Id="rId19" Type="http://schemas.openxmlformats.org/officeDocument/2006/relationships/image" Target="../media/image438.png"/><Relationship Id="rId31" Type="http://schemas.openxmlformats.org/officeDocument/2006/relationships/image" Target="../media/image450.png"/><Relationship Id="rId4" Type="http://schemas.openxmlformats.org/officeDocument/2006/relationships/image" Target="../media/image423.png"/><Relationship Id="rId9" Type="http://schemas.openxmlformats.org/officeDocument/2006/relationships/image" Target="../media/image428.png"/><Relationship Id="rId14" Type="http://schemas.openxmlformats.org/officeDocument/2006/relationships/image" Target="../media/image433.png"/><Relationship Id="rId22" Type="http://schemas.openxmlformats.org/officeDocument/2006/relationships/image" Target="../media/image441.emf"/><Relationship Id="rId27" Type="http://schemas.openxmlformats.org/officeDocument/2006/relationships/image" Target="../media/image446.png"/><Relationship Id="rId30" Type="http://schemas.openxmlformats.org/officeDocument/2006/relationships/image" Target="../media/image449.png"/><Relationship Id="rId35" Type="http://schemas.openxmlformats.org/officeDocument/2006/relationships/image" Target="../media/image454.png"/><Relationship Id="rId8" Type="http://schemas.openxmlformats.org/officeDocument/2006/relationships/image" Target="../media/image427.png"/><Relationship Id="rId3" Type="http://schemas.openxmlformats.org/officeDocument/2006/relationships/image" Target="../media/image422.png"/><Relationship Id="rId12" Type="http://schemas.openxmlformats.org/officeDocument/2006/relationships/image" Target="../media/image431.png"/><Relationship Id="rId17" Type="http://schemas.openxmlformats.org/officeDocument/2006/relationships/image" Target="../media/image436.png"/><Relationship Id="rId25" Type="http://schemas.openxmlformats.org/officeDocument/2006/relationships/image" Target="../media/image444.png"/><Relationship Id="rId33" Type="http://schemas.openxmlformats.org/officeDocument/2006/relationships/image" Target="../media/image452.png"/><Relationship Id="rId38" Type="http://schemas.openxmlformats.org/officeDocument/2006/relationships/image" Target="../media/image457.jpeg"/></Relationships>
</file>

<file path=xl/drawings/_rels/drawing14.xml.rels><?xml version="1.0" encoding="UTF-8" standalone="yes"?>
<Relationships xmlns="http://schemas.openxmlformats.org/package/2006/relationships"><Relationship Id="rId26" Type="http://schemas.openxmlformats.org/officeDocument/2006/relationships/image" Target="../media/image485.png"/><Relationship Id="rId21" Type="http://schemas.openxmlformats.org/officeDocument/2006/relationships/image" Target="../media/image480.png"/><Relationship Id="rId34" Type="http://schemas.openxmlformats.org/officeDocument/2006/relationships/image" Target="../media/image493.png"/><Relationship Id="rId42" Type="http://schemas.openxmlformats.org/officeDocument/2006/relationships/image" Target="../media/image501.png"/><Relationship Id="rId47" Type="http://schemas.openxmlformats.org/officeDocument/2006/relationships/image" Target="../media/image506.png"/><Relationship Id="rId50" Type="http://schemas.openxmlformats.org/officeDocument/2006/relationships/image" Target="../media/image509.png"/><Relationship Id="rId55" Type="http://schemas.openxmlformats.org/officeDocument/2006/relationships/image" Target="../media/image514.png"/><Relationship Id="rId63" Type="http://schemas.openxmlformats.org/officeDocument/2006/relationships/image" Target="../media/image522.png"/><Relationship Id="rId7" Type="http://schemas.openxmlformats.org/officeDocument/2006/relationships/image" Target="../media/image466.png"/><Relationship Id="rId2" Type="http://schemas.openxmlformats.org/officeDocument/2006/relationships/image" Target="../media/image461.png"/><Relationship Id="rId16" Type="http://schemas.openxmlformats.org/officeDocument/2006/relationships/image" Target="../media/image475.png"/><Relationship Id="rId29" Type="http://schemas.openxmlformats.org/officeDocument/2006/relationships/image" Target="../media/image488.png"/><Relationship Id="rId11" Type="http://schemas.openxmlformats.org/officeDocument/2006/relationships/image" Target="../media/image470.png"/><Relationship Id="rId24" Type="http://schemas.openxmlformats.org/officeDocument/2006/relationships/image" Target="../media/image483.png"/><Relationship Id="rId32" Type="http://schemas.openxmlformats.org/officeDocument/2006/relationships/image" Target="../media/image491.png"/><Relationship Id="rId37" Type="http://schemas.openxmlformats.org/officeDocument/2006/relationships/image" Target="../media/image496.png"/><Relationship Id="rId40" Type="http://schemas.openxmlformats.org/officeDocument/2006/relationships/image" Target="../media/image499.png"/><Relationship Id="rId45" Type="http://schemas.openxmlformats.org/officeDocument/2006/relationships/image" Target="../media/image504.png"/><Relationship Id="rId53" Type="http://schemas.openxmlformats.org/officeDocument/2006/relationships/image" Target="../media/image512.png"/><Relationship Id="rId58" Type="http://schemas.openxmlformats.org/officeDocument/2006/relationships/image" Target="../media/image517.png"/><Relationship Id="rId66" Type="http://schemas.openxmlformats.org/officeDocument/2006/relationships/image" Target="../media/image525.png"/><Relationship Id="rId5" Type="http://schemas.openxmlformats.org/officeDocument/2006/relationships/image" Target="../media/image464.png"/><Relationship Id="rId61" Type="http://schemas.openxmlformats.org/officeDocument/2006/relationships/image" Target="../media/image520.png"/><Relationship Id="rId19" Type="http://schemas.openxmlformats.org/officeDocument/2006/relationships/image" Target="../media/image478.png"/><Relationship Id="rId14" Type="http://schemas.openxmlformats.org/officeDocument/2006/relationships/image" Target="../media/image473.png"/><Relationship Id="rId22" Type="http://schemas.openxmlformats.org/officeDocument/2006/relationships/image" Target="../media/image481.png"/><Relationship Id="rId27" Type="http://schemas.openxmlformats.org/officeDocument/2006/relationships/image" Target="../media/image486.png"/><Relationship Id="rId30" Type="http://schemas.openxmlformats.org/officeDocument/2006/relationships/image" Target="../media/image489.png"/><Relationship Id="rId35" Type="http://schemas.openxmlformats.org/officeDocument/2006/relationships/image" Target="../media/image494.png"/><Relationship Id="rId43" Type="http://schemas.openxmlformats.org/officeDocument/2006/relationships/image" Target="../media/image502.png"/><Relationship Id="rId48" Type="http://schemas.openxmlformats.org/officeDocument/2006/relationships/image" Target="../media/image507.png"/><Relationship Id="rId56" Type="http://schemas.openxmlformats.org/officeDocument/2006/relationships/image" Target="../media/image515.png"/><Relationship Id="rId64" Type="http://schemas.openxmlformats.org/officeDocument/2006/relationships/image" Target="../media/image523.png"/><Relationship Id="rId8" Type="http://schemas.openxmlformats.org/officeDocument/2006/relationships/image" Target="../media/image467.png"/><Relationship Id="rId51" Type="http://schemas.openxmlformats.org/officeDocument/2006/relationships/image" Target="../media/image510.png"/><Relationship Id="rId3" Type="http://schemas.openxmlformats.org/officeDocument/2006/relationships/image" Target="../media/image462.png"/><Relationship Id="rId12" Type="http://schemas.openxmlformats.org/officeDocument/2006/relationships/image" Target="../media/image471.png"/><Relationship Id="rId17" Type="http://schemas.openxmlformats.org/officeDocument/2006/relationships/image" Target="../media/image476.png"/><Relationship Id="rId25" Type="http://schemas.openxmlformats.org/officeDocument/2006/relationships/image" Target="../media/image484.png"/><Relationship Id="rId33" Type="http://schemas.openxmlformats.org/officeDocument/2006/relationships/image" Target="../media/image492.png"/><Relationship Id="rId38" Type="http://schemas.openxmlformats.org/officeDocument/2006/relationships/image" Target="../media/image497.png"/><Relationship Id="rId46" Type="http://schemas.openxmlformats.org/officeDocument/2006/relationships/image" Target="../media/image505.png"/><Relationship Id="rId59" Type="http://schemas.openxmlformats.org/officeDocument/2006/relationships/image" Target="../media/image518.png"/><Relationship Id="rId20" Type="http://schemas.openxmlformats.org/officeDocument/2006/relationships/image" Target="../media/image479.png"/><Relationship Id="rId41" Type="http://schemas.openxmlformats.org/officeDocument/2006/relationships/image" Target="../media/image500.png"/><Relationship Id="rId54" Type="http://schemas.openxmlformats.org/officeDocument/2006/relationships/image" Target="../media/image513.png"/><Relationship Id="rId62" Type="http://schemas.openxmlformats.org/officeDocument/2006/relationships/image" Target="../media/image521.png"/><Relationship Id="rId1" Type="http://schemas.openxmlformats.org/officeDocument/2006/relationships/image" Target="../media/image435.png"/><Relationship Id="rId6" Type="http://schemas.openxmlformats.org/officeDocument/2006/relationships/image" Target="../media/image465.png"/><Relationship Id="rId15" Type="http://schemas.openxmlformats.org/officeDocument/2006/relationships/image" Target="../media/image474.png"/><Relationship Id="rId23" Type="http://schemas.openxmlformats.org/officeDocument/2006/relationships/image" Target="../media/image482.png"/><Relationship Id="rId28" Type="http://schemas.openxmlformats.org/officeDocument/2006/relationships/image" Target="../media/image487.png"/><Relationship Id="rId36" Type="http://schemas.openxmlformats.org/officeDocument/2006/relationships/image" Target="../media/image495.png"/><Relationship Id="rId49" Type="http://schemas.openxmlformats.org/officeDocument/2006/relationships/image" Target="../media/image508.png"/><Relationship Id="rId57" Type="http://schemas.openxmlformats.org/officeDocument/2006/relationships/image" Target="../media/image516.png"/><Relationship Id="rId10" Type="http://schemas.openxmlformats.org/officeDocument/2006/relationships/image" Target="../media/image469.png"/><Relationship Id="rId31" Type="http://schemas.openxmlformats.org/officeDocument/2006/relationships/image" Target="../media/image490.png"/><Relationship Id="rId44" Type="http://schemas.openxmlformats.org/officeDocument/2006/relationships/image" Target="../media/image503.png"/><Relationship Id="rId52" Type="http://schemas.openxmlformats.org/officeDocument/2006/relationships/image" Target="../media/image511.png"/><Relationship Id="rId60" Type="http://schemas.openxmlformats.org/officeDocument/2006/relationships/image" Target="../media/image519.png"/><Relationship Id="rId65" Type="http://schemas.openxmlformats.org/officeDocument/2006/relationships/image" Target="../media/image524.png"/><Relationship Id="rId4" Type="http://schemas.openxmlformats.org/officeDocument/2006/relationships/image" Target="../media/image463.png"/><Relationship Id="rId9" Type="http://schemas.openxmlformats.org/officeDocument/2006/relationships/image" Target="../media/image468.png"/><Relationship Id="rId13" Type="http://schemas.openxmlformats.org/officeDocument/2006/relationships/image" Target="../media/image472.png"/><Relationship Id="rId18" Type="http://schemas.openxmlformats.org/officeDocument/2006/relationships/image" Target="../media/image477.png"/><Relationship Id="rId39" Type="http://schemas.openxmlformats.org/officeDocument/2006/relationships/image" Target="../media/image498.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538.png"/><Relationship Id="rId18" Type="http://schemas.openxmlformats.org/officeDocument/2006/relationships/image" Target="../media/image543.png"/><Relationship Id="rId26" Type="http://schemas.openxmlformats.org/officeDocument/2006/relationships/image" Target="../media/image551.png"/><Relationship Id="rId3" Type="http://schemas.openxmlformats.org/officeDocument/2006/relationships/image" Target="../media/image528.png"/><Relationship Id="rId21" Type="http://schemas.openxmlformats.org/officeDocument/2006/relationships/image" Target="../media/image546.png"/><Relationship Id="rId34" Type="http://schemas.openxmlformats.org/officeDocument/2006/relationships/image" Target="../media/image559.png"/><Relationship Id="rId7" Type="http://schemas.openxmlformats.org/officeDocument/2006/relationships/image" Target="../media/image532.png"/><Relationship Id="rId12" Type="http://schemas.openxmlformats.org/officeDocument/2006/relationships/image" Target="../media/image537.png"/><Relationship Id="rId17" Type="http://schemas.openxmlformats.org/officeDocument/2006/relationships/image" Target="../media/image542.png"/><Relationship Id="rId25" Type="http://schemas.openxmlformats.org/officeDocument/2006/relationships/image" Target="../media/image550.png"/><Relationship Id="rId33" Type="http://schemas.openxmlformats.org/officeDocument/2006/relationships/image" Target="../media/image558.png"/><Relationship Id="rId2" Type="http://schemas.openxmlformats.org/officeDocument/2006/relationships/image" Target="../media/image527.png"/><Relationship Id="rId16" Type="http://schemas.openxmlformats.org/officeDocument/2006/relationships/image" Target="../media/image541.png"/><Relationship Id="rId20" Type="http://schemas.openxmlformats.org/officeDocument/2006/relationships/image" Target="../media/image545.png"/><Relationship Id="rId29" Type="http://schemas.openxmlformats.org/officeDocument/2006/relationships/image" Target="../media/image554.png"/><Relationship Id="rId1" Type="http://schemas.openxmlformats.org/officeDocument/2006/relationships/image" Target="../media/image526.png"/><Relationship Id="rId6" Type="http://schemas.openxmlformats.org/officeDocument/2006/relationships/image" Target="../media/image531.png"/><Relationship Id="rId11" Type="http://schemas.openxmlformats.org/officeDocument/2006/relationships/image" Target="../media/image536.png"/><Relationship Id="rId24" Type="http://schemas.openxmlformats.org/officeDocument/2006/relationships/image" Target="../media/image549.png"/><Relationship Id="rId32" Type="http://schemas.openxmlformats.org/officeDocument/2006/relationships/image" Target="../media/image557.png"/><Relationship Id="rId5" Type="http://schemas.openxmlformats.org/officeDocument/2006/relationships/image" Target="../media/image530.png"/><Relationship Id="rId15" Type="http://schemas.openxmlformats.org/officeDocument/2006/relationships/image" Target="../media/image540.png"/><Relationship Id="rId23" Type="http://schemas.openxmlformats.org/officeDocument/2006/relationships/image" Target="../media/image548.png"/><Relationship Id="rId28" Type="http://schemas.openxmlformats.org/officeDocument/2006/relationships/image" Target="../media/image553.png"/><Relationship Id="rId10" Type="http://schemas.openxmlformats.org/officeDocument/2006/relationships/image" Target="../media/image535.png"/><Relationship Id="rId19" Type="http://schemas.openxmlformats.org/officeDocument/2006/relationships/image" Target="../media/image544.png"/><Relationship Id="rId31" Type="http://schemas.openxmlformats.org/officeDocument/2006/relationships/image" Target="../media/image556.png"/><Relationship Id="rId4" Type="http://schemas.openxmlformats.org/officeDocument/2006/relationships/image" Target="../media/image529.png"/><Relationship Id="rId9" Type="http://schemas.openxmlformats.org/officeDocument/2006/relationships/image" Target="../media/image534.png"/><Relationship Id="rId14" Type="http://schemas.openxmlformats.org/officeDocument/2006/relationships/image" Target="../media/image539.png"/><Relationship Id="rId22" Type="http://schemas.openxmlformats.org/officeDocument/2006/relationships/image" Target="../media/image547.png"/><Relationship Id="rId27" Type="http://schemas.openxmlformats.org/officeDocument/2006/relationships/image" Target="../media/image552.png"/><Relationship Id="rId30" Type="http://schemas.openxmlformats.org/officeDocument/2006/relationships/image" Target="../media/image555.png"/><Relationship Id="rId35" Type="http://schemas.openxmlformats.org/officeDocument/2006/relationships/image" Target="../media/image560.png"/><Relationship Id="rId8" Type="http://schemas.openxmlformats.org/officeDocument/2006/relationships/image" Target="../media/image53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6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63.png"/><Relationship Id="rId1" Type="http://schemas.openxmlformats.org/officeDocument/2006/relationships/image" Target="../media/image56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6.png"/><Relationship Id="rId7" Type="http://schemas.openxmlformats.org/officeDocument/2006/relationships/image" Target="../media/image570.png"/><Relationship Id="rId2" Type="http://schemas.openxmlformats.org/officeDocument/2006/relationships/image" Target="../media/image565.png"/><Relationship Id="rId1" Type="http://schemas.openxmlformats.org/officeDocument/2006/relationships/image" Target="../media/image564.png"/><Relationship Id="rId6" Type="http://schemas.openxmlformats.org/officeDocument/2006/relationships/image" Target="../media/image569.png"/><Relationship Id="rId5" Type="http://schemas.openxmlformats.org/officeDocument/2006/relationships/image" Target="../media/image568.png"/><Relationship Id="rId4" Type="http://schemas.openxmlformats.org/officeDocument/2006/relationships/image" Target="../media/image567.png"/></Relationships>
</file>

<file path=xl/drawings/drawing1.xml><?xml version="1.0" encoding="utf-8"?>
<xdr:wsDr xmlns:xdr="http://schemas.openxmlformats.org/drawingml/2006/spreadsheetDrawing" xmlns:a="http://schemas.openxmlformats.org/drawingml/2006/main">
  <xdr:oneCellAnchor>
    <xdr:from>
      <xdr:col>4</xdr:col>
      <xdr:colOff>0</xdr:colOff>
      <xdr:row>893</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861</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932</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932</xdr:row>
      <xdr:rowOff>0</xdr:rowOff>
    </xdr:from>
    <xdr:to>
      <xdr:col>122</xdr:col>
      <xdr:colOff>175260</xdr:colOff>
      <xdr:row>973</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2033</xdr:row>
      <xdr:rowOff>0</xdr:rowOff>
    </xdr:from>
    <xdr:to>
      <xdr:col>64</xdr:col>
      <xdr:colOff>93809</xdr:colOff>
      <xdr:row>2037</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2047</xdr:row>
      <xdr:rowOff>0</xdr:rowOff>
    </xdr:from>
    <xdr:to>
      <xdr:col>64</xdr:col>
      <xdr:colOff>150952</xdr:colOff>
      <xdr:row>2049</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2059</xdr:row>
      <xdr:rowOff>0</xdr:rowOff>
    </xdr:from>
    <xdr:to>
      <xdr:col>64</xdr:col>
      <xdr:colOff>122381</xdr:colOff>
      <xdr:row>2062</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2093</xdr:row>
      <xdr:rowOff>0</xdr:rowOff>
    </xdr:from>
    <xdr:to>
      <xdr:col>64</xdr:col>
      <xdr:colOff>170000</xdr:colOff>
      <xdr:row>2110</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2111</xdr:row>
      <xdr:rowOff>0</xdr:rowOff>
    </xdr:from>
    <xdr:to>
      <xdr:col>73</xdr:col>
      <xdr:colOff>45976</xdr:colOff>
      <xdr:row>2154</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9"/>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2157</xdr:row>
      <xdr:rowOff>0</xdr:rowOff>
    </xdr:from>
    <xdr:to>
      <xdr:col>68</xdr:col>
      <xdr:colOff>17524</xdr:colOff>
      <xdr:row>2198</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0"/>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2228</xdr:row>
      <xdr:rowOff>0</xdr:rowOff>
    </xdr:from>
    <xdr:to>
      <xdr:col>74</xdr:col>
      <xdr:colOff>7857</xdr:colOff>
      <xdr:row>2245</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1"/>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2311</xdr:row>
      <xdr:rowOff>0</xdr:rowOff>
    </xdr:from>
    <xdr:to>
      <xdr:col>68</xdr:col>
      <xdr:colOff>17524</xdr:colOff>
      <xdr:row>2352</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2"/>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2269</xdr:row>
      <xdr:rowOff>0</xdr:rowOff>
    </xdr:from>
    <xdr:to>
      <xdr:col>74</xdr:col>
      <xdr:colOff>36428</xdr:colOff>
      <xdr:row>2309</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3"/>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2353</xdr:row>
      <xdr:rowOff>0</xdr:rowOff>
    </xdr:from>
    <xdr:to>
      <xdr:col>68</xdr:col>
      <xdr:colOff>17524</xdr:colOff>
      <xdr:row>2394</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4"/>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2395</xdr:row>
      <xdr:rowOff>0</xdr:rowOff>
    </xdr:from>
    <xdr:to>
      <xdr:col>68</xdr:col>
      <xdr:colOff>17524</xdr:colOff>
      <xdr:row>2436</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15"/>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2246</xdr:row>
      <xdr:rowOff>0</xdr:rowOff>
    </xdr:from>
    <xdr:to>
      <xdr:col>35</xdr:col>
      <xdr:colOff>170690</xdr:colOff>
      <xdr:row>2261</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16"/>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17"/>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53</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18"/>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19"/>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0"/>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1"/>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2"/>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3"/>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237</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4"/>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253</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25"/>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321</xdr:row>
      <xdr:rowOff>0</xdr:rowOff>
    </xdr:from>
    <xdr:to>
      <xdr:col>37</xdr:col>
      <xdr:colOff>180167</xdr:colOff>
      <xdr:row>364</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26"/>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365</xdr:row>
      <xdr:rowOff>0</xdr:rowOff>
    </xdr:from>
    <xdr:to>
      <xdr:col>38</xdr:col>
      <xdr:colOff>8714</xdr:colOff>
      <xdr:row>383</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27"/>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47</xdr:col>
      <xdr:colOff>56119</xdr:colOff>
      <xdr:row>319</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28"/>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281</xdr:row>
      <xdr:rowOff>0</xdr:rowOff>
    </xdr:from>
    <xdr:to>
      <xdr:col>136</xdr:col>
      <xdr:colOff>28575</xdr:colOff>
      <xdr:row>290</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384</xdr:row>
      <xdr:rowOff>0</xdr:rowOff>
    </xdr:from>
    <xdr:to>
      <xdr:col>37</xdr:col>
      <xdr:colOff>189690</xdr:colOff>
      <xdr:row>407</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0"/>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51</xdr:col>
      <xdr:colOff>0</xdr:colOff>
      <xdr:row>342</xdr:row>
      <xdr:rowOff>0</xdr:rowOff>
    </xdr:from>
    <xdr:to>
      <xdr:col>114</xdr:col>
      <xdr:colOff>8024</xdr:colOff>
      <xdr:row>523</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343</xdr:row>
      <xdr:rowOff>0</xdr:rowOff>
    </xdr:from>
    <xdr:to>
      <xdr:col>115</xdr:col>
      <xdr:colOff>8024</xdr:colOff>
      <xdr:row>388</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158</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26</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4"/>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5"/>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6"/>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7"/>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8"/>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9"/>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0"/>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245</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1"/>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276</xdr:row>
      <xdr:rowOff>0</xdr:rowOff>
    </xdr:from>
    <xdr:to>
      <xdr:col>47</xdr:col>
      <xdr:colOff>122786</xdr:colOff>
      <xdr:row>417</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2"/>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55</xdr:col>
      <xdr:colOff>134470</xdr:colOff>
      <xdr:row>9</xdr:row>
      <xdr:rowOff>89647</xdr:rowOff>
    </xdr:from>
    <xdr:to>
      <xdr:col>87</xdr:col>
      <xdr:colOff>96561</xdr:colOff>
      <xdr:row>36</xdr:row>
      <xdr:rowOff>116793</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611970" y="37808647"/>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60</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344</xdr:row>
      <xdr:rowOff>100853</xdr:rowOff>
    </xdr:from>
    <xdr:to>
      <xdr:col>69</xdr:col>
      <xdr:colOff>138651</xdr:colOff>
      <xdr:row>351</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352</xdr:row>
      <xdr:rowOff>134470</xdr:rowOff>
    </xdr:from>
    <xdr:to>
      <xdr:col>81</xdr:col>
      <xdr:colOff>80005</xdr:colOff>
      <xdr:row>376</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458</xdr:row>
      <xdr:rowOff>0</xdr:rowOff>
    </xdr:from>
    <xdr:to>
      <xdr:col>67</xdr:col>
      <xdr:colOff>8024</xdr:colOff>
      <xdr:row>488</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872490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17"/>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461</xdr:row>
      <xdr:rowOff>0</xdr:rowOff>
    </xdr:from>
    <xdr:to>
      <xdr:col>84</xdr:col>
      <xdr:colOff>103333</xdr:colOff>
      <xdr:row>463</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18"/>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47</xdr:col>
      <xdr:colOff>84690</xdr:colOff>
      <xdr:row>540</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19"/>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578</xdr:row>
      <xdr:rowOff>0</xdr:rowOff>
    </xdr:from>
    <xdr:to>
      <xdr:col>44</xdr:col>
      <xdr:colOff>37143</xdr:colOff>
      <xdr:row>619</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0"/>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545</xdr:row>
      <xdr:rowOff>0</xdr:rowOff>
    </xdr:from>
    <xdr:to>
      <xdr:col>44</xdr:col>
      <xdr:colOff>8571</xdr:colOff>
      <xdr:row>574</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1"/>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525</xdr:row>
      <xdr:rowOff>0</xdr:rowOff>
    </xdr:from>
    <xdr:to>
      <xdr:col>122</xdr:col>
      <xdr:colOff>175260</xdr:colOff>
      <xdr:row>566</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1534</xdr:row>
      <xdr:rowOff>0</xdr:rowOff>
    </xdr:from>
    <xdr:to>
      <xdr:col>76</xdr:col>
      <xdr:colOff>85333</xdr:colOff>
      <xdr:row>1557</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3"/>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1561</xdr:row>
      <xdr:rowOff>1</xdr:rowOff>
    </xdr:from>
    <xdr:to>
      <xdr:col>76</xdr:col>
      <xdr:colOff>85333</xdr:colOff>
      <xdr:row>1594</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4"/>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578</xdr:row>
      <xdr:rowOff>1</xdr:rowOff>
    </xdr:from>
    <xdr:to>
      <xdr:col>120</xdr:col>
      <xdr:colOff>145734</xdr:colOff>
      <xdr:row>612</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621</xdr:row>
      <xdr:rowOff>0</xdr:rowOff>
    </xdr:from>
    <xdr:to>
      <xdr:col>42</xdr:col>
      <xdr:colOff>18143</xdr:colOff>
      <xdr:row>741</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26"/>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621</xdr:row>
      <xdr:rowOff>0</xdr:rowOff>
    </xdr:from>
    <xdr:to>
      <xdr:col>90</xdr:col>
      <xdr:colOff>56048</xdr:colOff>
      <xdr:row>725</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27"/>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742</xdr:row>
      <xdr:rowOff>0</xdr:rowOff>
    </xdr:from>
    <xdr:to>
      <xdr:col>42</xdr:col>
      <xdr:colOff>8619</xdr:colOff>
      <xdr:row>822</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28"/>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778</xdr:row>
      <xdr:rowOff>0</xdr:rowOff>
    </xdr:from>
    <xdr:to>
      <xdr:col>81</xdr:col>
      <xdr:colOff>141952</xdr:colOff>
      <xdr:row>821</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29"/>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41</xdr:col>
      <xdr:colOff>132452</xdr:colOff>
      <xdr:row>878</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0"/>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841</xdr:row>
      <xdr:rowOff>0</xdr:rowOff>
    </xdr:from>
    <xdr:to>
      <xdr:col>115</xdr:col>
      <xdr:colOff>57722</xdr:colOff>
      <xdr:row>876</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1639</xdr:row>
      <xdr:rowOff>0</xdr:rowOff>
    </xdr:from>
    <xdr:to>
      <xdr:col>63</xdr:col>
      <xdr:colOff>90500</xdr:colOff>
      <xdr:row>1657</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2"/>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1595</xdr:row>
      <xdr:rowOff>0</xdr:rowOff>
    </xdr:from>
    <xdr:to>
      <xdr:col>36</xdr:col>
      <xdr:colOff>170667</xdr:colOff>
      <xdr:row>1637</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3"/>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1395</xdr:row>
      <xdr:rowOff>0</xdr:rowOff>
    </xdr:from>
    <xdr:to>
      <xdr:col>36</xdr:col>
      <xdr:colOff>170667</xdr:colOff>
      <xdr:row>1437</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3"/>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1439</xdr:row>
      <xdr:rowOff>1</xdr:rowOff>
    </xdr:from>
    <xdr:to>
      <xdr:col>75</xdr:col>
      <xdr:colOff>145542</xdr:colOff>
      <xdr:row>1474</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968</xdr:row>
      <xdr:rowOff>0</xdr:rowOff>
    </xdr:from>
    <xdr:to>
      <xdr:col>42</xdr:col>
      <xdr:colOff>27667</xdr:colOff>
      <xdr:row>1013</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35"/>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982</xdr:row>
      <xdr:rowOff>0</xdr:rowOff>
    </xdr:from>
    <xdr:to>
      <xdr:col>99</xdr:col>
      <xdr:colOff>2286</xdr:colOff>
      <xdr:row>1007</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1017</xdr:row>
      <xdr:rowOff>0</xdr:rowOff>
    </xdr:from>
    <xdr:to>
      <xdr:col>61</xdr:col>
      <xdr:colOff>112928</xdr:colOff>
      <xdr:row>1150</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1937385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37"/>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1151</xdr:row>
      <xdr:rowOff>0</xdr:rowOff>
    </xdr:from>
    <xdr:to>
      <xdr:col>41</xdr:col>
      <xdr:colOff>161024</xdr:colOff>
      <xdr:row>1217</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38"/>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1161</xdr:row>
      <xdr:rowOff>0</xdr:rowOff>
    </xdr:from>
    <xdr:to>
      <xdr:col>116</xdr:col>
      <xdr:colOff>175260</xdr:colOff>
      <xdr:row>1202</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1203</xdr:row>
      <xdr:rowOff>0</xdr:rowOff>
    </xdr:from>
    <xdr:to>
      <xdr:col>96</xdr:col>
      <xdr:colOff>127446</xdr:colOff>
      <xdr:row>1210</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1218</xdr:row>
      <xdr:rowOff>0</xdr:rowOff>
    </xdr:from>
    <xdr:to>
      <xdr:col>42</xdr:col>
      <xdr:colOff>8619</xdr:colOff>
      <xdr:row>1262</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1"/>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1263</xdr:row>
      <xdr:rowOff>0</xdr:rowOff>
    </xdr:from>
    <xdr:to>
      <xdr:col>42</xdr:col>
      <xdr:colOff>37190</xdr:colOff>
      <xdr:row>1283</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2"/>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42</xdr:col>
      <xdr:colOff>103857</xdr:colOff>
      <xdr:row>899</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3"/>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900</xdr:row>
      <xdr:rowOff>0</xdr:rowOff>
    </xdr:from>
    <xdr:to>
      <xdr:col>42</xdr:col>
      <xdr:colOff>103857</xdr:colOff>
      <xdr:row>913</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4"/>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916</xdr:row>
      <xdr:rowOff>0</xdr:rowOff>
    </xdr:from>
    <xdr:to>
      <xdr:col>42</xdr:col>
      <xdr:colOff>113381</xdr:colOff>
      <xdr:row>953</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45"/>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42</xdr:col>
      <xdr:colOff>94333</xdr:colOff>
      <xdr:row>967</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46"/>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919</xdr:row>
      <xdr:rowOff>0</xdr:rowOff>
    </xdr:from>
    <xdr:to>
      <xdr:col>102</xdr:col>
      <xdr:colOff>144628</xdr:colOff>
      <xdr:row>930</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967</xdr:row>
      <xdr:rowOff>0</xdr:rowOff>
    </xdr:from>
    <xdr:to>
      <xdr:col>101</xdr:col>
      <xdr:colOff>144410</xdr:colOff>
      <xdr:row>978</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104</xdr:col>
      <xdr:colOff>0</xdr:colOff>
      <xdr:row>921</xdr:row>
      <xdr:rowOff>0</xdr:rowOff>
    </xdr:from>
    <xdr:to>
      <xdr:col>161</xdr:col>
      <xdr:colOff>112928</xdr:colOff>
      <xdr:row>966</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1754505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49"/>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969</xdr:row>
      <xdr:rowOff>0</xdr:rowOff>
    </xdr:from>
    <xdr:to>
      <xdr:col>161</xdr:col>
      <xdr:colOff>112928</xdr:colOff>
      <xdr:row>1013</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1845945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0"/>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1287</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1"/>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1330</xdr:row>
      <xdr:rowOff>0</xdr:rowOff>
    </xdr:from>
    <xdr:to>
      <xdr:col>42</xdr:col>
      <xdr:colOff>113381</xdr:colOff>
      <xdr:row>1345</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2"/>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1658</xdr:row>
      <xdr:rowOff>0</xdr:rowOff>
    </xdr:from>
    <xdr:to>
      <xdr:col>35</xdr:col>
      <xdr:colOff>161167</xdr:colOff>
      <xdr:row>1673</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3"/>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1475</xdr:row>
      <xdr:rowOff>0</xdr:rowOff>
    </xdr:from>
    <xdr:to>
      <xdr:col>35</xdr:col>
      <xdr:colOff>142119</xdr:colOff>
      <xdr:row>1494</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54"/>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twoCellAnchor editAs="oneCell">
    <xdr:from>
      <xdr:col>64</xdr:col>
      <xdr:colOff>0</xdr:colOff>
      <xdr:row>931</xdr:row>
      <xdr:rowOff>0</xdr:rowOff>
    </xdr:from>
    <xdr:to>
      <xdr:col>124</xdr:col>
      <xdr:colOff>65238</xdr:colOff>
      <xdr:row>933</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5"/>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0</xdr:colOff>
      <xdr:row>217</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1"/>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2"/>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3"/>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4"/>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5"/>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333</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6"/>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312</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7"/>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8"/>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407</xdr:row>
      <xdr:rowOff>0</xdr:rowOff>
    </xdr:from>
    <xdr:to>
      <xdr:col>42</xdr:col>
      <xdr:colOff>122905</xdr:colOff>
      <xdr:row>426</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9"/>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42</xdr:col>
      <xdr:colOff>132428</xdr:colOff>
      <xdr:row>444</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0"/>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445</xdr:row>
      <xdr:rowOff>0</xdr:rowOff>
    </xdr:from>
    <xdr:to>
      <xdr:col>41</xdr:col>
      <xdr:colOff>189595</xdr:colOff>
      <xdr:row>453</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1"/>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35</xdr:col>
      <xdr:colOff>189738</xdr:colOff>
      <xdr:row>473</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2"/>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41</xdr:col>
      <xdr:colOff>161024</xdr:colOff>
      <xdr:row>831</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3"/>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31</xdr:col>
      <xdr:colOff>8881</xdr:colOff>
      <xdr:row>929</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4"/>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955</xdr:row>
      <xdr:rowOff>0</xdr:rowOff>
    </xdr:from>
    <xdr:to>
      <xdr:col>82</xdr:col>
      <xdr:colOff>17881</xdr:colOff>
      <xdr:row>962</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15"/>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965</xdr:row>
      <xdr:rowOff>0</xdr:rowOff>
    </xdr:from>
    <xdr:to>
      <xdr:col>41</xdr:col>
      <xdr:colOff>180071</xdr:colOff>
      <xdr:row>1004</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16"/>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1007</xdr:row>
      <xdr:rowOff>0</xdr:rowOff>
    </xdr:from>
    <xdr:to>
      <xdr:col>21</xdr:col>
      <xdr:colOff>113881</xdr:colOff>
      <xdr:row>1013</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17"/>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47</xdr:col>
      <xdr:colOff>65643</xdr:colOff>
      <xdr:row>1056</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18"/>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1019</xdr:row>
      <xdr:rowOff>0</xdr:rowOff>
    </xdr:from>
    <xdr:to>
      <xdr:col>90</xdr:col>
      <xdr:colOff>15335</xdr:colOff>
      <xdr:row>1056</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1126</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20"/>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1126</xdr:row>
      <xdr:rowOff>0</xdr:rowOff>
    </xdr:from>
    <xdr:to>
      <xdr:col>135</xdr:col>
      <xdr:colOff>17524</xdr:colOff>
      <xdr:row>1167</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21"/>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1168</xdr:row>
      <xdr:rowOff>0</xdr:rowOff>
    </xdr:from>
    <xdr:to>
      <xdr:col>50</xdr:col>
      <xdr:colOff>65571</xdr:colOff>
      <xdr:row>1178</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22"/>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1083</xdr:row>
      <xdr:rowOff>0</xdr:rowOff>
    </xdr:from>
    <xdr:to>
      <xdr:col>70</xdr:col>
      <xdr:colOff>7952</xdr:colOff>
      <xdr:row>1125</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206322706"/>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23"/>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1083</xdr:row>
      <xdr:rowOff>0</xdr:rowOff>
    </xdr:from>
    <xdr:to>
      <xdr:col>137</xdr:col>
      <xdr:colOff>7952</xdr:colOff>
      <xdr:row>1125</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206322706"/>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24"/>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477</xdr:row>
      <xdr:rowOff>0</xdr:rowOff>
    </xdr:from>
    <xdr:to>
      <xdr:col>42</xdr:col>
      <xdr:colOff>122905</xdr:colOff>
      <xdr:row>494</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25"/>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42</xdr:col>
      <xdr:colOff>94333</xdr:colOff>
      <xdr:row>543</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26"/>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42</xdr:col>
      <xdr:colOff>103857</xdr:colOff>
      <xdr:row>564</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27"/>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42</xdr:col>
      <xdr:colOff>113381</xdr:colOff>
      <xdr:row>582</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28"/>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583</xdr:row>
      <xdr:rowOff>0</xdr:rowOff>
    </xdr:from>
    <xdr:to>
      <xdr:col>42</xdr:col>
      <xdr:colOff>103857</xdr:colOff>
      <xdr:row>602</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29"/>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603</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30"/>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640</xdr:row>
      <xdr:rowOff>0</xdr:rowOff>
    </xdr:from>
    <xdr:to>
      <xdr:col>109</xdr:col>
      <xdr:colOff>19050</xdr:colOff>
      <xdr:row>678</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681</xdr:row>
      <xdr:rowOff>0</xdr:rowOff>
    </xdr:from>
    <xdr:to>
      <xdr:col>42</xdr:col>
      <xdr:colOff>113381</xdr:colOff>
      <xdr:row>695</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32"/>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696</xdr:row>
      <xdr:rowOff>0</xdr:rowOff>
    </xdr:from>
    <xdr:to>
      <xdr:col>42</xdr:col>
      <xdr:colOff>132428</xdr:colOff>
      <xdr:row>772</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33"/>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698</xdr:row>
      <xdr:rowOff>0</xdr:rowOff>
    </xdr:from>
    <xdr:to>
      <xdr:col>112</xdr:col>
      <xdr:colOff>119735</xdr:colOff>
      <xdr:row>721</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725</xdr:row>
      <xdr:rowOff>0</xdr:rowOff>
    </xdr:from>
    <xdr:to>
      <xdr:col>105</xdr:col>
      <xdr:colOff>112807</xdr:colOff>
      <xdr:row>748</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752</xdr:row>
      <xdr:rowOff>0</xdr:rowOff>
    </xdr:from>
    <xdr:to>
      <xdr:col>106</xdr:col>
      <xdr:colOff>37566</xdr:colOff>
      <xdr:row>772</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776</xdr:row>
      <xdr:rowOff>0</xdr:rowOff>
    </xdr:from>
    <xdr:to>
      <xdr:col>106</xdr:col>
      <xdr:colOff>22199</xdr:colOff>
      <xdr:row>799</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29</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38"/>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39"/>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71</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40"/>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83</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41"/>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42"/>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43"/>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44"/>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25</xdr:row>
      <xdr:rowOff>0</xdr:rowOff>
    </xdr:from>
    <xdr:to>
      <xdr:col>43</xdr:col>
      <xdr:colOff>94309</xdr:colOff>
      <xdr:row>44</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1"/>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xdr:row>
      <xdr:rowOff>0</xdr:rowOff>
    </xdr:from>
    <xdr:to>
      <xdr:col>43</xdr:col>
      <xdr:colOff>75262</xdr:colOff>
      <xdr:row>72</xdr:row>
      <xdr:rowOff>180333</xdr:rowOff>
    </xdr:to>
    <xdr:pic>
      <xdr:nvPicPr>
        <xdr:cNvPr id="11" name="Picture 10">
          <a:extLst>
            <a:ext uri="{FF2B5EF4-FFF2-40B4-BE49-F238E27FC236}">
              <a16:creationId xmlns:a16="http://schemas.microsoft.com/office/drawing/2014/main" id="{6F255031-B58B-24ED-CC4E-2B17EC7D175A}"/>
            </a:ext>
          </a:extLst>
        </xdr:cNvPr>
        <xdr:cNvPicPr>
          <a:picLocks noChangeAspect="1"/>
        </xdr:cNvPicPr>
      </xdr:nvPicPr>
      <xdr:blipFill>
        <a:blip xmlns:r="http://schemas.openxmlformats.org/officeDocument/2006/relationships" r:embed="rId2"/>
        <a:stretch>
          <a:fillRect/>
        </a:stretch>
      </xdr:blipFill>
      <xdr:spPr>
        <a:xfrm>
          <a:off x="762000" y="1178814000"/>
          <a:ext cx="75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74</xdr:row>
      <xdr:rowOff>0</xdr:rowOff>
    </xdr:from>
    <xdr:to>
      <xdr:col>43</xdr:col>
      <xdr:colOff>65738</xdr:colOff>
      <xdr:row>84</xdr:row>
      <xdr:rowOff>171190</xdr:rowOff>
    </xdr:to>
    <xdr:pic>
      <xdr:nvPicPr>
        <xdr:cNvPr id="14" name="Picture 13">
          <a:extLst>
            <a:ext uri="{FF2B5EF4-FFF2-40B4-BE49-F238E27FC236}">
              <a16:creationId xmlns:a16="http://schemas.microsoft.com/office/drawing/2014/main" id="{86B372F1-6648-9CD7-66F8-A53FE9CAAD0A}"/>
            </a:ext>
          </a:extLst>
        </xdr:cNvPr>
        <xdr:cNvPicPr>
          <a:picLocks noChangeAspect="1"/>
        </xdr:cNvPicPr>
      </xdr:nvPicPr>
      <xdr:blipFill>
        <a:blip xmlns:r="http://schemas.openxmlformats.org/officeDocument/2006/relationships" r:embed="rId3"/>
        <a:stretch>
          <a:fillRect/>
        </a:stretch>
      </xdr:blipFill>
      <xdr:spPr>
        <a:xfrm>
          <a:off x="762000" y="1184148000"/>
          <a:ext cx="7495238" cy="20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86</xdr:row>
      <xdr:rowOff>0</xdr:rowOff>
    </xdr:from>
    <xdr:ext cx="8552381" cy="11085714"/>
    <xdr:pic>
      <xdr:nvPicPr>
        <xdr:cNvPr id="12" name="Picture 11">
          <a:extLst>
            <a:ext uri="{FF2B5EF4-FFF2-40B4-BE49-F238E27FC236}">
              <a16:creationId xmlns:a16="http://schemas.microsoft.com/office/drawing/2014/main" id="{1A1163F6-2B4B-4626-9075-99012ABF2BDB}"/>
            </a:ext>
          </a:extLst>
        </xdr:cNvPr>
        <xdr:cNvPicPr>
          <a:picLocks noChangeAspect="1"/>
        </xdr:cNvPicPr>
      </xdr:nvPicPr>
      <xdr:blipFill>
        <a:blip xmlns:r="http://schemas.openxmlformats.org/officeDocument/2006/relationships" r:embed="rId4"/>
        <a:stretch>
          <a:fillRect/>
        </a:stretch>
      </xdr:blipFill>
      <xdr:spPr>
        <a:xfrm>
          <a:off x="762000" y="381000"/>
          <a:ext cx="8552381" cy="11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7476190" cy="3085714"/>
    <xdr:pic>
      <xdr:nvPicPr>
        <xdr:cNvPr id="33" name="Picture 32">
          <a:extLst>
            <a:ext uri="{FF2B5EF4-FFF2-40B4-BE49-F238E27FC236}">
              <a16:creationId xmlns:a16="http://schemas.microsoft.com/office/drawing/2014/main" id="{897B70AA-CFE3-4284-AECF-D1A0F934AC97}"/>
            </a:ext>
          </a:extLst>
        </xdr:cNvPr>
        <xdr:cNvPicPr>
          <a:picLocks noChangeAspect="1"/>
        </xdr:cNvPicPr>
      </xdr:nvPicPr>
      <xdr:blipFill>
        <a:blip xmlns:r="http://schemas.openxmlformats.org/officeDocument/2006/relationships" r:embed="rId5"/>
        <a:stretch>
          <a:fillRect/>
        </a:stretch>
      </xdr:blipFill>
      <xdr:spPr>
        <a:xfrm>
          <a:off x="762000" y="381000"/>
          <a:ext cx="74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580952" cy="4580952"/>
    <xdr:pic>
      <xdr:nvPicPr>
        <xdr:cNvPr id="34" name="Picture 33">
          <a:extLst>
            <a:ext uri="{FF2B5EF4-FFF2-40B4-BE49-F238E27FC236}">
              <a16:creationId xmlns:a16="http://schemas.microsoft.com/office/drawing/2014/main" id="{F64E6AAC-44DE-4E48-BD7F-B6FB6B1579D2}"/>
            </a:ext>
          </a:extLst>
        </xdr:cNvPr>
        <xdr:cNvPicPr>
          <a:picLocks noChangeAspect="1"/>
        </xdr:cNvPicPr>
      </xdr:nvPicPr>
      <xdr:blipFill>
        <a:blip xmlns:r="http://schemas.openxmlformats.org/officeDocument/2006/relationships" r:embed="rId6"/>
        <a:stretch>
          <a:fillRect/>
        </a:stretch>
      </xdr:blipFill>
      <xdr:spPr>
        <a:xfrm>
          <a:off x="762000" y="381000"/>
          <a:ext cx="8580952" cy="4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187</xdr:row>
      <xdr:rowOff>0</xdr:rowOff>
    </xdr:from>
    <xdr:to>
      <xdr:col>43</xdr:col>
      <xdr:colOff>103833</xdr:colOff>
      <xdr:row>216</xdr:row>
      <xdr:rowOff>151690</xdr:rowOff>
    </xdr:to>
    <xdr:pic>
      <xdr:nvPicPr>
        <xdr:cNvPr id="38" name="Picture 37">
          <a:extLst>
            <a:ext uri="{FF2B5EF4-FFF2-40B4-BE49-F238E27FC236}">
              <a16:creationId xmlns:a16="http://schemas.microsoft.com/office/drawing/2014/main" id="{8C2A3E57-4787-3D5C-E9BA-B14DC306EBBF}"/>
            </a:ext>
          </a:extLst>
        </xdr:cNvPr>
        <xdr:cNvPicPr>
          <a:picLocks noChangeAspect="1"/>
        </xdr:cNvPicPr>
      </xdr:nvPicPr>
      <xdr:blipFill>
        <a:blip xmlns:r="http://schemas.openxmlformats.org/officeDocument/2006/relationships" r:embed="rId7"/>
        <a:stretch>
          <a:fillRect/>
        </a:stretch>
      </xdr:blipFill>
      <xdr:spPr>
        <a:xfrm>
          <a:off x="762000" y="1205674500"/>
          <a:ext cx="75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43</xdr:col>
      <xdr:colOff>75262</xdr:colOff>
      <xdr:row>559</xdr:row>
      <xdr:rowOff>123405</xdr:rowOff>
    </xdr:to>
    <xdr:pic>
      <xdr:nvPicPr>
        <xdr:cNvPr id="52" name="Picture 51">
          <a:extLst>
            <a:ext uri="{FF2B5EF4-FFF2-40B4-BE49-F238E27FC236}">
              <a16:creationId xmlns:a16="http://schemas.microsoft.com/office/drawing/2014/main" id="{B94E5401-7193-E591-4568-608F13E9E389}"/>
            </a:ext>
          </a:extLst>
        </xdr:cNvPr>
        <xdr:cNvPicPr>
          <a:picLocks noChangeAspect="1"/>
        </xdr:cNvPicPr>
      </xdr:nvPicPr>
      <xdr:blipFill>
        <a:blip xmlns:r="http://schemas.openxmlformats.org/officeDocument/2006/relationships" r:embed="rId8"/>
        <a:stretch>
          <a:fillRect/>
        </a:stretch>
      </xdr:blipFill>
      <xdr:spPr>
        <a:xfrm>
          <a:off x="762000" y="1318831500"/>
          <a:ext cx="7504762"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48</xdr:col>
      <xdr:colOff>179905</xdr:colOff>
      <xdr:row>578</xdr:row>
      <xdr:rowOff>85286</xdr:rowOff>
    </xdr:to>
    <xdr:pic>
      <xdr:nvPicPr>
        <xdr:cNvPr id="53" name="Picture 52">
          <a:extLst>
            <a:ext uri="{FF2B5EF4-FFF2-40B4-BE49-F238E27FC236}">
              <a16:creationId xmlns:a16="http://schemas.microsoft.com/office/drawing/2014/main" id="{0F320B91-9455-7863-871A-87AC2FEB5BC4}"/>
            </a:ext>
          </a:extLst>
        </xdr:cNvPr>
        <xdr:cNvPicPr>
          <a:picLocks noChangeAspect="1"/>
        </xdr:cNvPicPr>
      </xdr:nvPicPr>
      <xdr:blipFill>
        <a:blip xmlns:r="http://schemas.openxmlformats.org/officeDocument/2006/relationships" r:embed="rId9"/>
        <a:stretch>
          <a:fillRect/>
        </a:stretch>
      </xdr:blipFill>
      <xdr:spPr>
        <a:xfrm>
          <a:off x="762000" y="1322260500"/>
          <a:ext cx="8561905"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48</xdr:col>
      <xdr:colOff>189428</xdr:colOff>
      <xdr:row>233</xdr:row>
      <xdr:rowOff>190095</xdr:rowOff>
    </xdr:to>
    <xdr:pic>
      <xdr:nvPicPr>
        <xdr:cNvPr id="116" name="Picture 115">
          <a:extLst>
            <a:ext uri="{FF2B5EF4-FFF2-40B4-BE49-F238E27FC236}">
              <a16:creationId xmlns:a16="http://schemas.microsoft.com/office/drawing/2014/main" id="{E081C97C-AA64-AFC8-B18D-D4837382CC4F}"/>
            </a:ext>
          </a:extLst>
        </xdr:cNvPr>
        <xdr:cNvPicPr>
          <a:picLocks noChangeAspect="1"/>
        </xdr:cNvPicPr>
      </xdr:nvPicPr>
      <xdr:blipFill>
        <a:blip xmlns:r="http://schemas.openxmlformats.org/officeDocument/2006/relationships" r:embed="rId10"/>
        <a:stretch>
          <a:fillRect/>
        </a:stretch>
      </xdr:blipFill>
      <xdr:spPr>
        <a:xfrm>
          <a:off x="762000" y="1294257000"/>
          <a:ext cx="8571428"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235</xdr:row>
      <xdr:rowOff>0</xdr:rowOff>
    </xdr:from>
    <xdr:to>
      <xdr:col>43</xdr:col>
      <xdr:colOff>56214</xdr:colOff>
      <xdr:row>244</xdr:row>
      <xdr:rowOff>114071</xdr:rowOff>
    </xdr:to>
    <xdr:pic>
      <xdr:nvPicPr>
        <xdr:cNvPr id="117" name="Picture 116">
          <a:extLst>
            <a:ext uri="{FF2B5EF4-FFF2-40B4-BE49-F238E27FC236}">
              <a16:creationId xmlns:a16="http://schemas.microsoft.com/office/drawing/2014/main" id="{4F94271C-2E4B-E859-5939-949CAA51A02B}"/>
            </a:ext>
          </a:extLst>
        </xdr:cNvPr>
        <xdr:cNvPicPr>
          <a:picLocks noChangeAspect="1"/>
        </xdr:cNvPicPr>
      </xdr:nvPicPr>
      <xdr:blipFill>
        <a:blip xmlns:r="http://schemas.openxmlformats.org/officeDocument/2006/relationships" r:embed="rId11"/>
        <a:stretch>
          <a:fillRect/>
        </a:stretch>
      </xdr:blipFill>
      <xdr:spPr>
        <a:xfrm>
          <a:off x="762000" y="1297686000"/>
          <a:ext cx="7485714"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43</xdr:col>
      <xdr:colOff>113357</xdr:colOff>
      <xdr:row>261</xdr:row>
      <xdr:rowOff>104381</xdr:rowOff>
    </xdr:to>
    <xdr:pic>
      <xdr:nvPicPr>
        <xdr:cNvPr id="118" name="Picture 117">
          <a:extLst>
            <a:ext uri="{FF2B5EF4-FFF2-40B4-BE49-F238E27FC236}">
              <a16:creationId xmlns:a16="http://schemas.microsoft.com/office/drawing/2014/main" id="{564A3265-AD95-5ADB-18CB-F20DB0C9FA91}"/>
            </a:ext>
          </a:extLst>
        </xdr:cNvPr>
        <xdr:cNvPicPr>
          <a:picLocks noChangeAspect="1"/>
        </xdr:cNvPicPr>
      </xdr:nvPicPr>
      <xdr:blipFill>
        <a:blip xmlns:r="http://schemas.openxmlformats.org/officeDocument/2006/relationships" r:embed="rId12"/>
        <a:stretch>
          <a:fillRect/>
        </a:stretch>
      </xdr:blipFill>
      <xdr:spPr>
        <a:xfrm>
          <a:off x="762000" y="1299591000"/>
          <a:ext cx="7542857" cy="3152381"/>
        </a:xfrm>
        <a:prstGeom prst="rect">
          <a:avLst/>
        </a:prstGeom>
        <a:effectLst>
          <a:outerShdw blurRad="63500" algn="ctr" rotWithShape="0">
            <a:srgbClr val="000000">
              <a:alpha val="95000"/>
            </a:srgbClr>
          </a:outerShdw>
        </a:effectLst>
      </xdr:spPr>
    </xdr:pic>
    <xdr:clientData/>
  </xdr:twoCellAnchor>
  <xdr:twoCellAnchor>
    <xdr:from>
      <xdr:col>4</xdr:col>
      <xdr:colOff>0</xdr:colOff>
      <xdr:row>328</xdr:row>
      <xdr:rowOff>0</xdr:rowOff>
    </xdr:from>
    <xdr:to>
      <xdr:col>127</xdr:col>
      <xdr:colOff>0</xdr:colOff>
      <xdr:row>385</xdr:row>
      <xdr:rowOff>142876</xdr:rowOff>
    </xdr:to>
    <xdr:grpSp>
      <xdr:nvGrpSpPr>
        <xdr:cNvPr id="6" name="Group 5">
          <a:extLst>
            <a:ext uri="{FF2B5EF4-FFF2-40B4-BE49-F238E27FC236}">
              <a16:creationId xmlns:a16="http://schemas.microsoft.com/office/drawing/2014/main" id="{6108030F-8059-CC91-387C-857F755E20C0}"/>
            </a:ext>
          </a:extLst>
        </xdr:cNvPr>
        <xdr:cNvGrpSpPr/>
      </xdr:nvGrpSpPr>
      <xdr:grpSpPr>
        <a:xfrm>
          <a:off x="762000" y="62484000"/>
          <a:ext cx="23431500" cy="11001376"/>
          <a:chOff x="762000" y="62484000"/>
          <a:chExt cx="23431500" cy="11001376"/>
        </a:xfrm>
      </xdr:grpSpPr>
      <xdr:pic>
        <xdr:nvPicPr>
          <xdr:cNvPr id="131" name="Picture 130">
            <a:extLst>
              <a:ext uri="{FF2B5EF4-FFF2-40B4-BE49-F238E27FC236}">
                <a16:creationId xmlns:a16="http://schemas.microsoft.com/office/drawing/2014/main" id="{56F08A85-22A7-4B30-9C57-7E7F5C4B1485}"/>
              </a:ext>
            </a:extLst>
          </xdr:cNvPr>
          <xdr:cNvPicPr>
            <a:picLocks noChangeAspect="1"/>
          </xdr:cNvPicPr>
        </xdr:nvPicPr>
        <xdr:blipFill>
          <a:blip xmlns:r="http://schemas.openxmlformats.org/officeDocument/2006/relationships" r:embed="rId13"/>
          <a:stretch>
            <a:fillRect/>
          </a:stretch>
        </xdr:blipFill>
        <xdr:spPr>
          <a:xfrm>
            <a:off x="762000" y="62484000"/>
            <a:ext cx="7571428" cy="10257143"/>
          </a:xfrm>
          <a:prstGeom prst="rect">
            <a:avLst/>
          </a:prstGeom>
          <a:effectLst>
            <a:outerShdw blurRad="127000" algn="ctr" rotWithShape="0">
              <a:srgbClr val="FF0000">
                <a:alpha val="90000"/>
              </a:srgbClr>
            </a:outerShdw>
          </a:effectLst>
        </xdr:spPr>
      </xdr:pic>
      <xdr:pic>
        <xdr:nvPicPr>
          <xdr:cNvPr id="132" name="Picture 131">
            <a:extLst>
              <a:ext uri="{FF2B5EF4-FFF2-40B4-BE49-F238E27FC236}">
                <a16:creationId xmlns:a16="http://schemas.microsoft.com/office/drawing/2014/main" id="{50886419-DE2D-45D4-8666-B17614FA40E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25000" y="62484001"/>
            <a:ext cx="14668500" cy="11001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0</xdr:colOff>
      <xdr:row>425</xdr:row>
      <xdr:rowOff>0</xdr:rowOff>
    </xdr:from>
    <xdr:to>
      <xdr:col>43</xdr:col>
      <xdr:colOff>84786</xdr:colOff>
      <xdr:row>433</xdr:row>
      <xdr:rowOff>190286</xdr:rowOff>
    </xdr:to>
    <xdr:pic>
      <xdr:nvPicPr>
        <xdr:cNvPr id="136" name="Picture 135">
          <a:extLst>
            <a:ext uri="{FF2B5EF4-FFF2-40B4-BE49-F238E27FC236}">
              <a16:creationId xmlns:a16="http://schemas.microsoft.com/office/drawing/2014/main" id="{DA5A9371-3114-4D74-A57E-74D174EA9FDE}"/>
            </a:ext>
          </a:extLst>
        </xdr:cNvPr>
        <xdr:cNvPicPr>
          <a:picLocks noChangeAspect="1"/>
        </xdr:cNvPicPr>
      </xdr:nvPicPr>
      <xdr:blipFill>
        <a:blip xmlns:r="http://schemas.openxmlformats.org/officeDocument/2006/relationships" r:embed="rId15"/>
        <a:stretch>
          <a:fillRect/>
        </a:stretch>
      </xdr:blipFill>
      <xdr:spPr>
        <a:xfrm>
          <a:off x="762000" y="1324165500"/>
          <a:ext cx="7514286"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31</xdr:col>
      <xdr:colOff>75548</xdr:colOff>
      <xdr:row>447</xdr:row>
      <xdr:rowOff>180738</xdr:rowOff>
    </xdr:to>
    <xdr:pic>
      <xdr:nvPicPr>
        <xdr:cNvPr id="146" name="Picture 145">
          <a:extLst>
            <a:ext uri="{FF2B5EF4-FFF2-40B4-BE49-F238E27FC236}">
              <a16:creationId xmlns:a16="http://schemas.microsoft.com/office/drawing/2014/main" id="{86A8E596-89D7-0CEF-D9BD-68FE8755B02F}"/>
            </a:ext>
          </a:extLst>
        </xdr:cNvPr>
        <xdr:cNvPicPr>
          <a:picLocks noChangeAspect="1"/>
        </xdr:cNvPicPr>
      </xdr:nvPicPr>
      <xdr:blipFill>
        <a:blip xmlns:r="http://schemas.openxmlformats.org/officeDocument/2006/relationships" r:embed="rId16"/>
        <a:stretch>
          <a:fillRect/>
        </a:stretch>
      </xdr:blipFill>
      <xdr:spPr>
        <a:xfrm>
          <a:off x="762000" y="1326070500"/>
          <a:ext cx="5219048"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43</xdr:col>
      <xdr:colOff>94309</xdr:colOff>
      <xdr:row>458</xdr:row>
      <xdr:rowOff>123667</xdr:rowOff>
    </xdr:to>
    <xdr:pic>
      <xdr:nvPicPr>
        <xdr:cNvPr id="155" name="Picture 154">
          <a:extLst>
            <a:ext uri="{FF2B5EF4-FFF2-40B4-BE49-F238E27FC236}">
              <a16:creationId xmlns:a16="http://schemas.microsoft.com/office/drawing/2014/main" id="{DE2B73F1-EF39-4109-91B2-145B353E9A6D}"/>
            </a:ext>
          </a:extLst>
        </xdr:cNvPr>
        <xdr:cNvPicPr>
          <a:picLocks noChangeAspect="1"/>
        </xdr:cNvPicPr>
      </xdr:nvPicPr>
      <xdr:blipFill>
        <a:blip xmlns:r="http://schemas.openxmlformats.org/officeDocument/2006/relationships" r:embed="rId17"/>
        <a:stretch>
          <a:fillRect/>
        </a:stretch>
      </xdr:blipFill>
      <xdr:spPr>
        <a:xfrm>
          <a:off x="762000" y="1328166000"/>
          <a:ext cx="7523809" cy="1266667"/>
        </a:xfrm>
        <a:prstGeom prst="rect">
          <a:avLst/>
        </a:prstGeom>
        <a:effectLst>
          <a:outerShdw blurRad="127000" algn="ctr" rotWithShape="0">
            <a:srgbClr val="0000FF">
              <a:alpha val="90000"/>
            </a:srgbClr>
          </a:outerShdw>
        </a:effectLst>
      </xdr:spPr>
    </xdr:pic>
    <xdr:clientData/>
  </xdr:twoCellAnchor>
  <xdr:oneCellAnchor>
    <xdr:from>
      <xdr:col>4</xdr:col>
      <xdr:colOff>0</xdr:colOff>
      <xdr:row>462</xdr:row>
      <xdr:rowOff>0</xdr:rowOff>
    </xdr:from>
    <xdr:ext cx="7542857" cy="11580952"/>
    <xdr:pic>
      <xdr:nvPicPr>
        <xdr:cNvPr id="157" name="Picture 156">
          <a:extLst>
            <a:ext uri="{FF2B5EF4-FFF2-40B4-BE49-F238E27FC236}">
              <a16:creationId xmlns:a16="http://schemas.microsoft.com/office/drawing/2014/main" id="{0C21AEA5-C4A8-483F-87E1-9B3553DE875F}"/>
            </a:ext>
          </a:extLst>
        </xdr:cNvPr>
        <xdr:cNvPicPr>
          <a:picLocks noChangeAspect="1"/>
        </xdr:cNvPicPr>
      </xdr:nvPicPr>
      <xdr:blipFill>
        <a:blip xmlns:r="http://schemas.openxmlformats.org/officeDocument/2006/relationships" r:embed="rId18"/>
        <a:stretch>
          <a:fillRect/>
        </a:stretch>
      </xdr:blipFill>
      <xdr:spPr>
        <a:xfrm>
          <a:off x="762000" y="1329499500"/>
          <a:ext cx="7542857" cy="11580952"/>
        </a:xfrm>
        <a:prstGeom prst="rect">
          <a:avLst/>
        </a:prstGeom>
        <a:effectLst>
          <a:outerShdw blurRad="127000" algn="ctr" rotWithShape="0">
            <a:srgbClr val="0000CC">
              <a:alpha val="89804"/>
            </a:srgbClr>
          </a:outerShdw>
        </a:effectLst>
      </xdr:spPr>
    </xdr:pic>
    <xdr:clientData/>
  </xdr:oneCellAnchor>
  <xdr:twoCellAnchor>
    <xdr:from>
      <xdr:col>4</xdr:col>
      <xdr:colOff>0</xdr:colOff>
      <xdr:row>265</xdr:row>
      <xdr:rowOff>0</xdr:rowOff>
    </xdr:from>
    <xdr:to>
      <xdr:col>42</xdr:col>
      <xdr:colOff>46714</xdr:colOff>
      <xdr:row>324</xdr:row>
      <xdr:rowOff>56262</xdr:rowOff>
    </xdr:to>
    <xdr:grpSp>
      <xdr:nvGrpSpPr>
        <xdr:cNvPr id="5" name="Group 4">
          <a:extLst>
            <a:ext uri="{FF2B5EF4-FFF2-40B4-BE49-F238E27FC236}">
              <a16:creationId xmlns:a16="http://schemas.microsoft.com/office/drawing/2014/main" id="{8C192FEA-FB60-F519-1DB8-A5364270E43C}"/>
            </a:ext>
          </a:extLst>
        </xdr:cNvPr>
        <xdr:cNvGrpSpPr/>
      </xdr:nvGrpSpPr>
      <xdr:grpSpPr>
        <a:xfrm>
          <a:off x="762000" y="50482500"/>
          <a:ext cx="7285714" cy="11295762"/>
          <a:chOff x="762000" y="50482500"/>
          <a:chExt cx="7285714" cy="11295762"/>
        </a:xfrm>
      </xdr:grpSpPr>
      <xdr:pic>
        <xdr:nvPicPr>
          <xdr:cNvPr id="119" name="Picture 118">
            <a:extLst>
              <a:ext uri="{FF2B5EF4-FFF2-40B4-BE49-F238E27FC236}">
                <a16:creationId xmlns:a16="http://schemas.microsoft.com/office/drawing/2014/main" id="{9F1F460C-06C2-27D7-9690-E75A98E96D27}"/>
              </a:ext>
            </a:extLst>
          </xdr:cNvPr>
          <xdr:cNvPicPr>
            <a:picLocks noChangeAspect="1"/>
          </xdr:cNvPicPr>
        </xdr:nvPicPr>
        <xdr:blipFill>
          <a:blip xmlns:r="http://schemas.openxmlformats.org/officeDocument/2006/relationships" r:embed="rId19"/>
          <a:stretch>
            <a:fillRect/>
          </a:stretch>
        </xdr:blipFill>
        <xdr:spPr>
          <a:xfrm>
            <a:off x="762000" y="50482500"/>
            <a:ext cx="6952381" cy="3971429"/>
          </a:xfrm>
          <a:prstGeom prst="rect">
            <a:avLst/>
          </a:prstGeom>
          <a:effectLst>
            <a:outerShdw blurRad="63500" algn="ctr" rotWithShape="0">
              <a:srgbClr val="000000">
                <a:alpha val="95000"/>
              </a:srgbClr>
            </a:outerShdw>
          </a:effectLst>
        </xdr:spPr>
      </xdr:pic>
      <xdr:pic>
        <xdr:nvPicPr>
          <xdr:cNvPr id="4" name="Picture 3">
            <a:extLst>
              <a:ext uri="{FF2B5EF4-FFF2-40B4-BE49-F238E27FC236}">
                <a16:creationId xmlns:a16="http://schemas.microsoft.com/office/drawing/2014/main" id="{2DFD9F96-707F-4530-8DB3-3BDD43CE355A}"/>
              </a:ext>
            </a:extLst>
          </xdr:cNvPr>
          <xdr:cNvPicPr>
            <a:picLocks noChangeAspect="1"/>
          </xdr:cNvPicPr>
        </xdr:nvPicPr>
        <xdr:blipFill>
          <a:blip xmlns:r="http://schemas.openxmlformats.org/officeDocument/2006/relationships" r:embed="rId20"/>
          <a:stretch>
            <a:fillRect/>
          </a:stretch>
        </xdr:blipFill>
        <xdr:spPr>
          <a:xfrm>
            <a:off x="762000" y="54673500"/>
            <a:ext cx="7285714" cy="7104762"/>
          </a:xfrm>
          <a:prstGeom prst="rect">
            <a:avLst/>
          </a:prstGeom>
          <a:effectLst>
            <a:outerShdw blurRad="63500" algn="ctr" rotWithShape="0">
              <a:srgbClr val="000000">
                <a:alpha val="95000"/>
              </a:srgbClr>
            </a:outerShdw>
          </a:effectLst>
        </xdr:spPr>
      </xdr:pic>
    </xdr:grpSp>
    <xdr:clientData/>
  </xdr:twoCellAnchor>
  <xdr:twoCellAnchor editAs="oneCell">
    <xdr:from>
      <xdr:col>4</xdr:col>
      <xdr:colOff>0</xdr:colOff>
      <xdr:row>387</xdr:row>
      <xdr:rowOff>0</xdr:rowOff>
    </xdr:from>
    <xdr:to>
      <xdr:col>48</xdr:col>
      <xdr:colOff>170381</xdr:colOff>
      <xdr:row>421</xdr:row>
      <xdr:rowOff>103952</xdr:rowOff>
    </xdr:to>
    <xdr:pic>
      <xdr:nvPicPr>
        <xdr:cNvPr id="7" name="Picture 6">
          <a:extLst>
            <a:ext uri="{FF2B5EF4-FFF2-40B4-BE49-F238E27FC236}">
              <a16:creationId xmlns:a16="http://schemas.microsoft.com/office/drawing/2014/main" id="{DBFF56DA-2518-43FE-9E3B-8A51D3DE5A94}"/>
            </a:ext>
          </a:extLst>
        </xdr:cNvPr>
        <xdr:cNvPicPr>
          <a:picLocks noChangeAspect="1"/>
        </xdr:cNvPicPr>
      </xdr:nvPicPr>
      <xdr:blipFill>
        <a:blip xmlns:r="http://schemas.openxmlformats.org/officeDocument/2006/relationships" r:embed="rId21"/>
        <a:stretch>
          <a:fillRect/>
        </a:stretch>
      </xdr:blipFill>
      <xdr:spPr>
        <a:xfrm>
          <a:off x="762000" y="73723500"/>
          <a:ext cx="8552381" cy="6580952"/>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23</xdr:row>
      <xdr:rowOff>0</xdr:rowOff>
    </xdr:from>
    <xdr:ext cx="7257143" cy="4142857"/>
    <xdr:pic>
      <xdr:nvPicPr>
        <xdr:cNvPr id="16" name="Picture 15">
          <a:extLst>
            <a:ext uri="{FF2B5EF4-FFF2-40B4-BE49-F238E27FC236}">
              <a16:creationId xmlns:a16="http://schemas.microsoft.com/office/drawing/2014/main" id="{D0E1108B-F728-4D77-8F25-590806C933E5}"/>
            </a:ext>
          </a:extLst>
        </xdr:cNvPr>
        <xdr:cNvPicPr>
          <a:picLocks noChangeAspect="1"/>
        </xdr:cNvPicPr>
      </xdr:nvPicPr>
      <xdr:blipFill>
        <a:blip xmlns:r="http://schemas.openxmlformats.org/officeDocument/2006/relationships" r:embed="rId1"/>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twoCellAnchor>
    <xdr:from>
      <xdr:col>4</xdr:col>
      <xdr:colOff>0</xdr:colOff>
      <xdr:row>45</xdr:row>
      <xdr:rowOff>0</xdr:rowOff>
    </xdr:from>
    <xdr:to>
      <xdr:col>80</xdr:col>
      <xdr:colOff>147945</xdr:colOff>
      <xdr:row>68</xdr:row>
      <xdr:rowOff>116441</xdr:rowOff>
    </xdr:to>
    <xdr:grpSp>
      <xdr:nvGrpSpPr>
        <xdr:cNvPr id="5" name="Group 4">
          <a:extLst>
            <a:ext uri="{FF2B5EF4-FFF2-40B4-BE49-F238E27FC236}">
              <a16:creationId xmlns:a16="http://schemas.microsoft.com/office/drawing/2014/main" id="{D6F809BB-DB72-5BF3-0BC0-D44C022D90B9}"/>
            </a:ext>
          </a:extLst>
        </xdr:cNvPr>
        <xdr:cNvGrpSpPr/>
      </xdr:nvGrpSpPr>
      <xdr:grpSpPr>
        <a:xfrm>
          <a:off x="762000" y="8572500"/>
          <a:ext cx="14625945" cy="4497941"/>
          <a:chOff x="762000" y="8572500"/>
          <a:chExt cx="14625945" cy="4497941"/>
        </a:xfrm>
      </xdr:grpSpPr>
      <xdr:pic>
        <xdr:nvPicPr>
          <xdr:cNvPr id="17" name="Picture 16">
            <a:extLst>
              <a:ext uri="{FF2B5EF4-FFF2-40B4-BE49-F238E27FC236}">
                <a16:creationId xmlns:a16="http://schemas.microsoft.com/office/drawing/2014/main" id="{D811D9F7-8DC6-43E1-9969-444FC2BABDD7}"/>
              </a:ext>
            </a:extLst>
          </xdr:cNvPr>
          <xdr:cNvPicPr>
            <a:picLocks noChangeAspect="1"/>
          </xdr:cNvPicPr>
        </xdr:nvPicPr>
        <xdr:blipFill>
          <a:blip xmlns:r="http://schemas.openxmlformats.org/officeDocument/2006/relationships" r:embed="rId2"/>
          <a:stretch>
            <a:fillRect/>
          </a:stretch>
        </xdr:blipFill>
        <xdr:spPr>
          <a:xfrm>
            <a:off x="762000" y="8572500"/>
            <a:ext cx="6809524" cy="3733333"/>
          </a:xfrm>
          <a:prstGeom prst="rect">
            <a:avLst/>
          </a:prstGeom>
          <a:effectLst>
            <a:outerShdw blurRad="63500" algn="ctr" rotWithShape="0">
              <a:srgbClr val="000000">
                <a:alpha val="95000"/>
              </a:srgbClr>
            </a:outerShdw>
          </a:effectLst>
        </xdr:spPr>
      </xdr:pic>
      <xdr:pic>
        <xdr:nvPicPr>
          <xdr:cNvPr id="18" name="Picture 17">
            <a:extLst>
              <a:ext uri="{FF2B5EF4-FFF2-40B4-BE49-F238E27FC236}">
                <a16:creationId xmlns:a16="http://schemas.microsoft.com/office/drawing/2014/main" id="{EE98E8EF-B55B-446D-8E56-44A64ECD7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6529" y="8684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0</xdr:colOff>
      <xdr:row>77</xdr:row>
      <xdr:rowOff>0</xdr:rowOff>
    </xdr:from>
    <xdr:to>
      <xdr:col>47</xdr:col>
      <xdr:colOff>103738</xdr:colOff>
      <xdr:row>83</xdr:row>
      <xdr:rowOff>171286</xdr:rowOff>
    </xdr:to>
    <xdr:pic>
      <xdr:nvPicPr>
        <xdr:cNvPr id="19" name="Picture 18">
          <a:extLst>
            <a:ext uri="{FF2B5EF4-FFF2-40B4-BE49-F238E27FC236}">
              <a16:creationId xmlns:a16="http://schemas.microsoft.com/office/drawing/2014/main" id="{5A8179F9-2C28-4BA9-A074-3B8801C8F42E}"/>
            </a:ext>
          </a:extLst>
        </xdr:cNvPr>
        <xdr:cNvPicPr>
          <a:picLocks noChangeAspect="1"/>
        </xdr:cNvPicPr>
      </xdr:nvPicPr>
      <xdr:blipFill>
        <a:blip xmlns:r="http://schemas.openxmlformats.org/officeDocument/2006/relationships" r:embed="rId4"/>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361</xdr:row>
      <xdr:rowOff>0</xdr:rowOff>
    </xdr:from>
    <xdr:ext cx="10971428" cy="13066667"/>
    <xdr:pic>
      <xdr:nvPicPr>
        <xdr:cNvPr id="20" name="Picture 19">
          <a:extLst>
            <a:ext uri="{FF2B5EF4-FFF2-40B4-BE49-F238E27FC236}">
              <a16:creationId xmlns:a16="http://schemas.microsoft.com/office/drawing/2014/main" id="{CF1D6D38-06D7-41DA-B157-061F4FE05C54}"/>
            </a:ext>
          </a:extLst>
        </xdr:cNvPr>
        <xdr:cNvPicPr>
          <a:picLocks noChangeAspect="1"/>
        </xdr:cNvPicPr>
      </xdr:nvPicPr>
      <xdr:blipFill>
        <a:blip xmlns:r="http://schemas.openxmlformats.org/officeDocument/2006/relationships" r:embed="rId5"/>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459</xdr:row>
      <xdr:rowOff>0</xdr:rowOff>
    </xdr:from>
    <xdr:to>
      <xdr:col>65</xdr:col>
      <xdr:colOff>84262</xdr:colOff>
      <xdr:row>497</xdr:row>
      <xdr:rowOff>46714</xdr:rowOff>
    </xdr:to>
    <xdr:grpSp>
      <xdr:nvGrpSpPr>
        <xdr:cNvPr id="21" name="Group 20">
          <a:extLst>
            <a:ext uri="{FF2B5EF4-FFF2-40B4-BE49-F238E27FC236}">
              <a16:creationId xmlns:a16="http://schemas.microsoft.com/office/drawing/2014/main" id="{717ADC2F-18EA-4A61-9119-0DE2C0C3608C}"/>
            </a:ext>
          </a:extLst>
        </xdr:cNvPr>
        <xdr:cNvGrpSpPr/>
      </xdr:nvGrpSpPr>
      <xdr:grpSpPr>
        <a:xfrm>
          <a:off x="762000" y="87439500"/>
          <a:ext cx="11704762" cy="7285714"/>
          <a:chOff x="952500" y="91821000"/>
          <a:chExt cx="11704762" cy="7285714"/>
        </a:xfrm>
      </xdr:grpSpPr>
      <xdr:pic>
        <xdr:nvPicPr>
          <xdr:cNvPr id="22" name="Picture 21">
            <a:extLst>
              <a:ext uri="{FF2B5EF4-FFF2-40B4-BE49-F238E27FC236}">
                <a16:creationId xmlns:a16="http://schemas.microsoft.com/office/drawing/2014/main" id="{8722DA73-0AEE-28BB-38E9-8EDF3B0C3144}"/>
              </a:ext>
            </a:extLst>
          </xdr:cNvPr>
          <xdr:cNvPicPr>
            <a:picLocks noChangeAspect="1"/>
          </xdr:cNvPicPr>
        </xdr:nvPicPr>
        <xdr:blipFill>
          <a:blip xmlns:r="http://schemas.openxmlformats.org/officeDocument/2006/relationships" r:embed="rId6"/>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E786B7C2-EC33-8E3A-878F-B668310C1955}"/>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500</xdr:row>
      <xdr:rowOff>0</xdr:rowOff>
    </xdr:from>
    <xdr:ext cx="7219048" cy="3914286"/>
    <xdr:pic>
      <xdr:nvPicPr>
        <xdr:cNvPr id="24" name="Picture 23">
          <a:extLst>
            <a:ext uri="{FF2B5EF4-FFF2-40B4-BE49-F238E27FC236}">
              <a16:creationId xmlns:a16="http://schemas.microsoft.com/office/drawing/2014/main" id="{A134C367-86C5-4D27-BAC3-5D789C4A9E48}"/>
            </a:ext>
          </a:extLst>
        </xdr:cNvPr>
        <xdr:cNvPicPr>
          <a:picLocks noChangeAspect="1"/>
        </xdr:cNvPicPr>
      </xdr:nvPicPr>
      <xdr:blipFill>
        <a:blip xmlns:r="http://schemas.openxmlformats.org/officeDocument/2006/relationships" r:embed="rId7"/>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twoCellAnchor>
    <xdr:from>
      <xdr:col>4</xdr:col>
      <xdr:colOff>0</xdr:colOff>
      <xdr:row>85</xdr:row>
      <xdr:rowOff>0</xdr:rowOff>
    </xdr:from>
    <xdr:to>
      <xdr:col>80</xdr:col>
      <xdr:colOff>152591</xdr:colOff>
      <xdr:row>160</xdr:row>
      <xdr:rowOff>74405</xdr:rowOff>
    </xdr:to>
    <xdr:grpSp>
      <xdr:nvGrpSpPr>
        <xdr:cNvPr id="4" name="Group 3">
          <a:extLst>
            <a:ext uri="{FF2B5EF4-FFF2-40B4-BE49-F238E27FC236}">
              <a16:creationId xmlns:a16="http://schemas.microsoft.com/office/drawing/2014/main" id="{ABA5A149-DC57-DFE8-B8C9-3AB1441D029C}"/>
            </a:ext>
          </a:extLst>
        </xdr:cNvPr>
        <xdr:cNvGrpSpPr/>
      </xdr:nvGrpSpPr>
      <xdr:grpSpPr>
        <a:xfrm>
          <a:off x="762000" y="16192500"/>
          <a:ext cx="14630591" cy="14361905"/>
          <a:chOff x="762000" y="16192500"/>
          <a:chExt cx="14630591" cy="14361905"/>
        </a:xfrm>
      </xdr:grpSpPr>
      <xdr:pic>
        <xdr:nvPicPr>
          <xdr:cNvPr id="32" name="Picture 31">
            <a:extLst>
              <a:ext uri="{FF2B5EF4-FFF2-40B4-BE49-F238E27FC236}">
                <a16:creationId xmlns:a16="http://schemas.microsoft.com/office/drawing/2014/main" id="{9EAC93DD-C7C6-4A09-BD64-13A5E0E0B09A}"/>
              </a:ext>
            </a:extLst>
          </xdr:cNvPr>
          <xdr:cNvPicPr>
            <a:picLocks noChangeAspect="1"/>
          </xdr:cNvPicPr>
        </xdr:nvPicPr>
        <xdr:blipFill>
          <a:blip xmlns:r="http://schemas.openxmlformats.org/officeDocument/2006/relationships" r:embed="rId8"/>
          <a:stretch>
            <a:fillRect/>
          </a:stretch>
        </xdr:blipFill>
        <xdr:spPr>
          <a:xfrm>
            <a:off x="762000" y="16192500"/>
            <a:ext cx="8295238" cy="14361905"/>
          </a:xfrm>
          <a:prstGeom prst="rect">
            <a:avLst/>
          </a:prstGeom>
          <a:effectLst>
            <a:outerShdw blurRad="63500" algn="ctr" rotWithShape="0">
              <a:srgbClr val="000000">
                <a:alpha val="95000"/>
              </a:srgbClr>
            </a:outerShdw>
          </a:effectLst>
        </xdr:spPr>
      </xdr:pic>
      <xdr:pic>
        <xdr:nvPicPr>
          <xdr:cNvPr id="33" name="Picture 32">
            <a:extLst>
              <a:ext uri="{FF2B5EF4-FFF2-40B4-BE49-F238E27FC236}">
                <a16:creationId xmlns:a16="http://schemas.microsoft.com/office/drawing/2014/main" id="{40E4028A-2084-480A-A91B-574E547400D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0" y="25336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19</xdr:col>
      <xdr:colOff>0</xdr:colOff>
      <xdr:row>533</xdr:row>
      <xdr:rowOff>0</xdr:rowOff>
    </xdr:from>
    <xdr:to>
      <xdr:col>79</xdr:col>
      <xdr:colOff>160476</xdr:colOff>
      <xdr:row>534</xdr:row>
      <xdr:rowOff>161881</xdr:rowOff>
    </xdr:to>
    <xdr:pic>
      <xdr:nvPicPr>
        <xdr:cNvPr id="42" name="Picture 41">
          <a:extLst>
            <a:ext uri="{FF2B5EF4-FFF2-40B4-BE49-F238E27FC236}">
              <a16:creationId xmlns:a16="http://schemas.microsoft.com/office/drawing/2014/main" id="{7BF84154-F390-416E-B257-77DA26670CAB}"/>
            </a:ext>
          </a:extLst>
        </xdr:cNvPr>
        <xdr:cNvPicPr>
          <a:picLocks noChangeAspect="1"/>
        </xdr:cNvPicPr>
      </xdr:nvPicPr>
      <xdr:blipFill>
        <a:blip xmlns:r="http://schemas.openxmlformats.org/officeDocument/2006/relationships" r:embed="rId10"/>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542</xdr:row>
      <xdr:rowOff>0</xdr:rowOff>
    </xdr:from>
    <xdr:to>
      <xdr:col>71</xdr:col>
      <xdr:colOff>36833</xdr:colOff>
      <xdr:row>543</xdr:row>
      <xdr:rowOff>161881</xdr:rowOff>
    </xdr:to>
    <xdr:pic>
      <xdr:nvPicPr>
        <xdr:cNvPr id="43" name="Picture 42">
          <a:extLst>
            <a:ext uri="{FF2B5EF4-FFF2-40B4-BE49-F238E27FC236}">
              <a16:creationId xmlns:a16="http://schemas.microsoft.com/office/drawing/2014/main" id="{9DACB318-F43C-43C0-BBC6-EECF2BFD2865}"/>
            </a:ext>
          </a:extLst>
        </xdr:cNvPr>
        <xdr:cNvPicPr>
          <a:picLocks noChangeAspect="1"/>
        </xdr:cNvPicPr>
      </xdr:nvPicPr>
      <xdr:blipFill>
        <a:blip xmlns:r="http://schemas.openxmlformats.org/officeDocument/2006/relationships" r:embed="rId11"/>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573</xdr:row>
      <xdr:rowOff>0</xdr:rowOff>
    </xdr:from>
    <xdr:ext cx="12580952" cy="4285714"/>
    <xdr:pic>
      <xdr:nvPicPr>
        <xdr:cNvPr id="44" name="Picture 43">
          <a:extLst>
            <a:ext uri="{FF2B5EF4-FFF2-40B4-BE49-F238E27FC236}">
              <a16:creationId xmlns:a16="http://schemas.microsoft.com/office/drawing/2014/main" id="{FD7BF39E-48C3-4A5D-92EF-9D5DD1275146}"/>
            </a:ext>
          </a:extLst>
        </xdr:cNvPr>
        <xdr:cNvPicPr>
          <a:picLocks noChangeAspect="1"/>
        </xdr:cNvPicPr>
      </xdr:nvPicPr>
      <xdr:blipFill>
        <a:blip xmlns:r="http://schemas.openxmlformats.org/officeDocument/2006/relationships" r:embed="rId12"/>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596</xdr:row>
      <xdr:rowOff>0</xdr:rowOff>
    </xdr:from>
    <xdr:ext cx="12209524" cy="7923809"/>
    <xdr:pic>
      <xdr:nvPicPr>
        <xdr:cNvPr id="45" name="Picture 44">
          <a:extLst>
            <a:ext uri="{FF2B5EF4-FFF2-40B4-BE49-F238E27FC236}">
              <a16:creationId xmlns:a16="http://schemas.microsoft.com/office/drawing/2014/main" id="{DF9FF5A5-B95E-48F9-99EE-EB209C499B36}"/>
            </a:ext>
          </a:extLst>
        </xdr:cNvPr>
        <xdr:cNvPicPr>
          <a:picLocks noChangeAspect="1"/>
        </xdr:cNvPicPr>
      </xdr:nvPicPr>
      <xdr:blipFill>
        <a:blip xmlns:r="http://schemas.openxmlformats.org/officeDocument/2006/relationships" r:embed="rId13"/>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596</xdr:row>
      <xdr:rowOff>0</xdr:rowOff>
    </xdr:from>
    <xdr:ext cx="12209524" cy="7923809"/>
    <xdr:pic>
      <xdr:nvPicPr>
        <xdr:cNvPr id="46" name="Picture 45">
          <a:extLst>
            <a:ext uri="{FF2B5EF4-FFF2-40B4-BE49-F238E27FC236}">
              <a16:creationId xmlns:a16="http://schemas.microsoft.com/office/drawing/2014/main" id="{2136E160-37E6-47A8-99B8-B4A827366473}"/>
            </a:ext>
          </a:extLst>
        </xdr:cNvPr>
        <xdr:cNvPicPr>
          <a:picLocks noChangeAspect="1"/>
        </xdr:cNvPicPr>
      </xdr:nvPicPr>
      <xdr:blipFill>
        <a:blip xmlns:r="http://schemas.openxmlformats.org/officeDocument/2006/relationships" r:embed="rId14"/>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573</xdr:row>
      <xdr:rowOff>0</xdr:rowOff>
    </xdr:from>
    <xdr:ext cx="12733333" cy="4219048"/>
    <xdr:pic>
      <xdr:nvPicPr>
        <xdr:cNvPr id="47" name="Picture 46">
          <a:extLst>
            <a:ext uri="{FF2B5EF4-FFF2-40B4-BE49-F238E27FC236}">
              <a16:creationId xmlns:a16="http://schemas.microsoft.com/office/drawing/2014/main" id="{B48FEC76-9BFD-41E7-864D-84510B2391F9}"/>
            </a:ext>
          </a:extLst>
        </xdr:cNvPr>
        <xdr:cNvPicPr>
          <a:picLocks noChangeAspect="1"/>
        </xdr:cNvPicPr>
      </xdr:nvPicPr>
      <xdr:blipFill>
        <a:blip xmlns:r="http://schemas.openxmlformats.org/officeDocument/2006/relationships" r:embed="rId15"/>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166</xdr:row>
      <xdr:rowOff>0</xdr:rowOff>
    </xdr:from>
    <xdr:to>
      <xdr:col>43</xdr:col>
      <xdr:colOff>84786</xdr:colOff>
      <xdr:row>179</xdr:row>
      <xdr:rowOff>66357</xdr:rowOff>
    </xdr:to>
    <xdr:pic>
      <xdr:nvPicPr>
        <xdr:cNvPr id="75" name="Picture 74">
          <a:extLst>
            <a:ext uri="{FF2B5EF4-FFF2-40B4-BE49-F238E27FC236}">
              <a16:creationId xmlns:a16="http://schemas.microsoft.com/office/drawing/2014/main" id="{112394E6-EFC1-52C9-FE2F-FF20063ED660}"/>
            </a:ext>
          </a:extLst>
        </xdr:cNvPr>
        <xdr:cNvPicPr>
          <a:picLocks noChangeAspect="1"/>
        </xdr:cNvPicPr>
      </xdr:nvPicPr>
      <xdr:blipFill>
        <a:blip xmlns:r="http://schemas.openxmlformats.org/officeDocument/2006/relationships" r:embed="rId16"/>
        <a:stretch>
          <a:fillRect/>
        </a:stretch>
      </xdr:blipFill>
      <xdr:spPr>
        <a:xfrm>
          <a:off x="762000" y="79819500"/>
          <a:ext cx="7514286" cy="25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642</xdr:row>
      <xdr:rowOff>0</xdr:rowOff>
    </xdr:from>
    <xdr:ext cx="8628571" cy="21276190"/>
    <xdr:pic>
      <xdr:nvPicPr>
        <xdr:cNvPr id="78" name="Picture 77">
          <a:extLst>
            <a:ext uri="{FF2B5EF4-FFF2-40B4-BE49-F238E27FC236}">
              <a16:creationId xmlns:a16="http://schemas.microsoft.com/office/drawing/2014/main" id="{C7B41919-F388-4FBF-985F-E9A050EDA4C7}"/>
            </a:ext>
          </a:extLst>
        </xdr:cNvPr>
        <xdr:cNvPicPr>
          <a:picLocks noChangeAspect="1"/>
        </xdr:cNvPicPr>
      </xdr:nvPicPr>
      <xdr:blipFill>
        <a:blip xmlns:r="http://schemas.openxmlformats.org/officeDocument/2006/relationships" r:embed="rId17"/>
        <a:stretch>
          <a:fillRect/>
        </a:stretch>
      </xdr:blipFill>
      <xdr:spPr>
        <a:xfrm>
          <a:off x="762000" y="952500"/>
          <a:ext cx="8628571" cy="21276190"/>
        </a:xfrm>
        <a:prstGeom prst="rect">
          <a:avLst/>
        </a:prstGeom>
        <a:effectLst>
          <a:outerShdw blurRad="127000" algn="ctr" rotWithShape="0">
            <a:srgbClr val="FF0000">
              <a:alpha val="90000"/>
            </a:srgbClr>
          </a:outerShdw>
        </a:effectLst>
      </xdr:spPr>
    </xdr:pic>
    <xdr:clientData/>
  </xdr:oneCellAnchor>
  <xdr:oneCellAnchor>
    <xdr:from>
      <xdr:col>50</xdr:col>
      <xdr:colOff>0</xdr:colOff>
      <xdr:row>726</xdr:row>
      <xdr:rowOff>0</xdr:rowOff>
    </xdr:from>
    <xdr:ext cx="18285714" cy="5019048"/>
    <xdr:pic>
      <xdr:nvPicPr>
        <xdr:cNvPr id="79" name="Picture 78">
          <a:extLst>
            <a:ext uri="{FF2B5EF4-FFF2-40B4-BE49-F238E27FC236}">
              <a16:creationId xmlns:a16="http://schemas.microsoft.com/office/drawing/2014/main" id="{E544551C-04A1-4308-9D91-7A4957A952DD}"/>
            </a:ext>
          </a:extLst>
        </xdr:cNvPr>
        <xdr:cNvPicPr>
          <a:picLocks noChangeAspect="1"/>
        </xdr:cNvPicPr>
      </xdr:nvPicPr>
      <xdr:blipFill>
        <a:blip xmlns:r="http://schemas.openxmlformats.org/officeDocument/2006/relationships" r:embed="rId18"/>
        <a:stretch>
          <a:fillRect/>
        </a:stretch>
      </xdr:blipFill>
      <xdr:spPr>
        <a:xfrm>
          <a:off x="9525000" y="16954500"/>
          <a:ext cx="18285714" cy="5019048"/>
        </a:xfrm>
        <a:prstGeom prst="rect">
          <a:avLst/>
        </a:prstGeom>
        <a:effectLst>
          <a:outerShdw blurRad="63500" algn="ctr" rotWithShape="0">
            <a:srgbClr val="000000">
              <a:alpha val="95000"/>
            </a:srgbClr>
          </a:outerShdw>
        </a:effectLst>
      </xdr:spPr>
    </xdr:pic>
    <xdr:clientData/>
  </xdr:oneCellAnchor>
  <xdr:twoCellAnchor editAs="oneCell">
    <xdr:from>
      <xdr:col>23</xdr:col>
      <xdr:colOff>0</xdr:colOff>
      <xdr:row>755</xdr:row>
      <xdr:rowOff>0</xdr:rowOff>
    </xdr:from>
    <xdr:to>
      <xdr:col>83</xdr:col>
      <xdr:colOff>103333</xdr:colOff>
      <xdr:row>756</xdr:row>
      <xdr:rowOff>161881</xdr:rowOff>
    </xdr:to>
    <xdr:pic>
      <xdr:nvPicPr>
        <xdr:cNvPr id="136" name="Picture 135">
          <a:extLst>
            <a:ext uri="{FF2B5EF4-FFF2-40B4-BE49-F238E27FC236}">
              <a16:creationId xmlns:a16="http://schemas.microsoft.com/office/drawing/2014/main" id="{87E20D1D-460E-EBA0-C331-A7D7A31CBA34}"/>
            </a:ext>
          </a:extLst>
        </xdr:cNvPr>
        <xdr:cNvPicPr>
          <a:picLocks noChangeAspect="1"/>
        </xdr:cNvPicPr>
      </xdr:nvPicPr>
      <xdr:blipFill>
        <a:blip xmlns:r="http://schemas.openxmlformats.org/officeDocument/2006/relationships" r:embed="rId19"/>
        <a:stretch>
          <a:fillRect/>
        </a:stretch>
      </xdr:blipFill>
      <xdr:spPr>
        <a:xfrm>
          <a:off x="4381500" y="412813500"/>
          <a:ext cx="11533333" cy="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771</xdr:row>
      <xdr:rowOff>0</xdr:rowOff>
    </xdr:from>
    <xdr:to>
      <xdr:col>80</xdr:col>
      <xdr:colOff>93428</xdr:colOff>
      <xdr:row>794</xdr:row>
      <xdr:rowOff>18500</xdr:rowOff>
    </xdr:to>
    <xdr:pic>
      <xdr:nvPicPr>
        <xdr:cNvPr id="142" name="Picture 141">
          <a:extLst>
            <a:ext uri="{FF2B5EF4-FFF2-40B4-BE49-F238E27FC236}">
              <a16:creationId xmlns:a16="http://schemas.microsoft.com/office/drawing/2014/main" id="{7559412A-B2F5-C8A8-E4DA-844FEC117E1F}"/>
            </a:ext>
          </a:extLst>
        </xdr:cNvPr>
        <xdr:cNvPicPr>
          <a:picLocks noChangeAspect="1"/>
        </xdr:cNvPicPr>
      </xdr:nvPicPr>
      <xdr:blipFill>
        <a:blip xmlns:r="http://schemas.openxmlformats.org/officeDocument/2006/relationships" r:embed="rId20"/>
        <a:stretch>
          <a:fillRect/>
        </a:stretch>
      </xdr:blipFill>
      <xdr:spPr>
        <a:xfrm>
          <a:off x="762000" y="415861500"/>
          <a:ext cx="14571428"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795</xdr:row>
      <xdr:rowOff>0</xdr:rowOff>
    </xdr:from>
    <xdr:to>
      <xdr:col>49</xdr:col>
      <xdr:colOff>94167</xdr:colOff>
      <xdr:row>813</xdr:row>
      <xdr:rowOff>104333</xdr:rowOff>
    </xdr:to>
    <xdr:pic>
      <xdr:nvPicPr>
        <xdr:cNvPr id="143" name="Picture 142">
          <a:extLst>
            <a:ext uri="{FF2B5EF4-FFF2-40B4-BE49-F238E27FC236}">
              <a16:creationId xmlns:a16="http://schemas.microsoft.com/office/drawing/2014/main" id="{29501359-A8F4-6CBD-1B79-98142D76B05A}"/>
            </a:ext>
          </a:extLst>
        </xdr:cNvPr>
        <xdr:cNvPicPr>
          <a:picLocks noChangeAspect="1"/>
        </xdr:cNvPicPr>
      </xdr:nvPicPr>
      <xdr:blipFill>
        <a:blip xmlns:r="http://schemas.openxmlformats.org/officeDocument/2006/relationships" r:embed="rId21"/>
        <a:stretch>
          <a:fillRect/>
        </a:stretch>
      </xdr:blipFill>
      <xdr:spPr>
        <a:xfrm>
          <a:off x="762000" y="420433500"/>
          <a:ext cx="8666667" cy="3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814</xdr:row>
      <xdr:rowOff>0</xdr:rowOff>
    </xdr:from>
    <xdr:ext cx="3104762" cy="6085714"/>
    <xdr:pic>
      <xdr:nvPicPr>
        <xdr:cNvPr id="144" name="Picture 143">
          <a:extLst>
            <a:ext uri="{FF2B5EF4-FFF2-40B4-BE49-F238E27FC236}">
              <a16:creationId xmlns:a16="http://schemas.microsoft.com/office/drawing/2014/main" id="{F03E811D-85D7-4AF9-BABB-2E9CAE98373A}"/>
            </a:ext>
          </a:extLst>
        </xdr:cNvPr>
        <xdr:cNvPicPr>
          <a:picLocks noChangeAspect="1"/>
        </xdr:cNvPicPr>
      </xdr:nvPicPr>
      <xdr:blipFill>
        <a:blip xmlns:r="http://schemas.openxmlformats.org/officeDocument/2006/relationships" r:embed="rId22"/>
        <a:stretch>
          <a:fillRect/>
        </a:stretch>
      </xdr:blipFill>
      <xdr:spPr>
        <a:xfrm>
          <a:off x="762000" y="952500"/>
          <a:ext cx="3104762" cy="6085714"/>
        </a:xfrm>
        <a:prstGeom prst="rect">
          <a:avLst/>
        </a:prstGeom>
        <a:effectLst>
          <a:outerShdw blurRad="127000" algn="ctr" rotWithShape="0">
            <a:srgbClr val="FF0000">
              <a:alpha val="90000"/>
            </a:srgbClr>
          </a:outerShdw>
        </a:effectLst>
      </xdr:spPr>
    </xdr:pic>
    <xdr:clientData/>
  </xdr:oneCellAnchor>
  <xdr:oneCellAnchor>
    <xdr:from>
      <xdr:col>23</xdr:col>
      <xdr:colOff>0</xdr:colOff>
      <xdr:row>847</xdr:row>
      <xdr:rowOff>0</xdr:rowOff>
    </xdr:from>
    <xdr:ext cx="11533333" cy="352381"/>
    <xdr:pic>
      <xdr:nvPicPr>
        <xdr:cNvPr id="145" name="Picture 144">
          <a:extLst>
            <a:ext uri="{FF2B5EF4-FFF2-40B4-BE49-F238E27FC236}">
              <a16:creationId xmlns:a16="http://schemas.microsoft.com/office/drawing/2014/main" id="{AF603002-6BD9-45C6-A408-1290BAB764B3}"/>
            </a:ext>
          </a:extLst>
        </xdr:cNvPr>
        <xdr:cNvPicPr>
          <a:picLocks noChangeAspect="1"/>
        </xdr:cNvPicPr>
      </xdr:nvPicPr>
      <xdr:blipFill>
        <a:blip xmlns:r="http://schemas.openxmlformats.org/officeDocument/2006/relationships" r:embed="rId23"/>
        <a:stretch>
          <a:fillRect/>
        </a:stretch>
      </xdr:blipFill>
      <xdr:spPr>
        <a:xfrm>
          <a:off x="4381500" y="7239000"/>
          <a:ext cx="11533333"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865</xdr:row>
      <xdr:rowOff>0</xdr:rowOff>
    </xdr:from>
    <xdr:ext cx="14571428" cy="7723809"/>
    <xdr:pic>
      <xdr:nvPicPr>
        <xdr:cNvPr id="147" name="Picture 146">
          <a:extLst>
            <a:ext uri="{FF2B5EF4-FFF2-40B4-BE49-F238E27FC236}">
              <a16:creationId xmlns:a16="http://schemas.microsoft.com/office/drawing/2014/main" id="{07045D6E-1720-4549-92A6-88573CB36373}"/>
            </a:ext>
          </a:extLst>
        </xdr:cNvPr>
        <xdr:cNvPicPr>
          <a:picLocks noChangeAspect="1"/>
        </xdr:cNvPicPr>
      </xdr:nvPicPr>
      <xdr:blipFill>
        <a:blip xmlns:r="http://schemas.openxmlformats.org/officeDocument/2006/relationships" r:embed="rId24"/>
        <a:stretch>
          <a:fillRect/>
        </a:stretch>
      </xdr:blipFill>
      <xdr:spPr>
        <a:xfrm>
          <a:off x="762000" y="10668000"/>
          <a:ext cx="14571428" cy="7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906</xdr:row>
      <xdr:rowOff>0</xdr:rowOff>
    </xdr:from>
    <xdr:ext cx="8657143" cy="4095238"/>
    <xdr:pic>
      <xdr:nvPicPr>
        <xdr:cNvPr id="148" name="Picture 147">
          <a:extLst>
            <a:ext uri="{FF2B5EF4-FFF2-40B4-BE49-F238E27FC236}">
              <a16:creationId xmlns:a16="http://schemas.microsoft.com/office/drawing/2014/main" id="{A3E9E260-C01D-471C-8C53-B30460FDC0ED}"/>
            </a:ext>
          </a:extLst>
        </xdr:cNvPr>
        <xdr:cNvPicPr>
          <a:picLocks noChangeAspect="1"/>
        </xdr:cNvPicPr>
      </xdr:nvPicPr>
      <xdr:blipFill>
        <a:blip xmlns:r="http://schemas.openxmlformats.org/officeDocument/2006/relationships" r:embed="rId25"/>
        <a:stretch>
          <a:fillRect/>
        </a:stretch>
      </xdr:blipFill>
      <xdr:spPr>
        <a:xfrm>
          <a:off x="762000" y="18478500"/>
          <a:ext cx="8657143"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1255</xdr:row>
      <xdr:rowOff>0</xdr:rowOff>
    </xdr:from>
    <xdr:to>
      <xdr:col>53</xdr:col>
      <xdr:colOff>160738</xdr:colOff>
      <xdr:row>1300</xdr:row>
      <xdr:rowOff>84643</xdr:rowOff>
    </xdr:to>
    <xdr:pic>
      <xdr:nvPicPr>
        <xdr:cNvPr id="149" name="Picture 148">
          <a:extLst>
            <a:ext uri="{FF2B5EF4-FFF2-40B4-BE49-F238E27FC236}">
              <a16:creationId xmlns:a16="http://schemas.microsoft.com/office/drawing/2014/main" id="{703C3590-AF9B-DD1F-25E7-A1D5243E1FB2}"/>
            </a:ext>
          </a:extLst>
        </xdr:cNvPr>
        <xdr:cNvPicPr>
          <a:picLocks noChangeAspect="1"/>
        </xdr:cNvPicPr>
      </xdr:nvPicPr>
      <xdr:blipFill>
        <a:blip xmlns:r="http://schemas.openxmlformats.org/officeDocument/2006/relationships" r:embed="rId26"/>
        <a:stretch>
          <a:fillRect/>
        </a:stretch>
      </xdr:blipFill>
      <xdr:spPr>
        <a:xfrm>
          <a:off x="762000" y="1583626500"/>
          <a:ext cx="9495238" cy="8657143"/>
        </a:xfrm>
        <a:prstGeom prst="rect">
          <a:avLst/>
        </a:prstGeom>
        <a:effectLst>
          <a:outerShdw blurRad="63500" algn="ctr" rotWithShape="0">
            <a:srgbClr val="000000">
              <a:alpha val="95000"/>
            </a:srgbClr>
          </a:outerShdw>
        </a:effectLst>
      </xdr:spPr>
    </xdr:pic>
    <xdr:clientData/>
  </xdr:twoCellAnchor>
  <xdr:oneCellAnchor>
    <xdr:from>
      <xdr:col>5</xdr:col>
      <xdr:colOff>0</xdr:colOff>
      <xdr:row>949</xdr:row>
      <xdr:rowOff>0</xdr:rowOff>
    </xdr:from>
    <xdr:ext cx="5580952" cy="1980952"/>
    <xdr:pic>
      <xdr:nvPicPr>
        <xdr:cNvPr id="163" name="Picture 162">
          <a:extLst>
            <a:ext uri="{FF2B5EF4-FFF2-40B4-BE49-F238E27FC236}">
              <a16:creationId xmlns:a16="http://schemas.microsoft.com/office/drawing/2014/main" id="{138F99FE-3C7C-4F80-81C1-D9AA14DA8D20}"/>
            </a:ext>
          </a:extLst>
        </xdr:cNvPr>
        <xdr:cNvPicPr>
          <a:picLocks noChangeAspect="1"/>
        </xdr:cNvPicPr>
      </xdr:nvPicPr>
      <xdr:blipFill>
        <a:blip xmlns:r="http://schemas.openxmlformats.org/officeDocument/2006/relationships" r:embed="rId27"/>
        <a:stretch>
          <a:fillRect/>
        </a:stretch>
      </xdr:blipFill>
      <xdr:spPr>
        <a:xfrm>
          <a:off x="952500" y="56578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960</xdr:row>
      <xdr:rowOff>0</xdr:rowOff>
    </xdr:from>
    <xdr:ext cx="13057143" cy="8514286"/>
    <xdr:pic>
      <xdr:nvPicPr>
        <xdr:cNvPr id="164" name="Picture 163">
          <a:extLst>
            <a:ext uri="{FF2B5EF4-FFF2-40B4-BE49-F238E27FC236}">
              <a16:creationId xmlns:a16="http://schemas.microsoft.com/office/drawing/2014/main" id="{AD3CC4E0-B79E-4A41-88B3-549AA8B75820}"/>
            </a:ext>
          </a:extLst>
        </xdr:cNvPr>
        <xdr:cNvPicPr>
          <a:picLocks noChangeAspect="1"/>
        </xdr:cNvPicPr>
      </xdr:nvPicPr>
      <xdr:blipFill>
        <a:blip xmlns:r="http://schemas.openxmlformats.org/officeDocument/2006/relationships" r:embed="rId28"/>
        <a:stretch>
          <a:fillRect/>
        </a:stretch>
      </xdr:blipFill>
      <xdr:spPr>
        <a:xfrm>
          <a:off x="952500" y="58674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1027</xdr:row>
      <xdr:rowOff>0</xdr:rowOff>
    </xdr:from>
    <xdr:ext cx="6380952" cy="4647619"/>
    <xdr:pic>
      <xdr:nvPicPr>
        <xdr:cNvPr id="165" name="Picture 164">
          <a:extLst>
            <a:ext uri="{FF2B5EF4-FFF2-40B4-BE49-F238E27FC236}">
              <a16:creationId xmlns:a16="http://schemas.microsoft.com/office/drawing/2014/main" id="{2415B775-2688-43BD-BC87-21C7BCD97E72}"/>
            </a:ext>
          </a:extLst>
        </xdr:cNvPr>
        <xdr:cNvPicPr>
          <a:picLocks noChangeAspect="1"/>
        </xdr:cNvPicPr>
      </xdr:nvPicPr>
      <xdr:blipFill>
        <a:blip xmlns:r="http://schemas.openxmlformats.org/officeDocument/2006/relationships" r:embed="rId29"/>
        <a:stretch>
          <a:fillRect/>
        </a:stretch>
      </xdr:blipFill>
      <xdr:spPr>
        <a:xfrm>
          <a:off x="952500" y="71437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1027</xdr:row>
      <xdr:rowOff>0</xdr:rowOff>
    </xdr:from>
    <xdr:ext cx="11266667" cy="6228571"/>
    <xdr:pic>
      <xdr:nvPicPr>
        <xdr:cNvPr id="166" name="Picture 165">
          <a:extLst>
            <a:ext uri="{FF2B5EF4-FFF2-40B4-BE49-F238E27FC236}">
              <a16:creationId xmlns:a16="http://schemas.microsoft.com/office/drawing/2014/main" id="{540E8B2B-9283-4ABD-8197-C7AAEB7C295F}"/>
            </a:ext>
          </a:extLst>
        </xdr:cNvPr>
        <xdr:cNvPicPr>
          <a:picLocks noChangeAspect="1"/>
        </xdr:cNvPicPr>
      </xdr:nvPicPr>
      <xdr:blipFill>
        <a:blip xmlns:r="http://schemas.openxmlformats.org/officeDocument/2006/relationships" r:embed="rId30"/>
        <a:stretch>
          <a:fillRect/>
        </a:stretch>
      </xdr:blipFill>
      <xdr:spPr>
        <a:xfrm>
          <a:off x="7620000" y="71437500"/>
          <a:ext cx="11266667" cy="6228571"/>
        </a:xfrm>
        <a:prstGeom prst="rect">
          <a:avLst/>
        </a:prstGeom>
        <a:effectLst>
          <a:outerShdw blurRad="63500" algn="ctr" rotWithShape="0">
            <a:srgbClr val="000000">
              <a:alpha val="95000"/>
            </a:srgbClr>
          </a:outerShdw>
        </a:effectLst>
      </xdr:spPr>
    </xdr:pic>
    <xdr:clientData/>
  </xdr:oneCellAnchor>
  <xdr:twoCellAnchor>
    <xdr:from>
      <xdr:col>36</xdr:col>
      <xdr:colOff>134471</xdr:colOff>
      <xdr:row>1041</xdr:row>
      <xdr:rowOff>0</xdr:rowOff>
    </xdr:from>
    <xdr:to>
      <xdr:col>41</xdr:col>
      <xdr:colOff>182097</xdr:colOff>
      <xdr:row>1048</xdr:row>
      <xdr:rowOff>180975</xdr:rowOff>
    </xdr:to>
    <xdr:sp macro="" textlink="">
      <xdr:nvSpPr>
        <xdr:cNvPr id="169" name="Arrow: Right 168">
          <a:extLst>
            <a:ext uri="{FF2B5EF4-FFF2-40B4-BE49-F238E27FC236}">
              <a16:creationId xmlns:a16="http://schemas.microsoft.com/office/drawing/2014/main" id="{ECD7C1A2-0E37-4DD5-889D-772EADC2E84B}"/>
            </a:ext>
          </a:extLst>
        </xdr:cNvPr>
        <xdr:cNvSpPr/>
      </xdr:nvSpPr>
      <xdr:spPr>
        <a:xfrm>
          <a:off x="6992471" y="154705050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1081</xdr:row>
      <xdr:rowOff>0</xdr:rowOff>
    </xdr:from>
    <xdr:to>
      <xdr:col>45</xdr:col>
      <xdr:colOff>18071</xdr:colOff>
      <xdr:row>1159</xdr:row>
      <xdr:rowOff>26714</xdr:rowOff>
    </xdr:to>
    <xdr:pic>
      <xdr:nvPicPr>
        <xdr:cNvPr id="170" name="Picture 169">
          <a:extLst>
            <a:ext uri="{FF2B5EF4-FFF2-40B4-BE49-F238E27FC236}">
              <a16:creationId xmlns:a16="http://schemas.microsoft.com/office/drawing/2014/main" id="{D546ABE2-FCB8-05F1-08B3-42B2D2CFB971}"/>
            </a:ext>
          </a:extLst>
        </xdr:cNvPr>
        <xdr:cNvPicPr>
          <a:picLocks noChangeAspect="1"/>
        </xdr:cNvPicPr>
      </xdr:nvPicPr>
      <xdr:blipFill>
        <a:blip xmlns:r="http://schemas.openxmlformats.org/officeDocument/2006/relationships" r:embed="rId31"/>
        <a:stretch>
          <a:fillRect/>
        </a:stretch>
      </xdr:blipFill>
      <xdr:spPr>
        <a:xfrm>
          <a:off x="762000" y="1554670500"/>
          <a:ext cx="7828571" cy="14885714"/>
        </a:xfrm>
        <a:prstGeom prst="rect">
          <a:avLst/>
        </a:prstGeom>
        <a:effectLst>
          <a:outerShdw blurRad="63500" algn="ctr" rotWithShape="0">
            <a:srgbClr val="000000">
              <a:alpha val="95000"/>
            </a:srgbClr>
          </a:outerShdw>
        </a:effectLst>
      </xdr:spPr>
    </xdr:pic>
    <xdr:clientData/>
  </xdr:twoCellAnchor>
  <xdr:twoCellAnchor>
    <xdr:from>
      <xdr:col>1</xdr:col>
      <xdr:colOff>112059</xdr:colOff>
      <xdr:row>1037</xdr:row>
      <xdr:rowOff>100854</xdr:rowOff>
    </xdr:from>
    <xdr:to>
      <xdr:col>6</xdr:col>
      <xdr:colOff>78441</xdr:colOff>
      <xdr:row>1099</xdr:row>
      <xdr:rowOff>134472</xdr:rowOff>
    </xdr:to>
    <xdr:sp macro="" textlink="">
      <xdr:nvSpPr>
        <xdr:cNvPr id="175" name="Arrow: Curved Right 174">
          <a:extLst>
            <a:ext uri="{FF2B5EF4-FFF2-40B4-BE49-F238E27FC236}">
              <a16:creationId xmlns:a16="http://schemas.microsoft.com/office/drawing/2014/main" id="{EF2B3B56-2279-985F-9D7C-DF91312244FD}"/>
            </a:ext>
          </a:extLst>
        </xdr:cNvPr>
        <xdr:cNvSpPr/>
      </xdr:nvSpPr>
      <xdr:spPr>
        <a:xfrm>
          <a:off x="302559" y="1546389354"/>
          <a:ext cx="918882" cy="11844618"/>
        </a:xfrm>
        <a:prstGeom prst="curvedRightArrow">
          <a:avLst>
            <a:gd name="adj1" fmla="val 109953"/>
            <a:gd name="adj2" fmla="val 233864"/>
            <a:gd name="adj3" fmla="val 25000"/>
          </a:avLst>
        </a:prstGeom>
        <a:gradFill>
          <a:gsLst>
            <a:gs pos="0">
              <a:srgbClr val="0000FF"/>
            </a:gs>
            <a:gs pos="21000">
              <a:schemeClr val="accent1">
                <a:lumMod val="45000"/>
                <a:lumOff val="55000"/>
              </a:schemeClr>
            </a:gs>
            <a:gs pos="82000">
              <a:schemeClr val="accent1">
                <a:lumMod val="45000"/>
                <a:lumOff val="55000"/>
                <a:alpha val="45000"/>
              </a:schemeClr>
            </a:gs>
            <a:gs pos="100000">
              <a:srgbClr val="0000FF"/>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47</xdr:col>
      <xdr:colOff>0</xdr:colOff>
      <xdr:row>1125</xdr:row>
      <xdr:rowOff>0</xdr:rowOff>
    </xdr:from>
    <xdr:to>
      <xdr:col>109</xdr:col>
      <xdr:colOff>47625</xdr:colOff>
      <xdr:row>1158</xdr:row>
      <xdr:rowOff>123825</xdr:rowOff>
    </xdr:to>
    <xdr:pic>
      <xdr:nvPicPr>
        <xdr:cNvPr id="178" name="Picture 177">
          <a:extLst>
            <a:ext uri="{FF2B5EF4-FFF2-40B4-BE49-F238E27FC236}">
              <a16:creationId xmlns:a16="http://schemas.microsoft.com/office/drawing/2014/main" id="{4525429C-7A56-48AF-80DC-A85A60B3F94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8953500" y="1563052500"/>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47</xdr:col>
      <xdr:colOff>0</xdr:colOff>
      <xdr:row>1081</xdr:row>
      <xdr:rowOff>0</xdr:rowOff>
    </xdr:from>
    <xdr:ext cx="11266667" cy="6228571"/>
    <xdr:pic>
      <xdr:nvPicPr>
        <xdr:cNvPr id="179" name="Picture 178">
          <a:extLst>
            <a:ext uri="{FF2B5EF4-FFF2-40B4-BE49-F238E27FC236}">
              <a16:creationId xmlns:a16="http://schemas.microsoft.com/office/drawing/2014/main" id="{2DFA2A16-B130-4923-AFFE-6183ADEB667D}"/>
            </a:ext>
          </a:extLst>
        </xdr:cNvPr>
        <xdr:cNvPicPr>
          <a:picLocks noChangeAspect="1"/>
        </xdr:cNvPicPr>
      </xdr:nvPicPr>
      <xdr:blipFill>
        <a:blip xmlns:r="http://schemas.openxmlformats.org/officeDocument/2006/relationships" r:embed="rId30"/>
        <a:stretch>
          <a:fillRect/>
        </a:stretch>
      </xdr:blipFill>
      <xdr:spPr>
        <a:xfrm>
          <a:off x="8953500" y="1554670500"/>
          <a:ext cx="11266667" cy="6228571"/>
        </a:xfrm>
        <a:prstGeom prst="rect">
          <a:avLst/>
        </a:prstGeom>
        <a:effectLst>
          <a:outerShdw blurRad="63500" algn="ctr" rotWithShape="0">
            <a:srgbClr val="000000">
              <a:alpha val="95000"/>
            </a:srgbClr>
          </a:outerShdw>
        </a:effectLst>
      </xdr:spPr>
    </xdr:pic>
    <xdr:clientData/>
  </xdr:oneCellAnchor>
  <xdr:twoCellAnchor>
    <xdr:from>
      <xdr:col>40</xdr:col>
      <xdr:colOff>44824</xdr:colOff>
      <xdr:row>1090</xdr:row>
      <xdr:rowOff>145677</xdr:rowOff>
    </xdr:from>
    <xdr:to>
      <xdr:col>48</xdr:col>
      <xdr:colOff>92449</xdr:colOff>
      <xdr:row>1098</xdr:row>
      <xdr:rowOff>136152</xdr:rowOff>
    </xdr:to>
    <xdr:sp macro="" textlink="">
      <xdr:nvSpPr>
        <xdr:cNvPr id="174" name="Arrow: Right 173">
          <a:extLst>
            <a:ext uri="{FF2B5EF4-FFF2-40B4-BE49-F238E27FC236}">
              <a16:creationId xmlns:a16="http://schemas.microsoft.com/office/drawing/2014/main" id="{6AD52F8F-372C-44AB-9DDE-85B1121B02D2}"/>
            </a:ext>
          </a:extLst>
        </xdr:cNvPr>
        <xdr:cNvSpPr/>
      </xdr:nvSpPr>
      <xdr:spPr>
        <a:xfrm>
          <a:off x="7664824" y="1556530677"/>
          <a:ext cx="1571625" cy="1514475"/>
        </a:xfrm>
        <a:prstGeom prst="rightArrow">
          <a:avLst>
            <a:gd name="adj1" fmla="val 51258"/>
            <a:gd name="adj2" fmla="val 33859"/>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56030</xdr:colOff>
      <xdr:row>1137</xdr:row>
      <xdr:rowOff>44823</xdr:rowOff>
    </xdr:from>
    <xdr:to>
      <xdr:col>48</xdr:col>
      <xdr:colOff>103655</xdr:colOff>
      <xdr:row>1145</xdr:row>
      <xdr:rowOff>35298</xdr:rowOff>
    </xdr:to>
    <xdr:sp macro="" textlink="">
      <xdr:nvSpPr>
        <xdr:cNvPr id="180" name="Arrow: Right 179">
          <a:extLst>
            <a:ext uri="{FF2B5EF4-FFF2-40B4-BE49-F238E27FC236}">
              <a16:creationId xmlns:a16="http://schemas.microsoft.com/office/drawing/2014/main" id="{21E7D882-B207-4E2F-A8FA-0B2C9808C09C}"/>
            </a:ext>
          </a:extLst>
        </xdr:cNvPr>
        <xdr:cNvSpPr/>
      </xdr:nvSpPr>
      <xdr:spPr>
        <a:xfrm>
          <a:off x="7676030" y="1565383323"/>
          <a:ext cx="1571625"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1324</xdr:row>
      <xdr:rowOff>0</xdr:rowOff>
    </xdr:from>
    <xdr:ext cx="8647619" cy="4247619"/>
    <xdr:pic>
      <xdr:nvPicPr>
        <xdr:cNvPr id="187" name="Picture 186">
          <a:extLst>
            <a:ext uri="{FF2B5EF4-FFF2-40B4-BE49-F238E27FC236}">
              <a16:creationId xmlns:a16="http://schemas.microsoft.com/office/drawing/2014/main" id="{B97AD032-E9AD-4C15-9FA8-06A871884B4D}"/>
            </a:ext>
          </a:extLst>
        </xdr:cNvPr>
        <xdr:cNvPicPr>
          <a:picLocks noChangeAspect="1"/>
        </xdr:cNvPicPr>
      </xdr:nvPicPr>
      <xdr:blipFill>
        <a:blip xmlns:r="http://schemas.openxmlformats.org/officeDocument/2006/relationships" r:embed="rId33"/>
        <a:stretch>
          <a:fillRect/>
        </a:stretch>
      </xdr:blipFill>
      <xdr:spPr>
        <a:xfrm>
          <a:off x="762000" y="16002000"/>
          <a:ext cx="8647619" cy="4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1160</xdr:row>
      <xdr:rowOff>0</xdr:rowOff>
    </xdr:from>
    <xdr:ext cx="8571428" cy="7400000"/>
    <xdr:pic>
      <xdr:nvPicPr>
        <xdr:cNvPr id="188" name="Picture 187">
          <a:extLst>
            <a:ext uri="{FF2B5EF4-FFF2-40B4-BE49-F238E27FC236}">
              <a16:creationId xmlns:a16="http://schemas.microsoft.com/office/drawing/2014/main" id="{4E6CCE1B-F3D8-4EBD-84F9-CF0B4F9D6F43}"/>
            </a:ext>
          </a:extLst>
        </xdr:cNvPr>
        <xdr:cNvPicPr>
          <a:picLocks noChangeAspect="1"/>
        </xdr:cNvPicPr>
      </xdr:nvPicPr>
      <xdr:blipFill>
        <a:blip xmlns:r="http://schemas.openxmlformats.org/officeDocument/2006/relationships" r:embed="rId34"/>
        <a:stretch>
          <a:fillRect/>
        </a:stretch>
      </xdr:blipFill>
      <xdr:spPr>
        <a:xfrm>
          <a:off x="762000" y="952500"/>
          <a:ext cx="8571428" cy="7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1200</xdr:row>
      <xdr:rowOff>0</xdr:rowOff>
    </xdr:from>
    <xdr:to>
      <xdr:col>49</xdr:col>
      <xdr:colOff>103690</xdr:colOff>
      <xdr:row>1244</xdr:row>
      <xdr:rowOff>37048</xdr:rowOff>
    </xdr:to>
    <xdr:pic>
      <xdr:nvPicPr>
        <xdr:cNvPr id="191" name="Picture 190">
          <a:extLst>
            <a:ext uri="{FF2B5EF4-FFF2-40B4-BE49-F238E27FC236}">
              <a16:creationId xmlns:a16="http://schemas.microsoft.com/office/drawing/2014/main" id="{1060F5E4-A1DE-D336-E002-BDBCEF38AB5E}"/>
            </a:ext>
          </a:extLst>
        </xdr:cNvPr>
        <xdr:cNvPicPr>
          <a:picLocks noChangeAspect="1"/>
        </xdr:cNvPicPr>
      </xdr:nvPicPr>
      <xdr:blipFill>
        <a:blip xmlns:r="http://schemas.openxmlformats.org/officeDocument/2006/relationships" r:embed="rId35"/>
        <a:stretch>
          <a:fillRect/>
        </a:stretch>
      </xdr:blipFill>
      <xdr:spPr>
        <a:xfrm>
          <a:off x="762000" y="1577340000"/>
          <a:ext cx="8676190" cy="8419048"/>
        </a:xfrm>
        <a:prstGeom prst="rect">
          <a:avLst/>
        </a:prstGeom>
        <a:effectLst>
          <a:outerShdw blurRad="127000" algn="ctr" rotWithShape="0">
            <a:srgbClr val="FF0000">
              <a:alpha val="90000"/>
            </a:srgbClr>
          </a:outerShdw>
        </a:effectLst>
      </xdr:spPr>
    </xdr:pic>
    <xdr:clientData/>
  </xdr:twoCellAnchor>
  <xdr:twoCellAnchor editAs="oneCell">
    <xdr:from>
      <xdr:col>51</xdr:col>
      <xdr:colOff>0</xdr:colOff>
      <xdr:row>1222</xdr:row>
      <xdr:rowOff>0</xdr:rowOff>
    </xdr:from>
    <xdr:to>
      <xdr:col>123</xdr:col>
      <xdr:colOff>189738</xdr:colOff>
      <xdr:row>1242</xdr:row>
      <xdr:rowOff>157829</xdr:rowOff>
    </xdr:to>
    <xdr:pic>
      <xdr:nvPicPr>
        <xdr:cNvPr id="194" name="Picture 193">
          <a:extLst>
            <a:ext uri="{FF2B5EF4-FFF2-40B4-BE49-F238E27FC236}">
              <a16:creationId xmlns:a16="http://schemas.microsoft.com/office/drawing/2014/main" id="{062988EA-3041-4333-952F-0DD979B49C1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715500" y="1581531000"/>
          <a:ext cx="13905738" cy="3967829"/>
        </a:xfrm>
        <a:prstGeom prst="rect">
          <a:avLst/>
        </a:prstGeom>
        <a:noFill/>
        <a:effectLst>
          <a:outerShdw blurRad="50800" dir="3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0</xdr:colOff>
      <xdr:row>1232</xdr:row>
      <xdr:rowOff>78441</xdr:rowOff>
    </xdr:from>
    <xdr:to>
      <xdr:col>51</xdr:col>
      <xdr:colOff>78441</xdr:colOff>
      <xdr:row>1240</xdr:row>
      <xdr:rowOff>68916</xdr:rowOff>
    </xdr:to>
    <xdr:sp macro="" textlink="">
      <xdr:nvSpPr>
        <xdr:cNvPr id="195" name="Arrow: Right 194">
          <a:extLst>
            <a:ext uri="{FF2B5EF4-FFF2-40B4-BE49-F238E27FC236}">
              <a16:creationId xmlns:a16="http://schemas.microsoft.com/office/drawing/2014/main" id="{34C6649E-9EC6-4DEF-A252-8B8522CCE3D5}"/>
            </a:ext>
          </a:extLst>
        </xdr:cNvPr>
        <xdr:cNvSpPr/>
      </xdr:nvSpPr>
      <xdr:spPr>
        <a:xfrm>
          <a:off x="8382000" y="1583514441"/>
          <a:ext cx="1411941" cy="1514475"/>
        </a:xfrm>
        <a:prstGeom prst="rightArrow">
          <a:avLst>
            <a:gd name="adj1" fmla="val 51258"/>
            <a:gd name="adj2" fmla="val 32194"/>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928</xdr:row>
      <xdr:rowOff>0</xdr:rowOff>
    </xdr:from>
    <xdr:to>
      <xdr:col>20</xdr:col>
      <xdr:colOff>75809</xdr:colOff>
      <xdr:row>940</xdr:row>
      <xdr:rowOff>66381</xdr:rowOff>
    </xdr:to>
    <xdr:pic>
      <xdr:nvPicPr>
        <xdr:cNvPr id="196" name="Picture 195">
          <a:extLst>
            <a:ext uri="{FF2B5EF4-FFF2-40B4-BE49-F238E27FC236}">
              <a16:creationId xmlns:a16="http://schemas.microsoft.com/office/drawing/2014/main" id="{0AF43419-CF1C-208C-29A9-DB75A3F6BEC1}"/>
            </a:ext>
          </a:extLst>
        </xdr:cNvPr>
        <xdr:cNvPicPr>
          <a:picLocks noChangeAspect="1"/>
        </xdr:cNvPicPr>
      </xdr:nvPicPr>
      <xdr:blipFill>
        <a:blip xmlns:r="http://schemas.openxmlformats.org/officeDocument/2006/relationships" r:embed="rId37"/>
        <a:stretch>
          <a:fillRect/>
        </a:stretch>
      </xdr:blipFill>
      <xdr:spPr>
        <a:xfrm>
          <a:off x="762000" y="445770000"/>
          <a:ext cx="3123809" cy="23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222</xdr:row>
      <xdr:rowOff>0</xdr:rowOff>
    </xdr:from>
    <xdr:ext cx="18114286" cy="9304762"/>
    <xdr:pic>
      <xdr:nvPicPr>
        <xdr:cNvPr id="2" name="Picture 1">
          <a:extLst>
            <a:ext uri="{FF2B5EF4-FFF2-40B4-BE49-F238E27FC236}">
              <a16:creationId xmlns:a16="http://schemas.microsoft.com/office/drawing/2014/main" id="{2407C85D-A6E1-445F-A42D-43B0A0793F43}"/>
            </a:ext>
          </a:extLst>
        </xdr:cNvPr>
        <xdr:cNvPicPr>
          <a:picLocks noChangeAspect="1"/>
        </xdr:cNvPicPr>
      </xdr:nvPicPr>
      <xdr:blipFill>
        <a:blip xmlns:r="http://schemas.openxmlformats.org/officeDocument/2006/relationships" r:embed="rId38"/>
        <a:stretch>
          <a:fillRect/>
        </a:stretch>
      </xdr:blipFill>
      <xdr:spPr>
        <a:xfrm>
          <a:off x="762000" y="202692000"/>
          <a:ext cx="18114286" cy="9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274</xdr:row>
      <xdr:rowOff>0</xdr:rowOff>
    </xdr:from>
    <xdr:ext cx="18114286" cy="9276190"/>
    <xdr:pic>
      <xdr:nvPicPr>
        <xdr:cNvPr id="3" name="Picture 2">
          <a:extLst>
            <a:ext uri="{FF2B5EF4-FFF2-40B4-BE49-F238E27FC236}">
              <a16:creationId xmlns:a16="http://schemas.microsoft.com/office/drawing/2014/main" id="{F64FEC83-AF79-4AC1-B471-5F7E7D8FEF01}"/>
            </a:ext>
          </a:extLst>
        </xdr:cNvPr>
        <xdr:cNvPicPr>
          <a:picLocks noChangeAspect="1"/>
        </xdr:cNvPicPr>
      </xdr:nvPicPr>
      <xdr:blipFill>
        <a:blip xmlns:r="http://schemas.openxmlformats.org/officeDocument/2006/relationships" r:embed="rId39"/>
        <a:stretch>
          <a:fillRect/>
        </a:stretch>
      </xdr:blipFill>
      <xdr:spPr>
        <a:xfrm>
          <a:off x="762000" y="212598000"/>
          <a:ext cx="18114286" cy="9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504762" cy="6542857"/>
    <xdr:pic>
      <xdr:nvPicPr>
        <xdr:cNvPr id="6" name="Picture 5">
          <a:extLst>
            <a:ext uri="{FF2B5EF4-FFF2-40B4-BE49-F238E27FC236}">
              <a16:creationId xmlns:a16="http://schemas.microsoft.com/office/drawing/2014/main" id="{A7DC5BA8-39E3-4681-A85B-BFAA1C6AA2C5}"/>
            </a:ext>
          </a:extLst>
        </xdr:cNvPr>
        <xdr:cNvPicPr>
          <a:picLocks noChangeAspect="1"/>
        </xdr:cNvPicPr>
      </xdr:nvPicPr>
      <xdr:blipFill>
        <a:blip xmlns:r="http://schemas.openxmlformats.org/officeDocument/2006/relationships" r:embed="rId40"/>
        <a:stretch>
          <a:fillRect/>
        </a:stretch>
      </xdr:blipFill>
      <xdr:spPr>
        <a:xfrm>
          <a:off x="762000" y="195643500"/>
          <a:ext cx="6504762" cy="6542857"/>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328</xdr:row>
      <xdr:rowOff>0</xdr:rowOff>
    </xdr:from>
    <xdr:to>
      <xdr:col>37</xdr:col>
      <xdr:colOff>180167</xdr:colOff>
      <xdr:row>343</xdr:row>
      <xdr:rowOff>18690</xdr:rowOff>
    </xdr:to>
    <xdr:pic>
      <xdr:nvPicPr>
        <xdr:cNvPr id="8" name="Picture 7">
          <a:extLst>
            <a:ext uri="{FF2B5EF4-FFF2-40B4-BE49-F238E27FC236}">
              <a16:creationId xmlns:a16="http://schemas.microsoft.com/office/drawing/2014/main" id="{17AD9120-15E1-77E0-9D76-5A2A50187538}"/>
            </a:ext>
          </a:extLst>
        </xdr:cNvPr>
        <xdr:cNvPicPr>
          <a:picLocks noChangeAspect="1"/>
        </xdr:cNvPicPr>
      </xdr:nvPicPr>
      <xdr:blipFill>
        <a:blip xmlns:r="http://schemas.openxmlformats.org/officeDocument/2006/relationships" r:embed="rId41"/>
        <a:stretch>
          <a:fillRect/>
        </a:stretch>
      </xdr:blipFill>
      <xdr:spPr>
        <a:xfrm>
          <a:off x="762000" y="62484000"/>
          <a:ext cx="6466667" cy="2876190"/>
        </a:xfrm>
        <a:prstGeom prst="rect">
          <a:avLst/>
        </a:prstGeom>
        <a:effectLst>
          <a:outerShdw blurRad="127000" algn="ctr" rotWithShape="0">
            <a:srgbClr val="0000FF">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1357</xdr:row>
      <xdr:rowOff>0</xdr:rowOff>
    </xdr:from>
    <xdr:to>
      <xdr:col>53</xdr:col>
      <xdr:colOff>160738</xdr:colOff>
      <xdr:row>1402</xdr:row>
      <xdr:rowOff>84643</xdr:rowOff>
    </xdr:to>
    <xdr:pic>
      <xdr:nvPicPr>
        <xdr:cNvPr id="150" name="Picture 149">
          <a:extLst>
            <a:ext uri="{FF2B5EF4-FFF2-40B4-BE49-F238E27FC236}">
              <a16:creationId xmlns:a16="http://schemas.microsoft.com/office/drawing/2014/main" id="{044390B3-87FF-4217-B3B6-16C8930D01EB}"/>
            </a:ext>
          </a:extLst>
        </xdr:cNvPr>
        <xdr:cNvPicPr>
          <a:picLocks noChangeAspect="1"/>
        </xdr:cNvPicPr>
      </xdr:nvPicPr>
      <xdr:blipFill>
        <a:blip xmlns:r="http://schemas.openxmlformats.org/officeDocument/2006/relationships" r:embed="rId1"/>
        <a:stretch>
          <a:fillRect/>
        </a:stretch>
      </xdr:blipFill>
      <xdr:spPr>
        <a:xfrm>
          <a:off x="762000" y="1693735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49</xdr:col>
      <xdr:colOff>103690</xdr:colOff>
      <xdr:row>1163</xdr:row>
      <xdr:rowOff>180500</xdr:rowOff>
    </xdr:to>
    <xdr:pic>
      <xdr:nvPicPr>
        <xdr:cNvPr id="168" name="Picture 167">
          <a:extLst>
            <a:ext uri="{FF2B5EF4-FFF2-40B4-BE49-F238E27FC236}">
              <a16:creationId xmlns:a16="http://schemas.microsoft.com/office/drawing/2014/main" id="{5219D2FA-624D-4B4E-AA7D-D36104D79D87}"/>
            </a:ext>
          </a:extLst>
        </xdr:cNvPr>
        <xdr:cNvPicPr>
          <a:picLocks noChangeAspect="1"/>
        </xdr:cNvPicPr>
      </xdr:nvPicPr>
      <xdr:blipFill>
        <a:blip xmlns:r="http://schemas.openxmlformats.org/officeDocument/2006/relationships" r:embed="rId2"/>
        <a:stretch>
          <a:fillRect/>
        </a:stretch>
      </xdr:blipFill>
      <xdr:spPr>
        <a:xfrm>
          <a:off x="762000" y="1414653000"/>
          <a:ext cx="8676190" cy="3800000"/>
        </a:xfrm>
        <a:prstGeom prst="rect">
          <a:avLst/>
        </a:prstGeom>
        <a:effectLst>
          <a:outerShdw blurRad="127000" algn="ctr" rotWithShape="0">
            <a:srgbClr val="FF0000">
              <a:alpha val="90000"/>
            </a:srgbClr>
          </a:outerShdw>
        </a:effectLst>
      </xdr:spPr>
    </xdr:pic>
    <xdr:clientData/>
  </xdr:twoCellAnchor>
  <xdr:oneCellAnchor>
    <xdr:from>
      <xdr:col>4</xdr:col>
      <xdr:colOff>0</xdr:colOff>
      <xdr:row>1426</xdr:row>
      <xdr:rowOff>0</xdr:rowOff>
    </xdr:from>
    <xdr:ext cx="8647619" cy="4247619"/>
    <xdr:pic>
      <xdr:nvPicPr>
        <xdr:cNvPr id="171" name="Picture 170">
          <a:extLst>
            <a:ext uri="{FF2B5EF4-FFF2-40B4-BE49-F238E27FC236}">
              <a16:creationId xmlns:a16="http://schemas.microsoft.com/office/drawing/2014/main" id="{78FC3B48-EC69-4ED4-A5A5-8E520E29051C}"/>
            </a:ext>
          </a:extLst>
        </xdr:cNvPr>
        <xdr:cNvPicPr>
          <a:picLocks noChangeAspect="1"/>
        </xdr:cNvPicPr>
      </xdr:nvPicPr>
      <xdr:blipFill>
        <a:blip xmlns:r="http://schemas.openxmlformats.org/officeDocument/2006/relationships" r:embed="rId3"/>
        <a:stretch>
          <a:fillRect/>
        </a:stretch>
      </xdr:blipFill>
      <xdr:spPr>
        <a:xfrm>
          <a:off x="762000" y="1708213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52</xdr:col>
      <xdr:colOff>0</xdr:colOff>
      <xdr:row>1141</xdr:row>
      <xdr:rowOff>0</xdr:rowOff>
    </xdr:from>
    <xdr:to>
      <xdr:col>97</xdr:col>
      <xdr:colOff>103690</xdr:colOff>
      <xdr:row>1163</xdr:row>
      <xdr:rowOff>161381</xdr:rowOff>
    </xdr:to>
    <xdr:pic>
      <xdr:nvPicPr>
        <xdr:cNvPr id="178" name="Picture 177">
          <a:extLst>
            <a:ext uri="{FF2B5EF4-FFF2-40B4-BE49-F238E27FC236}">
              <a16:creationId xmlns:a16="http://schemas.microsoft.com/office/drawing/2014/main" id="{2FC969B8-287E-4E24-A0FC-A46AC4DEAA49}"/>
            </a:ext>
          </a:extLst>
        </xdr:cNvPr>
        <xdr:cNvPicPr>
          <a:picLocks noChangeAspect="1"/>
        </xdr:cNvPicPr>
      </xdr:nvPicPr>
      <xdr:blipFill>
        <a:blip xmlns:r="http://schemas.openxmlformats.org/officeDocument/2006/relationships" r:embed="rId4"/>
        <a:stretch>
          <a:fillRect/>
        </a:stretch>
      </xdr:blipFill>
      <xdr:spPr>
        <a:xfrm>
          <a:off x="9906000" y="1414081500"/>
          <a:ext cx="86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1165</xdr:row>
      <xdr:rowOff>0</xdr:rowOff>
    </xdr:from>
    <xdr:to>
      <xdr:col>39</xdr:col>
      <xdr:colOff>27738</xdr:colOff>
      <xdr:row>1205</xdr:row>
      <xdr:rowOff>189524</xdr:rowOff>
    </xdr:to>
    <xdr:pic>
      <xdr:nvPicPr>
        <xdr:cNvPr id="179" name="Picture 178">
          <a:extLst>
            <a:ext uri="{FF2B5EF4-FFF2-40B4-BE49-F238E27FC236}">
              <a16:creationId xmlns:a16="http://schemas.microsoft.com/office/drawing/2014/main" id="{22E45A59-88B7-49B3-AF4A-838702BEE0B3}"/>
            </a:ext>
          </a:extLst>
        </xdr:cNvPr>
        <xdr:cNvPicPr>
          <a:picLocks noChangeAspect="1"/>
        </xdr:cNvPicPr>
      </xdr:nvPicPr>
      <xdr:blipFill>
        <a:blip xmlns:r="http://schemas.openxmlformats.org/officeDocument/2006/relationships" r:embed="rId5"/>
        <a:stretch>
          <a:fillRect/>
        </a:stretch>
      </xdr:blipFill>
      <xdr:spPr>
        <a:xfrm>
          <a:off x="762000" y="1418653500"/>
          <a:ext cx="6695238" cy="7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38</xdr:col>
      <xdr:colOff>189667</xdr:colOff>
      <xdr:row>1214</xdr:row>
      <xdr:rowOff>123643</xdr:rowOff>
    </xdr:to>
    <xdr:pic>
      <xdr:nvPicPr>
        <xdr:cNvPr id="180" name="Picture 179">
          <a:extLst>
            <a:ext uri="{FF2B5EF4-FFF2-40B4-BE49-F238E27FC236}">
              <a16:creationId xmlns:a16="http://schemas.microsoft.com/office/drawing/2014/main" id="{A19A0D85-0B84-49CF-B82E-80AC8A1D5C8E}"/>
            </a:ext>
          </a:extLst>
        </xdr:cNvPr>
        <xdr:cNvPicPr>
          <a:picLocks noChangeAspect="1"/>
        </xdr:cNvPicPr>
      </xdr:nvPicPr>
      <xdr:blipFill>
        <a:blip xmlns:r="http://schemas.openxmlformats.org/officeDocument/2006/relationships" r:embed="rId6"/>
        <a:stretch>
          <a:fillRect/>
        </a:stretch>
      </xdr:blipFill>
      <xdr:spPr>
        <a:xfrm>
          <a:off x="762000" y="1426654500"/>
          <a:ext cx="6666667"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1215</xdr:row>
      <xdr:rowOff>0</xdr:rowOff>
    </xdr:from>
    <xdr:ext cx="6552381" cy="4857143"/>
    <xdr:pic>
      <xdr:nvPicPr>
        <xdr:cNvPr id="188" name="Picture 187">
          <a:extLst>
            <a:ext uri="{FF2B5EF4-FFF2-40B4-BE49-F238E27FC236}">
              <a16:creationId xmlns:a16="http://schemas.microsoft.com/office/drawing/2014/main" id="{6F327FAE-7BA6-47D5-8A87-DA502802E412}"/>
            </a:ext>
          </a:extLst>
        </xdr:cNvPr>
        <xdr:cNvPicPr>
          <a:picLocks noChangeAspect="1"/>
        </xdr:cNvPicPr>
      </xdr:nvPicPr>
      <xdr:blipFill>
        <a:blip xmlns:r="http://schemas.openxmlformats.org/officeDocument/2006/relationships" r:embed="rId7"/>
        <a:stretch>
          <a:fillRect/>
        </a:stretch>
      </xdr:blipFill>
      <xdr:spPr>
        <a:xfrm>
          <a:off x="762000" y="1428178500"/>
          <a:ext cx="6552381" cy="48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1241</xdr:row>
      <xdr:rowOff>0</xdr:rowOff>
    </xdr:from>
    <xdr:to>
      <xdr:col>38</xdr:col>
      <xdr:colOff>75381</xdr:colOff>
      <xdr:row>1265</xdr:row>
      <xdr:rowOff>113714</xdr:rowOff>
    </xdr:to>
    <xdr:pic>
      <xdr:nvPicPr>
        <xdr:cNvPr id="189" name="Picture 188">
          <a:extLst>
            <a:ext uri="{FF2B5EF4-FFF2-40B4-BE49-F238E27FC236}">
              <a16:creationId xmlns:a16="http://schemas.microsoft.com/office/drawing/2014/main" id="{8A0204CA-B9A4-4475-A7DE-A1D289FF336A}"/>
            </a:ext>
          </a:extLst>
        </xdr:cNvPr>
        <xdr:cNvPicPr>
          <a:picLocks noChangeAspect="1"/>
        </xdr:cNvPicPr>
      </xdr:nvPicPr>
      <xdr:blipFill>
        <a:blip xmlns:r="http://schemas.openxmlformats.org/officeDocument/2006/relationships" r:embed="rId8"/>
        <a:stretch>
          <a:fillRect/>
        </a:stretch>
      </xdr:blipFill>
      <xdr:spPr>
        <a:xfrm>
          <a:off x="762000" y="1433131500"/>
          <a:ext cx="6552381"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1294</xdr:row>
      <xdr:rowOff>0</xdr:rowOff>
    </xdr:from>
    <xdr:to>
      <xdr:col>30</xdr:col>
      <xdr:colOff>132714</xdr:colOff>
      <xdr:row>1313</xdr:row>
      <xdr:rowOff>123357</xdr:rowOff>
    </xdr:to>
    <xdr:pic>
      <xdr:nvPicPr>
        <xdr:cNvPr id="204" name="Picture 203">
          <a:extLst>
            <a:ext uri="{FF2B5EF4-FFF2-40B4-BE49-F238E27FC236}">
              <a16:creationId xmlns:a16="http://schemas.microsoft.com/office/drawing/2014/main" id="{116D02E1-2BAA-4E27-95AF-887F94A16199}"/>
            </a:ext>
          </a:extLst>
        </xdr:cNvPr>
        <xdr:cNvPicPr>
          <a:picLocks noChangeAspect="1"/>
        </xdr:cNvPicPr>
      </xdr:nvPicPr>
      <xdr:blipFill>
        <a:blip xmlns:r="http://schemas.openxmlformats.org/officeDocument/2006/relationships" r:embed="rId9"/>
        <a:stretch>
          <a:fillRect/>
        </a:stretch>
      </xdr:blipFill>
      <xdr:spPr>
        <a:xfrm>
          <a:off x="762000" y="1443228000"/>
          <a:ext cx="5085714" cy="3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1268</xdr:row>
      <xdr:rowOff>0</xdr:rowOff>
    </xdr:from>
    <xdr:ext cx="6619048" cy="4819048"/>
    <xdr:pic>
      <xdr:nvPicPr>
        <xdr:cNvPr id="205" name="Picture 204">
          <a:extLst>
            <a:ext uri="{FF2B5EF4-FFF2-40B4-BE49-F238E27FC236}">
              <a16:creationId xmlns:a16="http://schemas.microsoft.com/office/drawing/2014/main" id="{6A96ACAE-F70A-4B4F-8668-C17D6A513D71}"/>
            </a:ext>
          </a:extLst>
        </xdr:cNvPr>
        <xdr:cNvPicPr>
          <a:picLocks noChangeAspect="1"/>
        </xdr:cNvPicPr>
      </xdr:nvPicPr>
      <xdr:blipFill>
        <a:blip xmlns:r="http://schemas.openxmlformats.org/officeDocument/2006/relationships" r:embed="rId10"/>
        <a:stretch>
          <a:fillRect/>
        </a:stretch>
      </xdr:blipFill>
      <xdr:spPr>
        <a:xfrm>
          <a:off x="762000" y="1438275000"/>
          <a:ext cx="6619048" cy="4819048"/>
        </a:xfrm>
        <a:prstGeom prst="rect">
          <a:avLst/>
        </a:prstGeom>
        <a:effectLst>
          <a:outerShdw blurRad="63500" algn="ctr" rotWithShape="0">
            <a:srgbClr val="000000">
              <a:alpha val="95000"/>
            </a:srgbClr>
          </a:outerShdw>
        </a:effectLst>
      </xdr:spPr>
    </xdr:pic>
    <xdr:clientData/>
  </xdr:oneCellAnchor>
  <xdr:twoCellAnchor editAs="oneCell">
    <xdr:from>
      <xdr:col>40</xdr:col>
      <xdr:colOff>0</xdr:colOff>
      <xdr:row>1277</xdr:row>
      <xdr:rowOff>0</xdr:rowOff>
    </xdr:from>
    <xdr:to>
      <xdr:col>112</xdr:col>
      <xdr:colOff>109061</xdr:colOff>
      <xdr:row>1313</xdr:row>
      <xdr:rowOff>50864</xdr:rowOff>
    </xdr:to>
    <xdr:pic>
      <xdr:nvPicPr>
        <xdr:cNvPr id="206" name="Picture 205">
          <a:extLst>
            <a:ext uri="{FF2B5EF4-FFF2-40B4-BE49-F238E27FC236}">
              <a16:creationId xmlns:a16="http://schemas.microsoft.com/office/drawing/2014/main" id="{8D4B01FB-BB39-4DDB-8FF4-8E7F1C8CB2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0" y="1439989500"/>
          <a:ext cx="13825061" cy="69088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1314</xdr:row>
      <xdr:rowOff>0</xdr:rowOff>
    </xdr:from>
    <xdr:ext cx="6638095" cy="6400000"/>
    <xdr:pic>
      <xdr:nvPicPr>
        <xdr:cNvPr id="207" name="Picture 206">
          <a:extLst>
            <a:ext uri="{FF2B5EF4-FFF2-40B4-BE49-F238E27FC236}">
              <a16:creationId xmlns:a16="http://schemas.microsoft.com/office/drawing/2014/main" id="{9C0E9E76-54F1-4C5C-BA92-BC5412DAA84B}"/>
            </a:ext>
          </a:extLst>
        </xdr:cNvPr>
        <xdr:cNvPicPr>
          <a:picLocks noChangeAspect="1"/>
        </xdr:cNvPicPr>
      </xdr:nvPicPr>
      <xdr:blipFill>
        <a:blip xmlns:r="http://schemas.openxmlformats.org/officeDocument/2006/relationships" r:embed="rId12"/>
        <a:stretch>
          <a:fillRect/>
        </a:stretch>
      </xdr:blipFill>
      <xdr:spPr>
        <a:xfrm>
          <a:off x="762000" y="952500"/>
          <a:ext cx="6638095" cy="6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29</xdr:row>
      <xdr:rowOff>0</xdr:rowOff>
    </xdr:from>
    <xdr:ext cx="6847619" cy="3857143"/>
    <xdr:pic>
      <xdr:nvPicPr>
        <xdr:cNvPr id="2" name="Picture 1">
          <a:extLst>
            <a:ext uri="{FF2B5EF4-FFF2-40B4-BE49-F238E27FC236}">
              <a16:creationId xmlns:a16="http://schemas.microsoft.com/office/drawing/2014/main" id="{A0508F39-A5A5-442B-A47B-9066F4753166}"/>
            </a:ext>
          </a:extLst>
        </xdr:cNvPr>
        <xdr:cNvPicPr>
          <a:picLocks noChangeAspect="1"/>
        </xdr:cNvPicPr>
      </xdr:nvPicPr>
      <xdr:blipFill>
        <a:blip xmlns:r="http://schemas.openxmlformats.org/officeDocument/2006/relationships" r:embed="rId13"/>
        <a:stretch>
          <a:fillRect/>
        </a:stretch>
      </xdr:blipFill>
      <xdr:spPr>
        <a:xfrm>
          <a:off x="762000" y="245935500"/>
          <a:ext cx="6847619" cy="3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13150310" cy="7084886"/>
    <xdr:pic>
      <xdr:nvPicPr>
        <xdr:cNvPr id="3" name="Picture 2">
          <a:extLst>
            <a:ext uri="{FF2B5EF4-FFF2-40B4-BE49-F238E27FC236}">
              <a16:creationId xmlns:a16="http://schemas.microsoft.com/office/drawing/2014/main" id="{FA090F6C-5A2B-410A-B170-80C3F44BBA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250317000"/>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90</xdr:row>
      <xdr:rowOff>0</xdr:rowOff>
    </xdr:from>
    <xdr:ext cx="7971428" cy="7114286"/>
    <xdr:pic>
      <xdr:nvPicPr>
        <xdr:cNvPr id="4" name="Picture 3">
          <a:extLst>
            <a:ext uri="{FF2B5EF4-FFF2-40B4-BE49-F238E27FC236}">
              <a16:creationId xmlns:a16="http://schemas.microsoft.com/office/drawing/2014/main" id="{212B7339-0CD9-4FF3-AB5C-9AE0638EA00A}"/>
            </a:ext>
          </a:extLst>
        </xdr:cNvPr>
        <xdr:cNvPicPr>
          <a:picLocks noChangeAspect="1"/>
        </xdr:cNvPicPr>
      </xdr:nvPicPr>
      <xdr:blipFill>
        <a:blip xmlns:r="http://schemas.openxmlformats.org/officeDocument/2006/relationships" r:embed="rId15"/>
        <a:stretch>
          <a:fillRect/>
        </a:stretch>
      </xdr:blipFill>
      <xdr:spPr>
        <a:xfrm>
          <a:off x="762000" y="257556000"/>
          <a:ext cx="7971428"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7333333" cy="8257143"/>
    <xdr:pic>
      <xdr:nvPicPr>
        <xdr:cNvPr id="5" name="Picture 4">
          <a:extLst>
            <a:ext uri="{FF2B5EF4-FFF2-40B4-BE49-F238E27FC236}">
              <a16:creationId xmlns:a16="http://schemas.microsoft.com/office/drawing/2014/main" id="{902DF86D-A48C-484D-9023-D93699DDECC3}"/>
            </a:ext>
          </a:extLst>
        </xdr:cNvPr>
        <xdr:cNvPicPr>
          <a:picLocks noChangeAspect="1"/>
        </xdr:cNvPicPr>
      </xdr:nvPicPr>
      <xdr:blipFill>
        <a:blip xmlns:r="http://schemas.openxmlformats.org/officeDocument/2006/relationships" r:embed="rId16"/>
        <a:stretch>
          <a:fillRect/>
        </a:stretch>
      </xdr:blipFill>
      <xdr:spPr>
        <a:xfrm>
          <a:off x="762000" y="265176000"/>
          <a:ext cx="7333333" cy="8257143"/>
        </a:xfrm>
        <a:prstGeom prst="rect">
          <a:avLst/>
        </a:prstGeom>
        <a:effectLst>
          <a:outerShdw blurRad="127000" algn="ctr" rotWithShape="0">
            <a:schemeClr val="tx1">
              <a:alpha val="90000"/>
            </a:schemeClr>
          </a:outerShdw>
        </a:effectLst>
      </xdr:spPr>
    </xdr:pic>
    <xdr:clientData/>
  </xdr:oneCellAnchor>
  <xdr:oneCellAnchor>
    <xdr:from>
      <xdr:col>4</xdr:col>
      <xdr:colOff>0</xdr:colOff>
      <xdr:row>174</xdr:row>
      <xdr:rowOff>0</xdr:rowOff>
    </xdr:from>
    <xdr:ext cx="7342857" cy="2838095"/>
    <xdr:pic>
      <xdr:nvPicPr>
        <xdr:cNvPr id="6" name="Picture 5">
          <a:extLst>
            <a:ext uri="{FF2B5EF4-FFF2-40B4-BE49-F238E27FC236}">
              <a16:creationId xmlns:a16="http://schemas.microsoft.com/office/drawing/2014/main" id="{399B2F31-385A-4BAC-AD2F-69FB2FBF070E}"/>
            </a:ext>
          </a:extLst>
        </xdr:cNvPr>
        <xdr:cNvPicPr>
          <a:picLocks noChangeAspect="1"/>
        </xdr:cNvPicPr>
      </xdr:nvPicPr>
      <xdr:blipFill>
        <a:blip xmlns:r="http://schemas.openxmlformats.org/officeDocument/2006/relationships" r:embed="rId17"/>
        <a:stretch>
          <a:fillRect/>
        </a:stretch>
      </xdr:blipFill>
      <xdr:spPr>
        <a:xfrm>
          <a:off x="762000" y="273558000"/>
          <a:ext cx="7342857"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7323809" cy="3000000"/>
    <xdr:pic>
      <xdr:nvPicPr>
        <xdr:cNvPr id="7" name="Picture 6">
          <a:extLst>
            <a:ext uri="{FF2B5EF4-FFF2-40B4-BE49-F238E27FC236}">
              <a16:creationId xmlns:a16="http://schemas.microsoft.com/office/drawing/2014/main" id="{FF1639D9-A841-4BC6-8EA9-B047F7318A46}"/>
            </a:ext>
          </a:extLst>
        </xdr:cNvPr>
        <xdr:cNvPicPr>
          <a:picLocks noChangeAspect="1"/>
        </xdr:cNvPicPr>
      </xdr:nvPicPr>
      <xdr:blipFill>
        <a:blip xmlns:r="http://schemas.openxmlformats.org/officeDocument/2006/relationships" r:embed="rId18"/>
        <a:stretch>
          <a:fillRect/>
        </a:stretch>
      </xdr:blipFill>
      <xdr:spPr>
        <a:xfrm>
          <a:off x="762000" y="277368000"/>
          <a:ext cx="7323809" cy="30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224</xdr:row>
      <xdr:rowOff>0</xdr:rowOff>
    </xdr:from>
    <xdr:ext cx="8638095" cy="2933333"/>
    <xdr:pic>
      <xdr:nvPicPr>
        <xdr:cNvPr id="8" name="Picture 7">
          <a:extLst>
            <a:ext uri="{FF2B5EF4-FFF2-40B4-BE49-F238E27FC236}">
              <a16:creationId xmlns:a16="http://schemas.microsoft.com/office/drawing/2014/main" id="{56D1D45D-ACDD-46E1-8250-9097F8B3C42C}"/>
            </a:ext>
          </a:extLst>
        </xdr:cNvPr>
        <xdr:cNvPicPr>
          <a:picLocks noChangeAspect="1"/>
        </xdr:cNvPicPr>
      </xdr:nvPicPr>
      <xdr:blipFill>
        <a:blip xmlns:r="http://schemas.openxmlformats.org/officeDocument/2006/relationships" r:embed="rId19"/>
        <a:stretch>
          <a:fillRect/>
        </a:stretch>
      </xdr:blipFill>
      <xdr:spPr>
        <a:xfrm>
          <a:off x="762000" y="283083000"/>
          <a:ext cx="8638095"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240</xdr:row>
      <xdr:rowOff>0</xdr:rowOff>
    </xdr:from>
    <xdr:ext cx="8561905" cy="10942857"/>
    <xdr:pic>
      <xdr:nvPicPr>
        <xdr:cNvPr id="9" name="Picture 8">
          <a:extLst>
            <a:ext uri="{FF2B5EF4-FFF2-40B4-BE49-F238E27FC236}">
              <a16:creationId xmlns:a16="http://schemas.microsoft.com/office/drawing/2014/main" id="{6B9FEB02-D1BB-403E-A43C-512A03B172FC}"/>
            </a:ext>
          </a:extLst>
        </xdr:cNvPr>
        <xdr:cNvPicPr>
          <a:picLocks noChangeAspect="1"/>
        </xdr:cNvPicPr>
      </xdr:nvPicPr>
      <xdr:blipFill>
        <a:blip xmlns:r="http://schemas.openxmlformats.org/officeDocument/2006/relationships" r:embed="rId20"/>
        <a:stretch>
          <a:fillRect/>
        </a:stretch>
      </xdr:blipFill>
      <xdr:spPr>
        <a:xfrm>
          <a:off x="762000" y="286131000"/>
          <a:ext cx="8561905" cy="10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7342857" cy="2380952"/>
    <xdr:pic>
      <xdr:nvPicPr>
        <xdr:cNvPr id="10" name="Picture 9">
          <a:extLst>
            <a:ext uri="{FF2B5EF4-FFF2-40B4-BE49-F238E27FC236}">
              <a16:creationId xmlns:a16="http://schemas.microsoft.com/office/drawing/2014/main" id="{0F4AC7C9-E0CE-4936-945C-EC0F0CA5F607}"/>
            </a:ext>
          </a:extLst>
        </xdr:cNvPr>
        <xdr:cNvPicPr>
          <a:picLocks noChangeAspect="1"/>
        </xdr:cNvPicPr>
      </xdr:nvPicPr>
      <xdr:blipFill>
        <a:blip xmlns:r="http://schemas.openxmlformats.org/officeDocument/2006/relationships" r:embed="rId21"/>
        <a:stretch>
          <a:fillRect/>
        </a:stretch>
      </xdr:blipFill>
      <xdr:spPr>
        <a:xfrm>
          <a:off x="762000" y="280606500"/>
          <a:ext cx="7342857"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298</xdr:row>
      <xdr:rowOff>0</xdr:rowOff>
    </xdr:from>
    <xdr:ext cx="8571428" cy="2085714"/>
    <xdr:pic>
      <xdr:nvPicPr>
        <xdr:cNvPr id="11" name="Picture 10">
          <a:extLst>
            <a:ext uri="{FF2B5EF4-FFF2-40B4-BE49-F238E27FC236}">
              <a16:creationId xmlns:a16="http://schemas.microsoft.com/office/drawing/2014/main" id="{DBFB0C99-2F9F-436A-8353-84C9DF169C22}"/>
            </a:ext>
          </a:extLst>
        </xdr:cNvPr>
        <xdr:cNvPicPr>
          <a:picLocks noChangeAspect="1"/>
        </xdr:cNvPicPr>
      </xdr:nvPicPr>
      <xdr:blipFill>
        <a:blip xmlns:r="http://schemas.openxmlformats.org/officeDocument/2006/relationships" r:embed="rId22"/>
        <a:stretch>
          <a:fillRect/>
        </a:stretch>
      </xdr:blipFill>
      <xdr:spPr>
        <a:xfrm>
          <a:off x="762000" y="297180000"/>
          <a:ext cx="8571428"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310</xdr:row>
      <xdr:rowOff>0</xdr:rowOff>
    </xdr:from>
    <xdr:ext cx="7504762" cy="4161905"/>
    <xdr:pic>
      <xdr:nvPicPr>
        <xdr:cNvPr id="12" name="Picture 11">
          <a:extLst>
            <a:ext uri="{FF2B5EF4-FFF2-40B4-BE49-F238E27FC236}">
              <a16:creationId xmlns:a16="http://schemas.microsoft.com/office/drawing/2014/main" id="{FD2AB0BA-95D3-4C6F-8C0B-58E245FED16B}"/>
            </a:ext>
          </a:extLst>
        </xdr:cNvPr>
        <xdr:cNvPicPr>
          <a:picLocks noChangeAspect="1"/>
        </xdr:cNvPicPr>
      </xdr:nvPicPr>
      <xdr:blipFill>
        <a:blip xmlns:r="http://schemas.openxmlformats.org/officeDocument/2006/relationships" r:embed="rId23"/>
        <a:stretch>
          <a:fillRect/>
        </a:stretch>
      </xdr:blipFill>
      <xdr:spPr>
        <a:xfrm>
          <a:off x="762000" y="299466000"/>
          <a:ext cx="7504762"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333</xdr:row>
      <xdr:rowOff>0</xdr:rowOff>
    </xdr:from>
    <xdr:ext cx="7457143" cy="11914286"/>
    <xdr:pic>
      <xdr:nvPicPr>
        <xdr:cNvPr id="13" name="Picture 12">
          <a:extLst>
            <a:ext uri="{FF2B5EF4-FFF2-40B4-BE49-F238E27FC236}">
              <a16:creationId xmlns:a16="http://schemas.microsoft.com/office/drawing/2014/main" id="{E882ABEA-55D1-449E-A2F5-FC9855D6882D}"/>
            </a:ext>
          </a:extLst>
        </xdr:cNvPr>
        <xdr:cNvPicPr>
          <a:picLocks noChangeAspect="1"/>
        </xdr:cNvPicPr>
      </xdr:nvPicPr>
      <xdr:blipFill>
        <a:blip xmlns:r="http://schemas.openxmlformats.org/officeDocument/2006/relationships" r:embed="rId24"/>
        <a:stretch>
          <a:fillRect/>
        </a:stretch>
      </xdr:blipFill>
      <xdr:spPr>
        <a:xfrm>
          <a:off x="762000" y="303847500"/>
          <a:ext cx="7457143" cy="1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7666667" cy="2476190"/>
    <xdr:pic>
      <xdr:nvPicPr>
        <xdr:cNvPr id="14" name="Picture 13">
          <a:extLst>
            <a:ext uri="{FF2B5EF4-FFF2-40B4-BE49-F238E27FC236}">
              <a16:creationId xmlns:a16="http://schemas.microsoft.com/office/drawing/2014/main" id="{E3DED534-8DD8-4CBB-B91A-E76826ECEEE8}"/>
            </a:ext>
          </a:extLst>
        </xdr:cNvPr>
        <xdr:cNvPicPr>
          <a:picLocks noChangeAspect="1"/>
        </xdr:cNvPicPr>
      </xdr:nvPicPr>
      <xdr:blipFill>
        <a:blip xmlns:r="http://schemas.openxmlformats.org/officeDocument/2006/relationships" r:embed="rId25"/>
        <a:stretch>
          <a:fillRect/>
        </a:stretch>
      </xdr:blipFill>
      <xdr:spPr>
        <a:xfrm>
          <a:off x="762000" y="315849000"/>
          <a:ext cx="7666667"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410</xdr:row>
      <xdr:rowOff>0</xdr:rowOff>
    </xdr:from>
    <xdr:ext cx="7638095" cy="5523809"/>
    <xdr:pic>
      <xdr:nvPicPr>
        <xdr:cNvPr id="15" name="Picture 14">
          <a:extLst>
            <a:ext uri="{FF2B5EF4-FFF2-40B4-BE49-F238E27FC236}">
              <a16:creationId xmlns:a16="http://schemas.microsoft.com/office/drawing/2014/main" id="{8F74226E-69AC-4CE8-A9AE-C17E99FD4AC1}"/>
            </a:ext>
          </a:extLst>
        </xdr:cNvPr>
        <xdr:cNvPicPr>
          <a:picLocks noChangeAspect="1"/>
        </xdr:cNvPicPr>
      </xdr:nvPicPr>
      <xdr:blipFill>
        <a:blip xmlns:r="http://schemas.openxmlformats.org/officeDocument/2006/relationships" r:embed="rId26"/>
        <a:stretch>
          <a:fillRect/>
        </a:stretch>
      </xdr:blipFill>
      <xdr:spPr>
        <a:xfrm>
          <a:off x="762000" y="318516000"/>
          <a:ext cx="76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xdr:row>
      <xdr:rowOff>0</xdr:rowOff>
    </xdr:from>
    <xdr:ext cx="8552381" cy="2447619"/>
    <xdr:pic>
      <xdr:nvPicPr>
        <xdr:cNvPr id="16" name="Picture 15">
          <a:extLst>
            <a:ext uri="{FF2B5EF4-FFF2-40B4-BE49-F238E27FC236}">
              <a16:creationId xmlns:a16="http://schemas.microsoft.com/office/drawing/2014/main" id="{24D0AFA7-3E59-4FB1-A238-1528C15AB621}"/>
            </a:ext>
          </a:extLst>
        </xdr:cNvPr>
        <xdr:cNvPicPr>
          <a:picLocks noChangeAspect="1"/>
        </xdr:cNvPicPr>
      </xdr:nvPicPr>
      <xdr:blipFill>
        <a:blip xmlns:r="http://schemas.openxmlformats.org/officeDocument/2006/relationships" r:embed="rId27"/>
        <a:stretch>
          <a:fillRect/>
        </a:stretch>
      </xdr:blipFill>
      <xdr:spPr>
        <a:xfrm>
          <a:off x="762000" y="329565000"/>
          <a:ext cx="8552381"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8619048" cy="5180952"/>
    <xdr:pic>
      <xdr:nvPicPr>
        <xdr:cNvPr id="17" name="Picture 16">
          <a:extLst>
            <a:ext uri="{FF2B5EF4-FFF2-40B4-BE49-F238E27FC236}">
              <a16:creationId xmlns:a16="http://schemas.microsoft.com/office/drawing/2014/main" id="{09A429F4-45DB-481F-8C83-6147AC565B7E}"/>
            </a:ext>
          </a:extLst>
        </xdr:cNvPr>
        <xdr:cNvPicPr>
          <a:picLocks noChangeAspect="1"/>
        </xdr:cNvPicPr>
      </xdr:nvPicPr>
      <xdr:blipFill>
        <a:blip xmlns:r="http://schemas.openxmlformats.org/officeDocument/2006/relationships" r:embed="rId28"/>
        <a:stretch>
          <a:fillRect/>
        </a:stretch>
      </xdr:blipFill>
      <xdr:spPr>
        <a:xfrm>
          <a:off x="762000" y="324231000"/>
          <a:ext cx="8619048"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7342857" cy="8352381"/>
    <xdr:pic>
      <xdr:nvPicPr>
        <xdr:cNvPr id="18" name="Picture 17">
          <a:extLst>
            <a:ext uri="{FF2B5EF4-FFF2-40B4-BE49-F238E27FC236}">
              <a16:creationId xmlns:a16="http://schemas.microsoft.com/office/drawing/2014/main" id="{757C52A2-2E82-4B23-B734-CD30E2A85A28}"/>
            </a:ext>
          </a:extLst>
        </xdr:cNvPr>
        <xdr:cNvPicPr>
          <a:picLocks noChangeAspect="1"/>
        </xdr:cNvPicPr>
      </xdr:nvPicPr>
      <xdr:blipFill>
        <a:blip xmlns:r="http://schemas.openxmlformats.org/officeDocument/2006/relationships" r:embed="rId29"/>
        <a:stretch>
          <a:fillRect/>
        </a:stretch>
      </xdr:blipFill>
      <xdr:spPr>
        <a:xfrm>
          <a:off x="762000" y="338137500"/>
          <a:ext cx="7342857" cy="8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558</xdr:row>
      <xdr:rowOff>0</xdr:rowOff>
    </xdr:from>
    <xdr:ext cx="7295238" cy="2552381"/>
    <xdr:pic>
      <xdr:nvPicPr>
        <xdr:cNvPr id="19" name="Picture 18">
          <a:extLst>
            <a:ext uri="{FF2B5EF4-FFF2-40B4-BE49-F238E27FC236}">
              <a16:creationId xmlns:a16="http://schemas.microsoft.com/office/drawing/2014/main" id="{75105369-11E4-49F3-9C22-B9DFA7CFEDF8}"/>
            </a:ext>
          </a:extLst>
        </xdr:cNvPr>
        <xdr:cNvPicPr>
          <a:picLocks noChangeAspect="1"/>
        </xdr:cNvPicPr>
      </xdr:nvPicPr>
      <xdr:blipFill>
        <a:blip xmlns:r="http://schemas.openxmlformats.org/officeDocument/2006/relationships" r:embed="rId30"/>
        <a:stretch>
          <a:fillRect/>
        </a:stretch>
      </xdr:blipFill>
      <xdr:spPr>
        <a:xfrm>
          <a:off x="762000" y="346710000"/>
          <a:ext cx="7295238"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482</xdr:row>
      <xdr:rowOff>0</xdr:rowOff>
    </xdr:from>
    <xdr:ext cx="7371428" cy="4980952"/>
    <xdr:pic>
      <xdr:nvPicPr>
        <xdr:cNvPr id="20" name="Picture 19">
          <a:extLst>
            <a:ext uri="{FF2B5EF4-FFF2-40B4-BE49-F238E27FC236}">
              <a16:creationId xmlns:a16="http://schemas.microsoft.com/office/drawing/2014/main" id="{8D4520DF-9886-4915-AFC5-6CC778E74195}"/>
            </a:ext>
          </a:extLst>
        </xdr:cNvPr>
        <xdr:cNvPicPr>
          <a:picLocks noChangeAspect="1"/>
        </xdr:cNvPicPr>
      </xdr:nvPicPr>
      <xdr:blipFill>
        <a:blip xmlns:r="http://schemas.openxmlformats.org/officeDocument/2006/relationships" r:embed="rId31"/>
        <a:stretch>
          <a:fillRect/>
        </a:stretch>
      </xdr:blipFill>
      <xdr:spPr>
        <a:xfrm>
          <a:off x="762000" y="332232000"/>
          <a:ext cx="7371428"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6647619" cy="11885714"/>
    <xdr:pic>
      <xdr:nvPicPr>
        <xdr:cNvPr id="21" name="Picture 20">
          <a:extLst>
            <a:ext uri="{FF2B5EF4-FFF2-40B4-BE49-F238E27FC236}">
              <a16:creationId xmlns:a16="http://schemas.microsoft.com/office/drawing/2014/main" id="{85CFA120-BCA2-44FC-B790-16A3835C202D}"/>
            </a:ext>
          </a:extLst>
        </xdr:cNvPr>
        <xdr:cNvPicPr>
          <a:picLocks noChangeAspect="1"/>
        </xdr:cNvPicPr>
      </xdr:nvPicPr>
      <xdr:blipFill>
        <a:blip xmlns:r="http://schemas.openxmlformats.org/officeDocument/2006/relationships" r:embed="rId32"/>
        <a:stretch>
          <a:fillRect/>
        </a:stretch>
      </xdr:blipFill>
      <xdr:spPr>
        <a:xfrm>
          <a:off x="762000" y="349377000"/>
          <a:ext cx="6647619" cy="1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647619" cy="1400000"/>
    <xdr:pic>
      <xdr:nvPicPr>
        <xdr:cNvPr id="22" name="Picture 21">
          <a:extLst>
            <a:ext uri="{FF2B5EF4-FFF2-40B4-BE49-F238E27FC236}">
              <a16:creationId xmlns:a16="http://schemas.microsoft.com/office/drawing/2014/main" id="{DCEF0237-CC1A-49EE-BBDA-7F68D3ACCA31}"/>
            </a:ext>
          </a:extLst>
        </xdr:cNvPr>
        <xdr:cNvPicPr>
          <a:picLocks noChangeAspect="1"/>
        </xdr:cNvPicPr>
      </xdr:nvPicPr>
      <xdr:blipFill>
        <a:blip xmlns:r="http://schemas.openxmlformats.org/officeDocument/2006/relationships" r:embed="rId33"/>
        <a:stretch>
          <a:fillRect/>
        </a:stretch>
      </xdr:blipFill>
      <xdr:spPr>
        <a:xfrm>
          <a:off x="762000" y="361378500"/>
          <a:ext cx="6647619" cy="1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643</xdr:row>
      <xdr:rowOff>0</xdr:rowOff>
    </xdr:from>
    <xdr:ext cx="6676190" cy="5723809"/>
    <xdr:pic>
      <xdr:nvPicPr>
        <xdr:cNvPr id="23" name="Picture 22">
          <a:extLst>
            <a:ext uri="{FF2B5EF4-FFF2-40B4-BE49-F238E27FC236}">
              <a16:creationId xmlns:a16="http://schemas.microsoft.com/office/drawing/2014/main" id="{A0202E90-16E1-448A-98F9-AF7423530868}"/>
            </a:ext>
          </a:extLst>
        </xdr:cNvPr>
        <xdr:cNvPicPr>
          <a:picLocks noChangeAspect="1"/>
        </xdr:cNvPicPr>
      </xdr:nvPicPr>
      <xdr:blipFill>
        <a:blip xmlns:r="http://schemas.openxmlformats.org/officeDocument/2006/relationships" r:embed="rId34"/>
        <a:stretch>
          <a:fillRect/>
        </a:stretch>
      </xdr:blipFill>
      <xdr:spPr>
        <a:xfrm>
          <a:off x="762000" y="362902500"/>
          <a:ext cx="66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571429" cy="8866667"/>
    <xdr:pic>
      <xdr:nvPicPr>
        <xdr:cNvPr id="24" name="Picture 23">
          <a:extLst>
            <a:ext uri="{FF2B5EF4-FFF2-40B4-BE49-F238E27FC236}">
              <a16:creationId xmlns:a16="http://schemas.microsoft.com/office/drawing/2014/main" id="{256585E9-912A-4197-A3B5-F8E0A53D5755}"/>
            </a:ext>
          </a:extLst>
        </xdr:cNvPr>
        <xdr:cNvPicPr>
          <a:picLocks noChangeAspect="1"/>
        </xdr:cNvPicPr>
      </xdr:nvPicPr>
      <xdr:blipFill>
        <a:blip xmlns:r="http://schemas.openxmlformats.org/officeDocument/2006/relationships" r:embed="rId35"/>
        <a:stretch>
          <a:fillRect/>
        </a:stretch>
      </xdr:blipFill>
      <xdr:spPr>
        <a:xfrm>
          <a:off x="762000" y="368808000"/>
          <a:ext cx="6571429"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7333333" cy="4600000"/>
    <xdr:pic>
      <xdr:nvPicPr>
        <xdr:cNvPr id="25" name="Picture 24">
          <a:extLst>
            <a:ext uri="{FF2B5EF4-FFF2-40B4-BE49-F238E27FC236}">
              <a16:creationId xmlns:a16="http://schemas.microsoft.com/office/drawing/2014/main" id="{753FBA94-E98D-4D10-912B-6817C6EDE108}"/>
            </a:ext>
          </a:extLst>
        </xdr:cNvPr>
        <xdr:cNvPicPr>
          <a:picLocks noChangeAspect="1"/>
        </xdr:cNvPicPr>
      </xdr:nvPicPr>
      <xdr:blipFill>
        <a:blip xmlns:r="http://schemas.openxmlformats.org/officeDocument/2006/relationships" r:embed="rId36"/>
        <a:stretch>
          <a:fillRect/>
        </a:stretch>
      </xdr:blipFill>
      <xdr:spPr>
        <a:xfrm>
          <a:off x="762000" y="378142500"/>
          <a:ext cx="7333333" cy="4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748</xdr:row>
      <xdr:rowOff>0</xdr:rowOff>
    </xdr:from>
    <xdr:ext cx="7342857" cy="2390476"/>
    <xdr:pic>
      <xdr:nvPicPr>
        <xdr:cNvPr id="26" name="Picture 25">
          <a:extLst>
            <a:ext uri="{FF2B5EF4-FFF2-40B4-BE49-F238E27FC236}">
              <a16:creationId xmlns:a16="http://schemas.microsoft.com/office/drawing/2014/main" id="{BB983662-FC8D-45E1-BAD7-A2D33218BB69}"/>
            </a:ext>
          </a:extLst>
        </xdr:cNvPr>
        <xdr:cNvPicPr>
          <a:picLocks noChangeAspect="1"/>
        </xdr:cNvPicPr>
      </xdr:nvPicPr>
      <xdr:blipFill>
        <a:blip xmlns:r="http://schemas.openxmlformats.org/officeDocument/2006/relationships" r:embed="rId37"/>
        <a:stretch>
          <a:fillRect/>
        </a:stretch>
      </xdr:blipFill>
      <xdr:spPr>
        <a:xfrm>
          <a:off x="762000" y="382905000"/>
          <a:ext cx="734285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761</xdr:row>
      <xdr:rowOff>0</xdr:rowOff>
    </xdr:from>
    <xdr:ext cx="7352381" cy="3600000"/>
    <xdr:pic>
      <xdr:nvPicPr>
        <xdr:cNvPr id="27" name="Picture 26">
          <a:extLst>
            <a:ext uri="{FF2B5EF4-FFF2-40B4-BE49-F238E27FC236}">
              <a16:creationId xmlns:a16="http://schemas.microsoft.com/office/drawing/2014/main" id="{E92498E7-C352-4C6D-9F1E-F35E8038A32F}"/>
            </a:ext>
          </a:extLst>
        </xdr:cNvPr>
        <xdr:cNvPicPr>
          <a:picLocks noChangeAspect="1"/>
        </xdr:cNvPicPr>
      </xdr:nvPicPr>
      <xdr:blipFill>
        <a:blip xmlns:r="http://schemas.openxmlformats.org/officeDocument/2006/relationships" r:embed="rId38"/>
        <a:stretch>
          <a:fillRect/>
        </a:stretch>
      </xdr:blipFill>
      <xdr:spPr>
        <a:xfrm>
          <a:off x="762000" y="385381500"/>
          <a:ext cx="7352381" cy="3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781</xdr:row>
      <xdr:rowOff>0</xdr:rowOff>
    </xdr:from>
    <xdr:ext cx="7361905" cy="2685714"/>
    <xdr:pic>
      <xdr:nvPicPr>
        <xdr:cNvPr id="28" name="Picture 27">
          <a:extLst>
            <a:ext uri="{FF2B5EF4-FFF2-40B4-BE49-F238E27FC236}">
              <a16:creationId xmlns:a16="http://schemas.microsoft.com/office/drawing/2014/main" id="{C2E727AF-B595-4978-BD46-340D55AD5228}"/>
            </a:ext>
          </a:extLst>
        </xdr:cNvPr>
        <xdr:cNvPicPr>
          <a:picLocks noChangeAspect="1"/>
        </xdr:cNvPicPr>
      </xdr:nvPicPr>
      <xdr:blipFill>
        <a:blip xmlns:r="http://schemas.openxmlformats.org/officeDocument/2006/relationships" r:embed="rId39"/>
        <a:stretch>
          <a:fillRect/>
        </a:stretch>
      </xdr:blipFill>
      <xdr:spPr>
        <a:xfrm>
          <a:off x="762000" y="389191500"/>
          <a:ext cx="7361905" cy="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796</xdr:row>
      <xdr:rowOff>0</xdr:rowOff>
    </xdr:from>
    <xdr:ext cx="6600000" cy="6238095"/>
    <xdr:pic>
      <xdr:nvPicPr>
        <xdr:cNvPr id="29" name="Picture 28">
          <a:extLst>
            <a:ext uri="{FF2B5EF4-FFF2-40B4-BE49-F238E27FC236}">
              <a16:creationId xmlns:a16="http://schemas.microsoft.com/office/drawing/2014/main" id="{4132B515-B265-4018-992D-AE72D45D40F3}"/>
            </a:ext>
          </a:extLst>
        </xdr:cNvPr>
        <xdr:cNvPicPr>
          <a:picLocks noChangeAspect="1"/>
        </xdr:cNvPicPr>
      </xdr:nvPicPr>
      <xdr:blipFill>
        <a:blip xmlns:r="http://schemas.openxmlformats.org/officeDocument/2006/relationships" r:embed="rId40"/>
        <a:stretch>
          <a:fillRect/>
        </a:stretch>
      </xdr:blipFill>
      <xdr:spPr>
        <a:xfrm>
          <a:off x="762000" y="392049000"/>
          <a:ext cx="6600000" cy="6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829</xdr:row>
      <xdr:rowOff>0</xdr:rowOff>
    </xdr:from>
    <xdr:ext cx="6819048" cy="8561905"/>
    <xdr:pic>
      <xdr:nvPicPr>
        <xdr:cNvPr id="30" name="Picture 29">
          <a:extLst>
            <a:ext uri="{FF2B5EF4-FFF2-40B4-BE49-F238E27FC236}">
              <a16:creationId xmlns:a16="http://schemas.microsoft.com/office/drawing/2014/main" id="{1FEC89C6-332A-4C29-95C5-0E573A29426A}"/>
            </a:ext>
          </a:extLst>
        </xdr:cNvPr>
        <xdr:cNvPicPr>
          <a:picLocks noChangeAspect="1"/>
        </xdr:cNvPicPr>
      </xdr:nvPicPr>
      <xdr:blipFill>
        <a:blip xmlns:r="http://schemas.openxmlformats.org/officeDocument/2006/relationships" r:embed="rId41"/>
        <a:stretch>
          <a:fillRect/>
        </a:stretch>
      </xdr:blipFill>
      <xdr:spPr>
        <a:xfrm>
          <a:off x="762000" y="398335500"/>
          <a:ext cx="6819048" cy="8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7333333" cy="2552381"/>
    <xdr:pic>
      <xdr:nvPicPr>
        <xdr:cNvPr id="31" name="Picture 30">
          <a:extLst>
            <a:ext uri="{FF2B5EF4-FFF2-40B4-BE49-F238E27FC236}">
              <a16:creationId xmlns:a16="http://schemas.microsoft.com/office/drawing/2014/main" id="{EDA8EBFA-1AB8-40D7-9268-89B1EE290FB5}"/>
            </a:ext>
          </a:extLst>
        </xdr:cNvPr>
        <xdr:cNvPicPr>
          <a:picLocks noChangeAspect="1"/>
        </xdr:cNvPicPr>
      </xdr:nvPicPr>
      <xdr:blipFill>
        <a:blip xmlns:r="http://schemas.openxmlformats.org/officeDocument/2006/relationships" r:embed="rId42"/>
        <a:stretch>
          <a:fillRect/>
        </a:stretch>
      </xdr:blipFill>
      <xdr:spPr>
        <a:xfrm>
          <a:off x="762000" y="407098500"/>
          <a:ext cx="7333333"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889</xdr:row>
      <xdr:rowOff>0</xdr:rowOff>
    </xdr:from>
    <xdr:ext cx="7352381" cy="2695238"/>
    <xdr:pic>
      <xdr:nvPicPr>
        <xdr:cNvPr id="32" name="Picture 31">
          <a:extLst>
            <a:ext uri="{FF2B5EF4-FFF2-40B4-BE49-F238E27FC236}">
              <a16:creationId xmlns:a16="http://schemas.microsoft.com/office/drawing/2014/main" id="{61454FFF-1E9B-44BE-829D-672777203B83}"/>
            </a:ext>
          </a:extLst>
        </xdr:cNvPr>
        <xdr:cNvPicPr>
          <a:picLocks noChangeAspect="1"/>
        </xdr:cNvPicPr>
      </xdr:nvPicPr>
      <xdr:blipFill>
        <a:blip xmlns:r="http://schemas.openxmlformats.org/officeDocument/2006/relationships" r:embed="rId43"/>
        <a:stretch>
          <a:fillRect/>
        </a:stretch>
      </xdr:blipFill>
      <xdr:spPr>
        <a:xfrm>
          <a:off x="762000" y="409765500"/>
          <a:ext cx="7352381"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7714286" cy="24838095"/>
    <xdr:pic>
      <xdr:nvPicPr>
        <xdr:cNvPr id="33" name="Picture 32">
          <a:extLst>
            <a:ext uri="{FF2B5EF4-FFF2-40B4-BE49-F238E27FC236}">
              <a16:creationId xmlns:a16="http://schemas.microsoft.com/office/drawing/2014/main" id="{A0D4D625-DCC9-41EF-9214-C8BC08B9BBF5}"/>
            </a:ext>
          </a:extLst>
        </xdr:cNvPr>
        <xdr:cNvPicPr>
          <a:picLocks noChangeAspect="1"/>
        </xdr:cNvPicPr>
      </xdr:nvPicPr>
      <xdr:blipFill>
        <a:blip xmlns:r="http://schemas.openxmlformats.org/officeDocument/2006/relationships" r:embed="rId44"/>
        <a:stretch>
          <a:fillRect/>
        </a:stretch>
      </xdr:blipFill>
      <xdr:spPr>
        <a:xfrm>
          <a:off x="762000" y="412623000"/>
          <a:ext cx="7714286" cy="24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1035</xdr:row>
      <xdr:rowOff>0</xdr:rowOff>
    </xdr:from>
    <xdr:ext cx="5285714" cy="4457143"/>
    <xdr:pic>
      <xdr:nvPicPr>
        <xdr:cNvPr id="34" name="Picture 33">
          <a:extLst>
            <a:ext uri="{FF2B5EF4-FFF2-40B4-BE49-F238E27FC236}">
              <a16:creationId xmlns:a16="http://schemas.microsoft.com/office/drawing/2014/main" id="{24F66243-751A-4E98-A9CB-2B6DDE831770}"/>
            </a:ext>
          </a:extLst>
        </xdr:cNvPr>
        <xdr:cNvPicPr>
          <a:picLocks noChangeAspect="1"/>
        </xdr:cNvPicPr>
      </xdr:nvPicPr>
      <xdr:blipFill>
        <a:blip xmlns:r="http://schemas.openxmlformats.org/officeDocument/2006/relationships" r:embed="rId45"/>
        <a:stretch>
          <a:fillRect/>
        </a:stretch>
      </xdr:blipFill>
      <xdr:spPr>
        <a:xfrm>
          <a:off x="762000" y="437578500"/>
          <a:ext cx="5285714"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590476" cy="4314286"/>
    <xdr:pic>
      <xdr:nvPicPr>
        <xdr:cNvPr id="35" name="Picture 34">
          <a:extLst>
            <a:ext uri="{FF2B5EF4-FFF2-40B4-BE49-F238E27FC236}">
              <a16:creationId xmlns:a16="http://schemas.microsoft.com/office/drawing/2014/main" id="{9E916033-94FD-4D55-A10C-AF1B33AF3FE1}"/>
            </a:ext>
          </a:extLst>
        </xdr:cNvPr>
        <xdr:cNvPicPr>
          <a:picLocks noChangeAspect="1"/>
        </xdr:cNvPicPr>
      </xdr:nvPicPr>
      <xdr:blipFill>
        <a:blip xmlns:r="http://schemas.openxmlformats.org/officeDocument/2006/relationships" r:embed="rId46"/>
        <a:stretch>
          <a:fillRect/>
        </a:stretch>
      </xdr:blipFill>
      <xdr:spPr>
        <a:xfrm>
          <a:off x="762000" y="442150500"/>
          <a:ext cx="6590476" cy="4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1082</xdr:row>
      <xdr:rowOff>0</xdr:rowOff>
    </xdr:from>
    <xdr:ext cx="7638095" cy="5980952"/>
    <xdr:pic>
      <xdr:nvPicPr>
        <xdr:cNvPr id="36" name="Picture 35">
          <a:extLst>
            <a:ext uri="{FF2B5EF4-FFF2-40B4-BE49-F238E27FC236}">
              <a16:creationId xmlns:a16="http://schemas.microsoft.com/office/drawing/2014/main" id="{71599EE5-CE3B-4C20-8826-DFB061CD3E50}"/>
            </a:ext>
          </a:extLst>
        </xdr:cNvPr>
        <xdr:cNvPicPr>
          <a:picLocks noChangeAspect="1"/>
        </xdr:cNvPicPr>
      </xdr:nvPicPr>
      <xdr:blipFill>
        <a:blip xmlns:r="http://schemas.openxmlformats.org/officeDocument/2006/relationships" r:embed="rId47"/>
        <a:stretch>
          <a:fillRect/>
        </a:stretch>
      </xdr:blipFill>
      <xdr:spPr>
        <a:xfrm>
          <a:off x="762000" y="446532000"/>
          <a:ext cx="7638095" cy="5980952"/>
        </a:xfrm>
        <a:prstGeom prst="rect">
          <a:avLst/>
        </a:prstGeom>
        <a:effectLst>
          <a:outerShdw blurRad="127000" algn="ctr" rotWithShape="0">
            <a:srgbClr val="0000FF">
              <a:alpha val="90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26</xdr:row>
      <xdr:rowOff>0</xdr:rowOff>
    </xdr:from>
    <xdr:to>
      <xdr:col>43</xdr:col>
      <xdr:colOff>94309</xdr:colOff>
      <xdr:row>74</xdr:row>
      <xdr:rowOff>141714</xdr:rowOff>
    </xdr:to>
    <xdr:pic>
      <xdr:nvPicPr>
        <xdr:cNvPr id="112" name="Picture 111">
          <a:extLst>
            <a:ext uri="{FF2B5EF4-FFF2-40B4-BE49-F238E27FC236}">
              <a16:creationId xmlns:a16="http://schemas.microsoft.com/office/drawing/2014/main" id="{F15AC147-C67F-4871-A33A-2A2B3EB7EC84}"/>
            </a:ext>
          </a:extLst>
        </xdr:cNvPr>
        <xdr:cNvPicPr>
          <a:picLocks noChangeAspect="1"/>
        </xdr:cNvPicPr>
      </xdr:nvPicPr>
      <xdr:blipFill>
        <a:blip xmlns:r="http://schemas.openxmlformats.org/officeDocument/2006/relationships" r:embed="rId1"/>
        <a:stretch>
          <a:fillRect/>
        </a:stretch>
      </xdr:blipFill>
      <xdr:spPr>
        <a:xfrm>
          <a:off x="762000" y="1349311500"/>
          <a:ext cx="7523809" cy="92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108</xdr:row>
      <xdr:rowOff>0</xdr:rowOff>
    </xdr:from>
    <xdr:ext cx="7523809" cy="7371428"/>
    <xdr:pic>
      <xdr:nvPicPr>
        <xdr:cNvPr id="120" name="Picture 119">
          <a:extLst>
            <a:ext uri="{FF2B5EF4-FFF2-40B4-BE49-F238E27FC236}">
              <a16:creationId xmlns:a16="http://schemas.microsoft.com/office/drawing/2014/main" id="{6FFB9AA8-80D3-477F-A5FF-2B79BC79BEAC}"/>
            </a:ext>
          </a:extLst>
        </xdr:cNvPr>
        <xdr:cNvPicPr>
          <a:picLocks noChangeAspect="1"/>
        </xdr:cNvPicPr>
      </xdr:nvPicPr>
      <xdr:blipFill>
        <a:blip xmlns:r="http://schemas.openxmlformats.org/officeDocument/2006/relationships" r:embed="rId2"/>
        <a:stretch>
          <a:fillRect/>
        </a:stretch>
      </xdr:blipFill>
      <xdr:spPr>
        <a:xfrm>
          <a:off x="762000" y="1364932500"/>
          <a:ext cx="7523809" cy="737142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147</xdr:row>
      <xdr:rowOff>0</xdr:rowOff>
    </xdr:from>
    <xdr:to>
      <xdr:col>49</xdr:col>
      <xdr:colOff>65595</xdr:colOff>
      <xdr:row>156</xdr:row>
      <xdr:rowOff>190262</xdr:rowOff>
    </xdr:to>
    <xdr:pic>
      <xdr:nvPicPr>
        <xdr:cNvPr id="142" name="Picture 141">
          <a:extLst>
            <a:ext uri="{FF2B5EF4-FFF2-40B4-BE49-F238E27FC236}">
              <a16:creationId xmlns:a16="http://schemas.microsoft.com/office/drawing/2014/main" id="{70F38280-0D39-4AF9-9B86-FA6D2D887E27}"/>
            </a:ext>
          </a:extLst>
        </xdr:cNvPr>
        <xdr:cNvPicPr>
          <a:picLocks noChangeAspect="1"/>
        </xdr:cNvPicPr>
      </xdr:nvPicPr>
      <xdr:blipFill>
        <a:blip xmlns:r="http://schemas.openxmlformats.org/officeDocument/2006/relationships" r:embed="rId3"/>
        <a:stretch>
          <a:fillRect/>
        </a:stretch>
      </xdr:blipFill>
      <xdr:spPr>
        <a:xfrm>
          <a:off x="762000" y="1372362000"/>
          <a:ext cx="8638095" cy="1904762"/>
        </a:xfrm>
        <a:prstGeom prst="rect">
          <a:avLst/>
        </a:prstGeom>
        <a:effectLst>
          <a:outerShdw blurRad="127000" algn="ctr" rotWithShape="0">
            <a:srgbClr val="FF0000">
              <a:alpha val="90000"/>
            </a:srgbClr>
          </a:outerShdw>
        </a:effectLst>
      </xdr:spPr>
    </xdr:pic>
    <xdr:clientData/>
  </xdr:twoCellAnchor>
  <xdr:oneCellAnchor>
    <xdr:from>
      <xdr:col>4</xdr:col>
      <xdr:colOff>0</xdr:colOff>
      <xdr:row>77</xdr:row>
      <xdr:rowOff>0</xdr:rowOff>
    </xdr:from>
    <xdr:ext cx="8514286" cy="5657143"/>
    <xdr:pic>
      <xdr:nvPicPr>
        <xdr:cNvPr id="143" name="Picture 142">
          <a:extLst>
            <a:ext uri="{FF2B5EF4-FFF2-40B4-BE49-F238E27FC236}">
              <a16:creationId xmlns:a16="http://schemas.microsoft.com/office/drawing/2014/main" id="{D7BA543A-F0DC-46FA-8F7F-9F14A258E8AD}"/>
            </a:ext>
          </a:extLst>
        </xdr:cNvPr>
        <xdr:cNvPicPr>
          <a:picLocks noChangeAspect="1"/>
        </xdr:cNvPicPr>
      </xdr:nvPicPr>
      <xdr:blipFill>
        <a:blip xmlns:r="http://schemas.openxmlformats.org/officeDocument/2006/relationships" r:embed="rId4"/>
        <a:stretch>
          <a:fillRect/>
        </a:stretch>
      </xdr:blipFill>
      <xdr:spPr>
        <a:xfrm>
          <a:off x="762000" y="1359027000"/>
          <a:ext cx="8514286"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xdr:row>
      <xdr:rowOff>0</xdr:rowOff>
    </xdr:from>
    <xdr:ext cx="8647619" cy="4247619"/>
    <xdr:pic>
      <xdr:nvPicPr>
        <xdr:cNvPr id="144" name="Picture 143">
          <a:extLst>
            <a:ext uri="{FF2B5EF4-FFF2-40B4-BE49-F238E27FC236}">
              <a16:creationId xmlns:a16="http://schemas.microsoft.com/office/drawing/2014/main" id="{27A247F6-007D-4386-83E5-1F07F6C958CD}"/>
            </a:ext>
          </a:extLst>
        </xdr:cNvPr>
        <xdr:cNvPicPr>
          <a:picLocks noChangeAspect="1"/>
        </xdr:cNvPicPr>
      </xdr:nvPicPr>
      <xdr:blipFill>
        <a:blip xmlns:r="http://schemas.openxmlformats.org/officeDocument/2006/relationships" r:embed="rId5"/>
        <a:stretch>
          <a:fillRect/>
        </a:stretch>
      </xdr:blipFill>
      <xdr:spPr>
        <a:xfrm>
          <a:off x="762000" y="1434274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158</xdr:row>
      <xdr:rowOff>0</xdr:rowOff>
    </xdr:from>
    <xdr:to>
      <xdr:col>39</xdr:col>
      <xdr:colOff>18214</xdr:colOff>
      <xdr:row>164</xdr:row>
      <xdr:rowOff>57000</xdr:rowOff>
    </xdr:to>
    <xdr:pic>
      <xdr:nvPicPr>
        <xdr:cNvPr id="153" name="Picture 152">
          <a:extLst>
            <a:ext uri="{FF2B5EF4-FFF2-40B4-BE49-F238E27FC236}">
              <a16:creationId xmlns:a16="http://schemas.microsoft.com/office/drawing/2014/main" id="{D4C294E7-ADC9-4A73-AC81-DB2E51FD3F3C}"/>
            </a:ext>
          </a:extLst>
        </xdr:cNvPr>
        <xdr:cNvPicPr>
          <a:picLocks noChangeAspect="1"/>
        </xdr:cNvPicPr>
      </xdr:nvPicPr>
      <xdr:blipFill>
        <a:blip xmlns:r="http://schemas.openxmlformats.org/officeDocument/2006/relationships" r:embed="rId6"/>
        <a:stretch>
          <a:fillRect/>
        </a:stretch>
      </xdr:blipFill>
      <xdr:spPr>
        <a:xfrm>
          <a:off x="762000" y="1374457500"/>
          <a:ext cx="6685714" cy="1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38</xdr:col>
      <xdr:colOff>170619</xdr:colOff>
      <xdr:row>173</xdr:row>
      <xdr:rowOff>171238</xdr:rowOff>
    </xdr:to>
    <xdr:pic>
      <xdr:nvPicPr>
        <xdr:cNvPr id="154" name="Picture 153">
          <a:extLst>
            <a:ext uri="{FF2B5EF4-FFF2-40B4-BE49-F238E27FC236}">
              <a16:creationId xmlns:a16="http://schemas.microsoft.com/office/drawing/2014/main" id="{77D62D3D-8267-4FB4-969D-9DC316BD6BCE}"/>
            </a:ext>
          </a:extLst>
        </xdr:cNvPr>
        <xdr:cNvPicPr>
          <a:picLocks noChangeAspect="1"/>
        </xdr:cNvPicPr>
      </xdr:nvPicPr>
      <xdr:blipFill>
        <a:blip xmlns:r="http://schemas.openxmlformats.org/officeDocument/2006/relationships" r:embed="rId7"/>
        <a:stretch>
          <a:fillRect/>
        </a:stretch>
      </xdr:blipFill>
      <xdr:spPr>
        <a:xfrm>
          <a:off x="762000" y="1375791000"/>
          <a:ext cx="6647619" cy="1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186</xdr:row>
      <xdr:rowOff>0</xdr:rowOff>
    </xdr:from>
    <xdr:ext cx="6600000" cy="1590476"/>
    <xdr:pic>
      <xdr:nvPicPr>
        <xdr:cNvPr id="162" name="Picture 161">
          <a:extLst>
            <a:ext uri="{FF2B5EF4-FFF2-40B4-BE49-F238E27FC236}">
              <a16:creationId xmlns:a16="http://schemas.microsoft.com/office/drawing/2014/main" id="{74059D19-2936-495F-AF21-7C9E7F02D70A}"/>
            </a:ext>
          </a:extLst>
        </xdr:cNvPr>
        <xdr:cNvPicPr>
          <a:picLocks noChangeAspect="1"/>
        </xdr:cNvPicPr>
      </xdr:nvPicPr>
      <xdr:blipFill>
        <a:blip xmlns:r="http://schemas.openxmlformats.org/officeDocument/2006/relationships" r:embed="rId8"/>
        <a:stretch>
          <a:fillRect/>
        </a:stretch>
      </xdr:blipFill>
      <xdr:spPr>
        <a:xfrm>
          <a:off x="762000" y="1379791500"/>
          <a:ext cx="6600000"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5247619" cy="2038095"/>
    <xdr:pic>
      <xdr:nvPicPr>
        <xdr:cNvPr id="163" name="Picture 162">
          <a:extLst>
            <a:ext uri="{FF2B5EF4-FFF2-40B4-BE49-F238E27FC236}">
              <a16:creationId xmlns:a16="http://schemas.microsoft.com/office/drawing/2014/main" id="{4C227693-85C6-4160-861C-10CE80BE1F96}"/>
            </a:ext>
          </a:extLst>
        </xdr:cNvPr>
        <xdr:cNvPicPr>
          <a:picLocks noChangeAspect="1"/>
        </xdr:cNvPicPr>
      </xdr:nvPicPr>
      <xdr:blipFill>
        <a:blip xmlns:r="http://schemas.openxmlformats.org/officeDocument/2006/relationships" r:embed="rId9"/>
        <a:stretch>
          <a:fillRect/>
        </a:stretch>
      </xdr:blipFill>
      <xdr:spPr>
        <a:xfrm>
          <a:off x="762000" y="1377696000"/>
          <a:ext cx="524761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197</xdr:row>
      <xdr:rowOff>0</xdr:rowOff>
    </xdr:from>
    <xdr:ext cx="6400000" cy="2523809"/>
    <xdr:pic>
      <xdr:nvPicPr>
        <xdr:cNvPr id="195" name="Picture 194">
          <a:extLst>
            <a:ext uri="{FF2B5EF4-FFF2-40B4-BE49-F238E27FC236}">
              <a16:creationId xmlns:a16="http://schemas.microsoft.com/office/drawing/2014/main" id="{665B1394-E134-4513-B9D4-1BB28FD0D269}"/>
            </a:ext>
          </a:extLst>
        </xdr:cNvPr>
        <xdr:cNvPicPr>
          <a:picLocks noChangeAspect="1"/>
        </xdr:cNvPicPr>
      </xdr:nvPicPr>
      <xdr:blipFill>
        <a:blip xmlns:r="http://schemas.openxmlformats.org/officeDocument/2006/relationships" r:embed="rId10"/>
        <a:stretch>
          <a:fillRect/>
        </a:stretch>
      </xdr:blipFill>
      <xdr:spPr>
        <a:xfrm>
          <a:off x="762000" y="1381887000"/>
          <a:ext cx="6400000" cy="25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211</xdr:row>
      <xdr:rowOff>0</xdr:rowOff>
    </xdr:from>
    <xdr:ext cx="6466667" cy="2904762"/>
    <xdr:pic>
      <xdr:nvPicPr>
        <xdr:cNvPr id="196" name="Picture 195">
          <a:extLst>
            <a:ext uri="{FF2B5EF4-FFF2-40B4-BE49-F238E27FC236}">
              <a16:creationId xmlns:a16="http://schemas.microsoft.com/office/drawing/2014/main" id="{9387FA3F-8E18-478F-8FFF-39F4245B25F5}"/>
            </a:ext>
          </a:extLst>
        </xdr:cNvPr>
        <xdr:cNvPicPr>
          <a:picLocks noChangeAspect="1"/>
        </xdr:cNvPicPr>
      </xdr:nvPicPr>
      <xdr:blipFill>
        <a:blip xmlns:r="http://schemas.openxmlformats.org/officeDocument/2006/relationships" r:embed="rId11"/>
        <a:stretch>
          <a:fillRect/>
        </a:stretch>
      </xdr:blipFill>
      <xdr:spPr>
        <a:xfrm>
          <a:off x="762000" y="1384554000"/>
          <a:ext cx="6466667" cy="2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6628571" cy="1923810"/>
    <xdr:pic>
      <xdr:nvPicPr>
        <xdr:cNvPr id="197" name="Picture 196">
          <a:extLst>
            <a:ext uri="{FF2B5EF4-FFF2-40B4-BE49-F238E27FC236}">
              <a16:creationId xmlns:a16="http://schemas.microsoft.com/office/drawing/2014/main" id="{83173564-09FE-4F59-9911-0DA6DBDB1F48}"/>
            </a:ext>
          </a:extLst>
        </xdr:cNvPr>
        <xdr:cNvPicPr>
          <a:picLocks noChangeAspect="1"/>
        </xdr:cNvPicPr>
      </xdr:nvPicPr>
      <xdr:blipFill>
        <a:blip xmlns:r="http://schemas.openxmlformats.org/officeDocument/2006/relationships" r:embed="rId12"/>
        <a:stretch>
          <a:fillRect/>
        </a:stretch>
      </xdr:blipFill>
      <xdr:spPr>
        <a:xfrm>
          <a:off x="762000" y="1387602000"/>
          <a:ext cx="6628571" cy="1923810"/>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238</xdr:row>
      <xdr:rowOff>0</xdr:rowOff>
    </xdr:from>
    <xdr:to>
      <xdr:col>23</xdr:col>
      <xdr:colOff>94786</xdr:colOff>
      <xdr:row>247</xdr:row>
      <xdr:rowOff>142643</xdr:rowOff>
    </xdr:to>
    <xdr:pic>
      <xdr:nvPicPr>
        <xdr:cNvPr id="201" name="Picture 200">
          <a:extLst>
            <a:ext uri="{FF2B5EF4-FFF2-40B4-BE49-F238E27FC236}">
              <a16:creationId xmlns:a16="http://schemas.microsoft.com/office/drawing/2014/main" id="{593FA17F-871D-4474-ACDF-B2EFAEDD1848}"/>
            </a:ext>
          </a:extLst>
        </xdr:cNvPr>
        <xdr:cNvPicPr>
          <a:picLocks noChangeAspect="1"/>
        </xdr:cNvPicPr>
      </xdr:nvPicPr>
      <xdr:blipFill>
        <a:blip xmlns:r="http://schemas.openxmlformats.org/officeDocument/2006/relationships" r:embed="rId13"/>
        <a:stretch>
          <a:fillRect/>
        </a:stretch>
      </xdr:blipFill>
      <xdr:spPr>
        <a:xfrm>
          <a:off x="762000" y="1389697500"/>
          <a:ext cx="37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248</xdr:row>
      <xdr:rowOff>0</xdr:rowOff>
    </xdr:from>
    <xdr:ext cx="6580952" cy="12761905"/>
    <xdr:pic>
      <xdr:nvPicPr>
        <xdr:cNvPr id="204" name="Picture 203">
          <a:extLst>
            <a:ext uri="{FF2B5EF4-FFF2-40B4-BE49-F238E27FC236}">
              <a16:creationId xmlns:a16="http://schemas.microsoft.com/office/drawing/2014/main" id="{2D346AFD-2E03-4116-BE47-902F7E5FC219}"/>
            </a:ext>
          </a:extLst>
        </xdr:cNvPr>
        <xdr:cNvPicPr>
          <a:picLocks noChangeAspect="1"/>
        </xdr:cNvPicPr>
      </xdr:nvPicPr>
      <xdr:blipFill>
        <a:blip xmlns:r="http://schemas.openxmlformats.org/officeDocument/2006/relationships" r:embed="rId14"/>
        <a:stretch>
          <a:fillRect/>
        </a:stretch>
      </xdr:blipFill>
      <xdr:spPr>
        <a:xfrm>
          <a:off x="762000" y="1391602500"/>
          <a:ext cx="6580952" cy="1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xdr:row>
      <xdr:rowOff>0</xdr:rowOff>
    </xdr:from>
    <xdr:ext cx="6561905" cy="7619048"/>
    <xdr:pic>
      <xdr:nvPicPr>
        <xdr:cNvPr id="205" name="Picture 204">
          <a:extLst>
            <a:ext uri="{FF2B5EF4-FFF2-40B4-BE49-F238E27FC236}">
              <a16:creationId xmlns:a16="http://schemas.microsoft.com/office/drawing/2014/main" id="{8C6EDC5C-3CAE-44AE-8C76-F07BA1214EA2}"/>
            </a:ext>
          </a:extLst>
        </xdr:cNvPr>
        <xdr:cNvPicPr>
          <a:picLocks noChangeAspect="1"/>
        </xdr:cNvPicPr>
      </xdr:nvPicPr>
      <xdr:blipFill>
        <a:blip xmlns:r="http://schemas.openxmlformats.org/officeDocument/2006/relationships" r:embed="rId15"/>
        <a:stretch>
          <a:fillRect/>
        </a:stretch>
      </xdr:blipFill>
      <xdr:spPr>
        <a:xfrm>
          <a:off x="762000" y="1404556500"/>
          <a:ext cx="6561905" cy="7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600000" cy="4019048"/>
    <xdr:pic>
      <xdr:nvPicPr>
        <xdr:cNvPr id="215" name="Picture 214">
          <a:extLst>
            <a:ext uri="{FF2B5EF4-FFF2-40B4-BE49-F238E27FC236}">
              <a16:creationId xmlns:a16="http://schemas.microsoft.com/office/drawing/2014/main" id="{7410345A-90DA-4F1F-BB7C-06AC8843A456}"/>
            </a:ext>
          </a:extLst>
        </xdr:cNvPr>
        <xdr:cNvPicPr>
          <a:picLocks noChangeAspect="1"/>
        </xdr:cNvPicPr>
      </xdr:nvPicPr>
      <xdr:blipFill>
        <a:blip xmlns:r="http://schemas.openxmlformats.org/officeDocument/2006/relationships" r:embed="rId16"/>
        <a:stretch>
          <a:fillRect/>
        </a:stretch>
      </xdr:blipFill>
      <xdr:spPr>
        <a:xfrm>
          <a:off x="762000" y="952500"/>
          <a:ext cx="6600000" cy="4019048"/>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501</xdr:row>
      <xdr:rowOff>0</xdr:rowOff>
    </xdr:from>
    <xdr:to>
      <xdr:col>49</xdr:col>
      <xdr:colOff>8452</xdr:colOff>
      <xdr:row>544</xdr:row>
      <xdr:rowOff>122786</xdr:rowOff>
    </xdr:to>
    <xdr:pic>
      <xdr:nvPicPr>
        <xdr:cNvPr id="150" name="Picture 149">
          <a:extLst>
            <a:ext uri="{FF2B5EF4-FFF2-40B4-BE49-F238E27FC236}">
              <a16:creationId xmlns:a16="http://schemas.microsoft.com/office/drawing/2014/main" id="{EEE899C3-8EC2-24D3-333C-C9CED30A0542}"/>
            </a:ext>
          </a:extLst>
        </xdr:cNvPr>
        <xdr:cNvPicPr>
          <a:picLocks noChangeAspect="1"/>
        </xdr:cNvPicPr>
      </xdr:nvPicPr>
      <xdr:blipFill>
        <a:blip xmlns:r="http://schemas.openxmlformats.org/officeDocument/2006/relationships" r:embed="rId17"/>
        <a:stretch>
          <a:fillRect/>
        </a:stretch>
      </xdr:blipFill>
      <xdr:spPr>
        <a:xfrm>
          <a:off x="762000" y="1497139500"/>
          <a:ext cx="8580952" cy="8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40</xdr:col>
      <xdr:colOff>112967</xdr:colOff>
      <xdr:row>555</xdr:row>
      <xdr:rowOff>146495</xdr:rowOff>
    </xdr:to>
    <xdr:pic>
      <xdr:nvPicPr>
        <xdr:cNvPr id="151" name="Picture 150">
          <a:extLst>
            <a:ext uri="{FF2B5EF4-FFF2-40B4-BE49-F238E27FC236}">
              <a16:creationId xmlns:a16="http://schemas.microsoft.com/office/drawing/2014/main" id="{BFE9C824-B211-B4FC-D5AD-F5EB7AAFC90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525000" y="1497139500"/>
          <a:ext cx="6970967" cy="167049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555</xdr:row>
      <xdr:rowOff>0</xdr:rowOff>
    </xdr:from>
    <xdr:to>
      <xdr:col>5</xdr:col>
      <xdr:colOff>114300</xdr:colOff>
      <xdr:row>556</xdr:row>
      <xdr:rowOff>114300</xdr:rowOff>
    </xdr:to>
    <xdr:sp macro="" textlink="">
      <xdr:nvSpPr>
        <xdr:cNvPr id="21506" name="AutoShape 2">
          <a:extLst>
            <a:ext uri="{FF2B5EF4-FFF2-40B4-BE49-F238E27FC236}">
              <a16:creationId xmlns:a16="http://schemas.microsoft.com/office/drawing/2014/main" id="{824E6382-4D9F-31DF-04E3-C2272930DD77}"/>
            </a:ext>
          </a:extLst>
        </xdr:cNvPr>
        <xdr:cNvSpPr>
          <a:spLocks noChangeAspect="1" noChangeArrowheads="1"/>
        </xdr:cNvSpPr>
      </xdr:nvSpPr>
      <xdr:spPr bwMode="auto">
        <a:xfrm>
          <a:off x="9525000" y="14990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582</xdr:row>
      <xdr:rowOff>0</xdr:rowOff>
    </xdr:from>
    <xdr:to>
      <xdr:col>38</xdr:col>
      <xdr:colOff>56960</xdr:colOff>
      <xdr:row>587</xdr:row>
      <xdr:rowOff>161163</xdr:rowOff>
    </xdr:to>
    <xdr:pic>
      <xdr:nvPicPr>
        <xdr:cNvPr id="161" name="Picture 160">
          <a:extLst>
            <a:ext uri="{FF2B5EF4-FFF2-40B4-BE49-F238E27FC236}">
              <a16:creationId xmlns:a16="http://schemas.microsoft.com/office/drawing/2014/main" id="{2FB9B405-2EF8-4586-90F7-942BD9CCCCF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525000" y="1500759000"/>
          <a:ext cx="6533960" cy="111366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557</xdr:row>
      <xdr:rowOff>0</xdr:rowOff>
    </xdr:from>
    <xdr:to>
      <xdr:col>85</xdr:col>
      <xdr:colOff>45690</xdr:colOff>
      <xdr:row>578</xdr:row>
      <xdr:rowOff>180452</xdr:rowOff>
    </xdr:to>
    <xdr:grpSp>
      <xdr:nvGrpSpPr>
        <xdr:cNvPr id="21504" name="Group 21503">
          <a:extLst>
            <a:ext uri="{FF2B5EF4-FFF2-40B4-BE49-F238E27FC236}">
              <a16:creationId xmlns:a16="http://schemas.microsoft.com/office/drawing/2014/main" id="{8EA998BA-4C57-1935-F677-32A8320465C0}"/>
            </a:ext>
          </a:extLst>
        </xdr:cNvPr>
        <xdr:cNvGrpSpPr/>
      </xdr:nvGrpSpPr>
      <xdr:grpSpPr>
        <a:xfrm>
          <a:off x="762000" y="106108500"/>
          <a:ext cx="15476190" cy="4180952"/>
          <a:chOff x="762000" y="1507807500"/>
          <a:chExt cx="15476190" cy="4180952"/>
        </a:xfrm>
      </xdr:grpSpPr>
      <xdr:pic>
        <xdr:nvPicPr>
          <xdr:cNvPr id="177" name="Picture 176">
            <a:extLst>
              <a:ext uri="{FF2B5EF4-FFF2-40B4-BE49-F238E27FC236}">
                <a16:creationId xmlns:a16="http://schemas.microsoft.com/office/drawing/2014/main" id="{1064D816-749F-435B-A4D7-26812D6735FF}"/>
              </a:ext>
            </a:extLst>
          </xdr:cNvPr>
          <xdr:cNvPicPr>
            <a:picLocks noChangeAspect="1"/>
          </xdr:cNvPicPr>
        </xdr:nvPicPr>
        <xdr:blipFill>
          <a:blip xmlns:r="http://schemas.openxmlformats.org/officeDocument/2006/relationships" r:embed="rId20"/>
          <a:stretch>
            <a:fillRect/>
          </a:stretch>
        </xdr:blipFill>
        <xdr:spPr>
          <a:xfrm>
            <a:off x="762000" y="1507807500"/>
            <a:ext cx="15476190" cy="4180952"/>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9CAA21B0-86A0-4B54-82E5-A4187A4AFDAC}"/>
              </a:ext>
            </a:extLst>
          </xdr:cNvPr>
          <xdr:cNvSpPr/>
        </xdr:nvSpPr>
        <xdr:spPr>
          <a:xfrm>
            <a:off x="11508441" y="1510911530"/>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589</xdr:row>
      <xdr:rowOff>0</xdr:rowOff>
    </xdr:from>
    <xdr:to>
      <xdr:col>86</xdr:col>
      <xdr:colOff>7571</xdr:colOff>
      <xdr:row>611</xdr:row>
      <xdr:rowOff>113762</xdr:rowOff>
    </xdr:to>
    <xdr:grpSp>
      <xdr:nvGrpSpPr>
        <xdr:cNvPr id="21509" name="Group 21508">
          <a:extLst>
            <a:ext uri="{FF2B5EF4-FFF2-40B4-BE49-F238E27FC236}">
              <a16:creationId xmlns:a16="http://schemas.microsoft.com/office/drawing/2014/main" id="{6C181FEC-0479-A63B-26D1-BC4485F2FF5B}"/>
            </a:ext>
          </a:extLst>
        </xdr:cNvPr>
        <xdr:cNvGrpSpPr/>
      </xdr:nvGrpSpPr>
      <xdr:grpSpPr>
        <a:xfrm>
          <a:off x="762000" y="112204500"/>
          <a:ext cx="15628571" cy="4304762"/>
          <a:chOff x="762000" y="1513903500"/>
          <a:chExt cx="15628571" cy="4304762"/>
        </a:xfrm>
      </xdr:grpSpPr>
      <xdr:pic>
        <xdr:nvPicPr>
          <xdr:cNvPr id="21505" name="Picture 21504">
            <a:extLst>
              <a:ext uri="{FF2B5EF4-FFF2-40B4-BE49-F238E27FC236}">
                <a16:creationId xmlns:a16="http://schemas.microsoft.com/office/drawing/2014/main" id="{900CB8C0-4EF4-7825-DAD4-6922F13924A4}"/>
              </a:ext>
            </a:extLst>
          </xdr:cNvPr>
          <xdr:cNvPicPr>
            <a:picLocks noChangeAspect="1"/>
          </xdr:cNvPicPr>
        </xdr:nvPicPr>
        <xdr:blipFill>
          <a:blip xmlns:r="http://schemas.openxmlformats.org/officeDocument/2006/relationships" r:embed="rId21"/>
          <a:stretch>
            <a:fillRect/>
          </a:stretch>
        </xdr:blipFill>
        <xdr:spPr>
          <a:xfrm>
            <a:off x="762000" y="1513903500"/>
            <a:ext cx="15628571" cy="4304762"/>
          </a:xfrm>
          <a:prstGeom prst="rect">
            <a:avLst/>
          </a:prstGeom>
          <a:effectLst>
            <a:outerShdw blurRad="63500" algn="ctr" rotWithShape="0">
              <a:srgbClr val="000000">
                <a:alpha val="95000"/>
              </a:srgbClr>
            </a:outerShdw>
          </a:effectLst>
        </xdr:spPr>
      </xdr:pic>
      <xdr:sp macro="" textlink="">
        <xdr:nvSpPr>
          <xdr:cNvPr id="21508" name="Rectangle 21507">
            <a:extLst>
              <a:ext uri="{FF2B5EF4-FFF2-40B4-BE49-F238E27FC236}">
                <a16:creationId xmlns:a16="http://schemas.microsoft.com/office/drawing/2014/main" id="{68DBA2E7-B1B9-455D-B5B9-013AFB2B7A8B}"/>
              </a:ext>
            </a:extLst>
          </xdr:cNvPr>
          <xdr:cNvSpPr/>
        </xdr:nvSpPr>
        <xdr:spPr>
          <a:xfrm>
            <a:off x="11508442" y="1517018736"/>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691</xdr:row>
      <xdr:rowOff>0</xdr:rowOff>
    </xdr:from>
    <xdr:to>
      <xdr:col>46</xdr:col>
      <xdr:colOff>103762</xdr:colOff>
      <xdr:row>706</xdr:row>
      <xdr:rowOff>190119</xdr:rowOff>
    </xdr:to>
    <xdr:pic>
      <xdr:nvPicPr>
        <xdr:cNvPr id="21521" name="Picture 21520">
          <a:extLst>
            <a:ext uri="{FF2B5EF4-FFF2-40B4-BE49-F238E27FC236}">
              <a16:creationId xmlns:a16="http://schemas.microsoft.com/office/drawing/2014/main" id="{8BAB4601-C15C-4A6E-A6AE-F2CA3E8669E9}"/>
            </a:ext>
          </a:extLst>
        </xdr:cNvPr>
        <xdr:cNvPicPr>
          <a:picLocks noChangeAspect="1"/>
        </xdr:cNvPicPr>
      </xdr:nvPicPr>
      <xdr:blipFill>
        <a:blip xmlns:r="http://schemas.openxmlformats.org/officeDocument/2006/relationships" r:embed="rId22"/>
        <a:stretch>
          <a:fillRect/>
        </a:stretch>
      </xdr:blipFill>
      <xdr:spPr>
        <a:xfrm>
          <a:off x="762000" y="1564576500"/>
          <a:ext cx="8104762"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45</xdr:col>
      <xdr:colOff>103786</xdr:colOff>
      <xdr:row>764</xdr:row>
      <xdr:rowOff>94643</xdr:rowOff>
    </xdr:to>
    <xdr:pic>
      <xdr:nvPicPr>
        <xdr:cNvPr id="21507" name="Picture 21506">
          <a:extLst>
            <a:ext uri="{FF2B5EF4-FFF2-40B4-BE49-F238E27FC236}">
              <a16:creationId xmlns:a16="http://schemas.microsoft.com/office/drawing/2014/main" id="{168369A0-84FD-47CB-2B28-D5BC16A573CD}"/>
            </a:ext>
          </a:extLst>
        </xdr:cNvPr>
        <xdr:cNvPicPr>
          <a:picLocks noChangeAspect="1"/>
        </xdr:cNvPicPr>
      </xdr:nvPicPr>
      <xdr:blipFill>
        <a:blip xmlns:r="http://schemas.openxmlformats.org/officeDocument/2006/relationships" r:embed="rId23"/>
        <a:stretch>
          <a:fillRect/>
        </a:stretch>
      </xdr:blipFill>
      <xdr:spPr>
        <a:xfrm>
          <a:off x="762000" y="1672018500"/>
          <a:ext cx="7914286" cy="4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45</xdr:col>
      <xdr:colOff>103786</xdr:colOff>
      <xdr:row>800</xdr:row>
      <xdr:rowOff>27738</xdr:rowOff>
    </xdr:to>
    <xdr:pic>
      <xdr:nvPicPr>
        <xdr:cNvPr id="21510" name="Picture 21509">
          <a:extLst>
            <a:ext uri="{FF2B5EF4-FFF2-40B4-BE49-F238E27FC236}">
              <a16:creationId xmlns:a16="http://schemas.microsoft.com/office/drawing/2014/main" id="{4524E711-880D-A96D-7591-DA069A17571D}"/>
            </a:ext>
          </a:extLst>
        </xdr:cNvPr>
        <xdr:cNvPicPr>
          <a:picLocks noChangeAspect="1"/>
        </xdr:cNvPicPr>
      </xdr:nvPicPr>
      <xdr:blipFill>
        <a:blip xmlns:r="http://schemas.openxmlformats.org/officeDocument/2006/relationships" r:embed="rId24"/>
        <a:stretch>
          <a:fillRect/>
        </a:stretch>
      </xdr:blipFill>
      <xdr:spPr>
        <a:xfrm>
          <a:off x="762000" y="1676971500"/>
          <a:ext cx="7914286" cy="66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828</xdr:row>
      <xdr:rowOff>0</xdr:rowOff>
    </xdr:from>
    <xdr:to>
      <xdr:col>74</xdr:col>
      <xdr:colOff>136333</xdr:colOff>
      <xdr:row>838</xdr:row>
      <xdr:rowOff>16333</xdr:rowOff>
    </xdr:to>
    <xdr:pic>
      <xdr:nvPicPr>
        <xdr:cNvPr id="21515" name="Picture 21514">
          <a:extLst>
            <a:ext uri="{FF2B5EF4-FFF2-40B4-BE49-F238E27FC236}">
              <a16:creationId xmlns:a16="http://schemas.microsoft.com/office/drawing/2014/main" id="{E26325B5-34DB-43F6-98AA-8150A9445DDF}"/>
            </a:ext>
          </a:extLst>
        </xdr:cNvPr>
        <xdr:cNvPicPr>
          <a:picLocks noChangeAspect="1"/>
        </xdr:cNvPicPr>
      </xdr:nvPicPr>
      <xdr:blipFill>
        <a:blip xmlns:r="http://schemas.openxmlformats.org/officeDocument/2006/relationships" r:embed="rId25"/>
        <a:stretch>
          <a:fillRect/>
        </a:stretch>
      </xdr:blipFill>
      <xdr:spPr>
        <a:xfrm>
          <a:off x="762000" y="1695640500"/>
          <a:ext cx="13471333" cy="1921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841</xdr:row>
      <xdr:rowOff>0</xdr:rowOff>
    </xdr:from>
    <xdr:to>
      <xdr:col>66</xdr:col>
      <xdr:colOff>27095</xdr:colOff>
      <xdr:row>876</xdr:row>
      <xdr:rowOff>180119</xdr:rowOff>
    </xdr:to>
    <xdr:grpSp>
      <xdr:nvGrpSpPr>
        <xdr:cNvPr id="21534" name="Group 21533">
          <a:extLst>
            <a:ext uri="{FF2B5EF4-FFF2-40B4-BE49-F238E27FC236}">
              <a16:creationId xmlns:a16="http://schemas.microsoft.com/office/drawing/2014/main" id="{2605D987-5C09-02F0-F7DC-952281D5D151}"/>
            </a:ext>
          </a:extLst>
        </xdr:cNvPr>
        <xdr:cNvGrpSpPr/>
      </xdr:nvGrpSpPr>
      <xdr:grpSpPr>
        <a:xfrm>
          <a:off x="762000" y="160210500"/>
          <a:ext cx="11838095" cy="6847619"/>
          <a:chOff x="762000" y="1697355000"/>
          <a:chExt cx="11838095" cy="6847619"/>
        </a:xfrm>
      </xdr:grpSpPr>
      <xdr:pic>
        <xdr:nvPicPr>
          <xdr:cNvPr id="21526" name="Picture 21525">
            <a:extLst>
              <a:ext uri="{FF2B5EF4-FFF2-40B4-BE49-F238E27FC236}">
                <a16:creationId xmlns:a16="http://schemas.microsoft.com/office/drawing/2014/main" id="{90D70FA8-0452-48C6-B0C5-91F6CDB89F01}"/>
              </a:ext>
            </a:extLst>
          </xdr:cNvPr>
          <xdr:cNvPicPr>
            <a:picLocks noChangeAspect="1"/>
          </xdr:cNvPicPr>
        </xdr:nvPicPr>
        <xdr:blipFill>
          <a:blip xmlns:r="http://schemas.openxmlformats.org/officeDocument/2006/relationships" r:embed="rId26"/>
          <a:stretch>
            <a:fillRect/>
          </a:stretch>
        </xdr:blipFill>
        <xdr:spPr>
          <a:xfrm>
            <a:off x="762000" y="1697355000"/>
            <a:ext cx="11838095" cy="6847619"/>
          </a:xfrm>
          <a:prstGeom prst="rect">
            <a:avLst/>
          </a:prstGeom>
          <a:effectLst>
            <a:outerShdw blurRad="63500" algn="ctr" rotWithShape="0">
              <a:srgbClr val="000000">
                <a:alpha val="95000"/>
              </a:srgbClr>
            </a:outerShdw>
          </a:effectLst>
        </xdr:spPr>
      </xdr:pic>
      <xdr:sp macro="" textlink="">
        <xdr:nvSpPr>
          <xdr:cNvPr id="21528" name="Rectangle 21527">
            <a:extLst>
              <a:ext uri="{FF2B5EF4-FFF2-40B4-BE49-F238E27FC236}">
                <a16:creationId xmlns:a16="http://schemas.microsoft.com/office/drawing/2014/main" id="{E3590B80-DEC3-420F-8D68-66855672E617}"/>
              </a:ext>
            </a:extLst>
          </xdr:cNvPr>
          <xdr:cNvSpPr/>
        </xdr:nvSpPr>
        <xdr:spPr>
          <a:xfrm>
            <a:off x="8191500" y="1702644175"/>
            <a:ext cx="909357" cy="89647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26</xdr:col>
      <xdr:colOff>0</xdr:colOff>
      <xdr:row>882</xdr:row>
      <xdr:rowOff>0</xdr:rowOff>
    </xdr:from>
    <xdr:to>
      <xdr:col>86</xdr:col>
      <xdr:colOff>46190</xdr:colOff>
      <xdr:row>884</xdr:row>
      <xdr:rowOff>142810</xdr:rowOff>
    </xdr:to>
    <xdr:pic>
      <xdr:nvPicPr>
        <xdr:cNvPr id="21535" name="Picture 21534">
          <a:extLst>
            <a:ext uri="{FF2B5EF4-FFF2-40B4-BE49-F238E27FC236}">
              <a16:creationId xmlns:a16="http://schemas.microsoft.com/office/drawing/2014/main" id="{724B944F-68EB-1F03-9A1E-C5396870DCB7}"/>
            </a:ext>
          </a:extLst>
        </xdr:cNvPr>
        <xdr:cNvPicPr>
          <a:picLocks noChangeAspect="1"/>
        </xdr:cNvPicPr>
      </xdr:nvPicPr>
      <xdr:blipFill>
        <a:blip xmlns:r="http://schemas.openxmlformats.org/officeDocument/2006/relationships" r:embed="rId27"/>
        <a:stretch>
          <a:fillRect/>
        </a:stretch>
      </xdr:blipFill>
      <xdr:spPr>
        <a:xfrm>
          <a:off x="4953000" y="1705165500"/>
          <a:ext cx="11476190" cy="523810"/>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899</xdr:row>
      <xdr:rowOff>0</xdr:rowOff>
    </xdr:from>
    <xdr:to>
      <xdr:col>84</xdr:col>
      <xdr:colOff>112857</xdr:colOff>
      <xdr:row>901</xdr:row>
      <xdr:rowOff>142810</xdr:rowOff>
    </xdr:to>
    <xdr:pic>
      <xdr:nvPicPr>
        <xdr:cNvPr id="21536" name="Picture 21535">
          <a:extLst>
            <a:ext uri="{FF2B5EF4-FFF2-40B4-BE49-F238E27FC236}">
              <a16:creationId xmlns:a16="http://schemas.microsoft.com/office/drawing/2014/main" id="{38611E1E-387C-E220-5F4F-B674C0B4E1AC}"/>
            </a:ext>
          </a:extLst>
        </xdr:cNvPr>
        <xdr:cNvPicPr>
          <a:picLocks noChangeAspect="1"/>
        </xdr:cNvPicPr>
      </xdr:nvPicPr>
      <xdr:blipFill>
        <a:blip xmlns:r="http://schemas.openxmlformats.org/officeDocument/2006/relationships" r:embed="rId28"/>
        <a:stretch>
          <a:fillRect/>
        </a:stretch>
      </xdr:blipFill>
      <xdr:spPr>
        <a:xfrm>
          <a:off x="4572000" y="1708404000"/>
          <a:ext cx="11542857" cy="523810"/>
        </a:xfrm>
        <a:prstGeom prst="rect">
          <a:avLst/>
        </a:prstGeom>
        <a:effectLst>
          <a:outerShdw blurRad="63500" algn="ctr" rotWithShape="0">
            <a:srgbClr val="000000">
              <a:alpha val="95000"/>
            </a:srgbClr>
          </a:outerShdw>
        </a:effectLst>
      </xdr:spPr>
    </xdr:pic>
    <xdr:clientData/>
  </xdr:twoCellAnchor>
  <xdr:twoCellAnchor>
    <xdr:from>
      <xdr:col>4</xdr:col>
      <xdr:colOff>0</xdr:colOff>
      <xdr:row>922</xdr:row>
      <xdr:rowOff>0</xdr:rowOff>
    </xdr:from>
    <xdr:to>
      <xdr:col>66</xdr:col>
      <xdr:colOff>27095</xdr:colOff>
      <xdr:row>957</xdr:row>
      <xdr:rowOff>161071</xdr:rowOff>
    </xdr:to>
    <xdr:grpSp>
      <xdr:nvGrpSpPr>
        <xdr:cNvPr id="21544" name="Group 21543">
          <a:extLst>
            <a:ext uri="{FF2B5EF4-FFF2-40B4-BE49-F238E27FC236}">
              <a16:creationId xmlns:a16="http://schemas.microsoft.com/office/drawing/2014/main" id="{10036306-6E1D-913E-A1B2-C2E47CA834D2}"/>
            </a:ext>
          </a:extLst>
        </xdr:cNvPr>
        <xdr:cNvGrpSpPr/>
      </xdr:nvGrpSpPr>
      <xdr:grpSpPr>
        <a:xfrm>
          <a:off x="762000" y="175641000"/>
          <a:ext cx="11838095" cy="6828571"/>
          <a:chOff x="762000" y="1717929000"/>
          <a:chExt cx="11838095" cy="6828571"/>
        </a:xfrm>
      </xdr:grpSpPr>
      <xdr:pic>
        <xdr:nvPicPr>
          <xdr:cNvPr id="21540" name="Picture 21539">
            <a:extLst>
              <a:ext uri="{FF2B5EF4-FFF2-40B4-BE49-F238E27FC236}">
                <a16:creationId xmlns:a16="http://schemas.microsoft.com/office/drawing/2014/main" id="{EFDB3D07-9AFD-4994-D31F-2FAC19CC5B98}"/>
              </a:ext>
            </a:extLst>
          </xdr:cNvPr>
          <xdr:cNvPicPr>
            <a:picLocks noChangeAspect="1"/>
          </xdr:cNvPicPr>
        </xdr:nvPicPr>
        <xdr:blipFill>
          <a:blip xmlns:r="http://schemas.openxmlformats.org/officeDocument/2006/relationships" r:embed="rId29"/>
          <a:stretch>
            <a:fillRect/>
          </a:stretch>
        </xdr:blipFill>
        <xdr:spPr>
          <a:xfrm>
            <a:off x="762000" y="1717929000"/>
            <a:ext cx="11838095" cy="6828571"/>
          </a:xfrm>
          <a:prstGeom prst="rect">
            <a:avLst/>
          </a:prstGeom>
          <a:effectLst>
            <a:outerShdw blurRad="63500" algn="ctr" rotWithShape="0">
              <a:srgbClr val="000000">
                <a:alpha val="95000"/>
              </a:srgbClr>
            </a:outerShdw>
          </a:effectLst>
        </xdr:spPr>
      </xdr:pic>
      <xdr:sp macro="" textlink="">
        <xdr:nvSpPr>
          <xdr:cNvPr id="21541" name="Rectangle 21540">
            <a:extLst>
              <a:ext uri="{FF2B5EF4-FFF2-40B4-BE49-F238E27FC236}">
                <a16:creationId xmlns:a16="http://schemas.microsoft.com/office/drawing/2014/main" id="{5E68F3D8-061A-4D10-8345-BE8E65FAC110}"/>
              </a:ext>
            </a:extLst>
          </xdr:cNvPr>
          <xdr:cNvSpPr/>
        </xdr:nvSpPr>
        <xdr:spPr>
          <a:xfrm>
            <a:off x="8191500" y="1723218176"/>
            <a:ext cx="909357" cy="896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959</xdr:row>
      <xdr:rowOff>0</xdr:rowOff>
    </xdr:from>
    <xdr:to>
      <xdr:col>45</xdr:col>
      <xdr:colOff>113309</xdr:colOff>
      <xdr:row>988</xdr:row>
      <xdr:rowOff>113595</xdr:rowOff>
    </xdr:to>
    <xdr:pic>
      <xdr:nvPicPr>
        <xdr:cNvPr id="21547" name="Picture 21546">
          <a:extLst>
            <a:ext uri="{FF2B5EF4-FFF2-40B4-BE49-F238E27FC236}">
              <a16:creationId xmlns:a16="http://schemas.microsoft.com/office/drawing/2014/main" id="{C465A3E9-0178-8FB4-DA7B-4DE9CEF9481F}"/>
            </a:ext>
          </a:extLst>
        </xdr:cNvPr>
        <xdr:cNvPicPr>
          <a:picLocks noChangeAspect="1"/>
        </xdr:cNvPicPr>
      </xdr:nvPicPr>
      <xdr:blipFill>
        <a:blip xmlns:r="http://schemas.openxmlformats.org/officeDocument/2006/relationships" r:embed="rId30"/>
        <a:stretch>
          <a:fillRect/>
        </a:stretch>
      </xdr:blipFill>
      <xdr:spPr>
        <a:xfrm>
          <a:off x="762000" y="1719834000"/>
          <a:ext cx="7923809" cy="5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708</xdr:row>
      <xdr:rowOff>0</xdr:rowOff>
    </xdr:from>
    <xdr:ext cx="7952381" cy="3504762"/>
    <xdr:pic>
      <xdr:nvPicPr>
        <xdr:cNvPr id="21522" name="Picture 21521">
          <a:extLst>
            <a:ext uri="{FF2B5EF4-FFF2-40B4-BE49-F238E27FC236}">
              <a16:creationId xmlns:a16="http://schemas.microsoft.com/office/drawing/2014/main" id="{4FFC09EE-89CE-45A9-A9C6-3B12D095CBD3}"/>
            </a:ext>
          </a:extLst>
        </xdr:cNvPr>
        <xdr:cNvPicPr>
          <a:picLocks noChangeAspect="1"/>
        </xdr:cNvPicPr>
      </xdr:nvPicPr>
      <xdr:blipFill>
        <a:blip xmlns:r="http://schemas.openxmlformats.org/officeDocument/2006/relationships" r:embed="rId31"/>
        <a:stretch>
          <a:fillRect/>
        </a:stretch>
      </xdr:blipFill>
      <xdr:spPr>
        <a:xfrm>
          <a:off x="762000" y="952500"/>
          <a:ext cx="7952381"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xdr:row>
      <xdr:rowOff>0</xdr:rowOff>
    </xdr:from>
    <xdr:ext cx="6371429" cy="2295238"/>
    <xdr:pic>
      <xdr:nvPicPr>
        <xdr:cNvPr id="21545" name="Picture 21544">
          <a:extLst>
            <a:ext uri="{FF2B5EF4-FFF2-40B4-BE49-F238E27FC236}">
              <a16:creationId xmlns:a16="http://schemas.microsoft.com/office/drawing/2014/main" id="{A38471B6-D759-4802-B9AA-3759360513D8}"/>
            </a:ext>
          </a:extLst>
        </xdr:cNvPr>
        <xdr:cNvPicPr>
          <a:picLocks noChangeAspect="1"/>
        </xdr:cNvPicPr>
      </xdr:nvPicPr>
      <xdr:blipFill>
        <a:blip xmlns:r="http://schemas.openxmlformats.org/officeDocument/2006/relationships" r:embed="rId32"/>
        <a:stretch>
          <a:fillRect/>
        </a:stretch>
      </xdr:blipFill>
      <xdr:spPr>
        <a:xfrm>
          <a:off x="762000" y="952500"/>
          <a:ext cx="6371429" cy="2295238"/>
        </a:xfrm>
        <a:prstGeom prst="rect">
          <a:avLst/>
        </a:prstGeom>
        <a:effectLst>
          <a:outerShdw blurRad="127000" algn="ctr" rotWithShape="0">
            <a:srgbClr val="0000FF">
              <a:alpha val="90000"/>
            </a:srgbClr>
          </a:outerShdw>
        </a:effectLst>
      </xdr:spPr>
    </xdr:pic>
    <xdr:clientData/>
  </xdr:oneCellAnchor>
  <xdr:twoCellAnchor>
    <xdr:from>
      <xdr:col>4</xdr:col>
      <xdr:colOff>0</xdr:colOff>
      <xdr:row>384</xdr:row>
      <xdr:rowOff>0</xdr:rowOff>
    </xdr:from>
    <xdr:to>
      <xdr:col>98</xdr:col>
      <xdr:colOff>66675</xdr:colOff>
      <xdr:row>442</xdr:row>
      <xdr:rowOff>76200</xdr:rowOff>
    </xdr:to>
    <xdr:grpSp>
      <xdr:nvGrpSpPr>
        <xdr:cNvPr id="4" name="Group 3">
          <a:extLst>
            <a:ext uri="{FF2B5EF4-FFF2-40B4-BE49-F238E27FC236}">
              <a16:creationId xmlns:a16="http://schemas.microsoft.com/office/drawing/2014/main" id="{602BC58D-43C4-6B1B-9BA4-4C7344D2CA95}"/>
            </a:ext>
          </a:extLst>
        </xdr:cNvPr>
        <xdr:cNvGrpSpPr/>
      </xdr:nvGrpSpPr>
      <xdr:grpSpPr>
        <a:xfrm>
          <a:off x="762000" y="73152000"/>
          <a:ext cx="17973675" cy="11125200"/>
          <a:chOff x="762000" y="73152000"/>
          <a:chExt cx="17973675" cy="11125200"/>
        </a:xfrm>
      </xdr:grpSpPr>
      <xdr:pic>
        <xdr:nvPicPr>
          <xdr:cNvPr id="214" name="Picture 213">
            <a:extLst>
              <a:ext uri="{FF2B5EF4-FFF2-40B4-BE49-F238E27FC236}">
                <a16:creationId xmlns:a16="http://schemas.microsoft.com/office/drawing/2014/main" id="{5726ACAB-4BC0-4202-B927-B02B4497796D}"/>
              </a:ext>
            </a:extLst>
          </xdr:cNvPr>
          <xdr:cNvPicPr>
            <a:picLocks noChangeAspect="1"/>
          </xdr:cNvPicPr>
        </xdr:nvPicPr>
        <xdr:blipFill>
          <a:blip xmlns:r="http://schemas.openxmlformats.org/officeDocument/2006/relationships" r:embed="rId33"/>
          <a:stretch>
            <a:fillRect/>
          </a:stretch>
        </xdr:blipFill>
        <xdr:spPr>
          <a:xfrm>
            <a:off x="762000" y="73152000"/>
            <a:ext cx="5323809" cy="4066667"/>
          </a:xfrm>
          <a:prstGeom prst="rect">
            <a:avLst/>
          </a:prstGeom>
          <a:effectLst>
            <a:outerShdw blurRad="127000" algn="ctr" rotWithShape="0">
              <a:srgbClr val="0000FF">
                <a:alpha val="90000"/>
              </a:srgbClr>
            </a:outerShdw>
          </a:effectLst>
        </xdr:spPr>
      </xdr:pic>
      <xdr:pic>
        <xdr:nvPicPr>
          <xdr:cNvPr id="3" name="Picture 2">
            <a:extLst>
              <a:ext uri="{FF2B5EF4-FFF2-40B4-BE49-F238E27FC236}">
                <a16:creationId xmlns:a16="http://schemas.microsoft.com/office/drawing/2014/main" id="{2A79631B-EFC5-4259-BE63-3452D52B726D}"/>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62000" y="77343000"/>
            <a:ext cx="17973675" cy="6934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10</xdr:row>
      <xdr:rowOff>0</xdr:rowOff>
    </xdr:from>
    <xdr:ext cx="7409524" cy="2857143"/>
    <xdr:pic>
      <xdr:nvPicPr>
        <xdr:cNvPr id="2" name="Picture 1">
          <a:extLst>
            <a:ext uri="{FF2B5EF4-FFF2-40B4-BE49-F238E27FC236}">
              <a16:creationId xmlns:a16="http://schemas.microsoft.com/office/drawing/2014/main" id="{BC495CE8-C0EA-4A3E-BC4B-BF1905B1BB2C}"/>
            </a:ext>
          </a:extLst>
        </xdr:cNvPr>
        <xdr:cNvPicPr>
          <a:picLocks noChangeAspect="1"/>
        </xdr:cNvPicPr>
      </xdr:nvPicPr>
      <xdr:blipFill>
        <a:blip xmlns:r="http://schemas.openxmlformats.org/officeDocument/2006/relationships" r:embed="rId1"/>
        <a:stretch>
          <a:fillRect/>
        </a:stretch>
      </xdr:blipFill>
      <xdr:spPr>
        <a:xfrm>
          <a:off x="762000" y="761809500"/>
          <a:ext cx="7409524" cy="2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xdr:row>
      <xdr:rowOff>0</xdr:rowOff>
    </xdr:from>
    <xdr:ext cx="8571428" cy="8266667"/>
    <xdr:pic>
      <xdr:nvPicPr>
        <xdr:cNvPr id="3" name="Picture 2">
          <a:extLst>
            <a:ext uri="{FF2B5EF4-FFF2-40B4-BE49-F238E27FC236}">
              <a16:creationId xmlns:a16="http://schemas.microsoft.com/office/drawing/2014/main" id="{A4E283B0-7C65-448E-8967-8D917B83A12C}"/>
            </a:ext>
          </a:extLst>
        </xdr:cNvPr>
        <xdr:cNvPicPr>
          <a:picLocks noChangeAspect="1"/>
        </xdr:cNvPicPr>
      </xdr:nvPicPr>
      <xdr:blipFill>
        <a:blip xmlns:r="http://schemas.openxmlformats.org/officeDocument/2006/relationships" r:embed="rId2"/>
        <a:stretch>
          <a:fillRect/>
        </a:stretch>
      </xdr:blipFill>
      <xdr:spPr>
        <a:xfrm>
          <a:off x="762000" y="765238500"/>
          <a:ext cx="8571428" cy="8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xdr:row>
      <xdr:rowOff>0</xdr:rowOff>
    </xdr:from>
    <xdr:ext cx="8628571" cy="5952381"/>
    <xdr:pic>
      <xdr:nvPicPr>
        <xdr:cNvPr id="4" name="Picture 3">
          <a:extLst>
            <a:ext uri="{FF2B5EF4-FFF2-40B4-BE49-F238E27FC236}">
              <a16:creationId xmlns:a16="http://schemas.microsoft.com/office/drawing/2014/main" id="{60D465C0-3362-4FED-9A40-CC18A4C531D7}"/>
            </a:ext>
          </a:extLst>
        </xdr:cNvPr>
        <xdr:cNvPicPr>
          <a:picLocks noChangeAspect="1"/>
        </xdr:cNvPicPr>
      </xdr:nvPicPr>
      <xdr:blipFill>
        <a:blip xmlns:r="http://schemas.openxmlformats.org/officeDocument/2006/relationships" r:embed="rId3"/>
        <a:stretch>
          <a:fillRect/>
        </a:stretch>
      </xdr:blipFill>
      <xdr:spPr>
        <a:xfrm>
          <a:off x="762000" y="773620500"/>
          <a:ext cx="8628571" cy="59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72</xdr:row>
      <xdr:rowOff>0</xdr:rowOff>
    </xdr:from>
    <xdr:ext cx="10149840" cy="5758625"/>
    <xdr:pic>
      <xdr:nvPicPr>
        <xdr:cNvPr id="5" name="Picture 4">
          <a:extLst>
            <a:ext uri="{FF2B5EF4-FFF2-40B4-BE49-F238E27FC236}">
              <a16:creationId xmlns:a16="http://schemas.microsoft.com/office/drawing/2014/main" id="{8D573B92-9142-4671-ACF8-B65426B2BD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15500" y="773620500"/>
          <a:ext cx="10149840" cy="5758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106</xdr:row>
      <xdr:rowOff>0</xdr:rowOff>
    </xdr:from>
    <xdr:ext cx="8571428" cy="4514286"/>
    <xdr:pic>
      <xdr:nvPicPr>
        <xdr:cNvPr id="6" name="Picture 5">
          <a:extLst>
            <a:ext uri="{FF2B5EF4-FFF2-40B4-BE49-F238E27FC236}">
              <a16:creationId xmlns:a16="http://schemas.microsoft.com/office/drawing/2014/main" id="{43B2BA53-B0A5-485C-89FE-0E6CAC6DB489}"/>
            </a:ext>
          </a:extLst>
        </xdr:cNvPr>
        <xdr:cNvPicPr>
          <a:picLocks noChangeAspect="1"/>
        </xdr:cNvPicPr>
      </xdr:nvPicPr>
      <xdr:blipFill>
        <a:blip xmlns:r="http://schemas.openxmlformats.org/officeDocument/2006/relationships" r:embed="rId5"/>
        <a:stretch>
          <a:fillRect/>
        </a:stretch>
      </xdr:blipFill>
      <xdr:spPr>
        <a:xfrm>
          <a:off x="762000" y="780097500"/>
          <a:ext cx="8571428" cy="4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251</xdr:row>
      <xdr:rowOff>0</xdr:rowOff>
    </xdr:from>
    <xdr:ext cx="7723809" cy="2952381"/>
    <xdr:pic>
      <xdr:nvPicPr>
        <xdr:cNvPr id="7" name="Picture 6">
          <a:extLst>
            <a:ext uri="{FF2B5EF4-FFF2-40B4-BE49-F238E27FC236}">
              <a16:creationId xmlns:a16="http://schemas.microsoft.com/office/drawing/2014/main" id="{310724A5-A3B1-498B-BBBC-96D89E80C473}"/>
            </a:ext>
          </a:extLst>
        </xdr:cNvPr>
        <xdr:cNvPicPr>
          <a:picLocks noChangeAspect="1"/>
        </xdr:cNvPicPr>
      </xdr:nvPicPr>
      <xdr:blipFill>
        <a:blip xmlns:r="http://schemas.openxmlformats.org/officeDocument/2006/relationships" r:embed="rId6"/>
        <a:stretch>
          <a:fillRect/>
        </a:stretch>
      </xdr:blipFill>
      <xdr:spPr>
        <a:xfrm>
          <a:off x="762000" y="807720000"/>
          <a:ext cx="772380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7742857" cy="6485714"/>
    <xdr:pic>
      <xdr:nvPicPr>
        <xdr:cNvPr id="8" name="Picture 7">
          <a:extLst>
            <a:ext uri="{FF2B5EF4-FFF2-40B4-BE49-F238E27FC236}">
              <a16:creationId xmlns:a16="http://schemas.microsoft.com/office/drawing/2014/main" id="{6D73B74E-5A78-4DEF-918E-EBB0702108F5}"/>
            </a:ext>
          </a:extLst>
        </xdr:cNvPr>
        <xdr:cNvPicPr>
          <a:picLocks noChangeAspect="1"/>
        </xdr:cNvPicPr>
      </xdr:nvPicPr>
      <xdr:blipFill>
        <a:blip xmlns:r="http://schemas.openxmlformats.org/officeDocument/2006/relationships" r:embed="rId7"/>
        <a:stretch>
          <a:fillRect/>
        </a:stretch>
      </xdr:blipFill>
      <xdr:spPr>
        <a:xfrm>
          <a:off x="762000" y="810768000"/>
          <a:ext cx="7742857" cy="6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7323809" cy="9419048"/>
    <xdr:pic>
      <xdr:nvPicPr>
        <xdr:cNvPr id="9" name="Picture 8">
          <a:extLst>
            <a:ext uri="{FF2B5EF4-FFF2-40B4-BE49-F238E27FC236}">
              <a16:creationId xmlns:a16="http://schemas.microsoft.com/office/drawing/2014/main" id="{A5708B78-9F8C-4A95-A234-8287602688A4}"/>
            </a:ext>
          </a:extLst>
        </xdr:cNvPr>
        <xdr:cNvPicPr>
          <a:picLocks noChangeAspect="1"/>
        </xdr:cNvPicPr>
      </xdr:nvPicPr>
      <xdr:blipFill>
        <a:blip xmlns:r="http://schemas.openxmlformats.org/officeDocument/2006/relationships" r:embed="rId8"/>
        <a:stretch>
          <a:fillRect/>
        </a:stretch>
      </xdr:blipFill>
      <xdr:spPr>
        <a:xfrm>
          <a:off x="762000" y="817816500"/>
          <a:ext cx="7323809" cy="9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6342857" cy="4038095"/>
    <xdr:pic>
      <xdr:nvPicPr>
        <xdr:cNvPr id="10" name="Picture 9">
          <a:extLst>
            <a:ext uri="{FF2B5EF4-FFF2-40B4-BE49-F238E27FC236}">
              <a16:creationId xmlns:a16="http://schemas.microsoft.com/office/drawing/2014/main" id="{88C835E9-B7A9-4589-B362-418BD2BF16DE}"/>
            </a:ext>
          </a:extLst>
        </xdr:cNvPr>
        <xdr:cNvPicPr>
          <a:picLocks noChangeAspect="1"/>
        </xdr:cNvPicPr>
      </xdr:nvPicPr>
      <xdr:blipFill>
        <a:blip xmlns:r="http://schemas.openxmlformats.org/officeDocument/2006/relationships" r:embed="rId9"/>
        <a:stretch>
          <a:fillRect/>
        </a:stretch>
      </xdr:blipFill>
      <xdr:spPr>
        <a:xfrm>
          <a:off x="762000" y="827722500"/>
          <a:ext cx="6342857" cy="4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378</xdr:row>
      <xdr:rowOff>0</xdr:rowOff>
    </xdr:from>
    <xdr:ext cx="6352381" cy="4266667"/>
    <xdr:pic>
      <xdr:nvPicPr>
        <xdr:cNvPr id="11" name="Picture 10">
          <a:extLst>
            <a:ext uri="{FF2B5EF4-FFF2-40B4-BE49-F238E27FC236}">
              <a16:creationId xmlns:a16="http://schemas.microsoft.com/office/drawing/2014/main" id="{59748CC0-053A-40DC-A21F-C2C465417925}"/>
            </a:ext>
          </a:extLst>
        </xdr:cNvPr>
        <xdr:cNvPicPr>
          <a:picLocks noChangeAspect="1"/>
        </xdr:cNvPicPr>
      </xdr:nvPicPr>
      <xdr:blipFill>
        <a:blip xmlns:r="http://schemas.openxmlformats.org/officeDocument/2006/relationships" r:embed="rId10"/>
        <a:stretch>
          <a:fillRect/>
        </a:stretch>
      </xdr:blipFill>
      <xdr:spPr>
        <a:xfrm>
          <a:off x="762000" y="831913500"/>
          <a:ext cx="6352381"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409</xdr:row>
      <xdr:rowOff>0</xdr:rowOff>
    </xdr:from>
    <xdr:ext cx="8542857" cy="2590476"/>
    <xdr:pic>
      <xdr:nvPicPr>
        <xdr:cNvPr id="37" name="Picture 36">
          <a:extLst>
            <a:ext uri="{FF2B5EF4-FFF2-40B4-BE49-F238E27FC236}">
              <a16:creationId xmlns:a16="http://schemas.microsoft.com/office/drawing/2014/main" id="{B1547680-761F-49C9-B2A2-B159030E6311}"/>
            </a:ext>
          </a:extLst>
        </xdr:cNvPr>
        <xdr:cNvPicPr>
          <a:picLocks noChangeAspect="1"/>
        </xdr:cNvPicPr>
      </xdr:nvPicPr>
      <xdr:blipFill>
        <a:blip xmlns:r="http://schemas.openxmlformats.org/officeDocument/2006/relationships" r:embed="rId11"/>
        <a:stretch>
          <a:fillRect/>
        </a:stretch>
      </xdr:blipFill>
      <xdr:spPr>
        <a:xfrm>
          <a:off x="762000" y="629221500"/>
          <a:ext cx="8542857"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423</xdr:row>
      <xdr:rowOff>0</xdr:rowOff>
    </xdr:from>
    <xdr:ext cx="7942857" cy="7876190"/>
    <xdr:pic>
      <xdr:nvPicPr>
        <xdr:cNvPr id="38" name="Picture 37">
          <a:extLst>
            <a:ext uri="{FF2B5EF4-FFF2-40B4-BE49-F238E27FC236}">
              <a16:creationId xmlns:a16="http://schemas.microsoft.com/office/drawing/2014/main" id="{B0F36D14-0830-48C0-98E0-D52C650D4A35}"/>
            </a:ext>
          </a:extLst>
        </xdr:cNvPr>
        <xdr:cNvPicPr>
          <a:picLocks noChangeAspect="1"/>
        </xdr:cNvPicPr>
      </xdr:nvPicPr>
      <xdr:blipFill>
        <a:blip xmlns:r="http://schemas.openxmlformats.org/officeDocument/2006/relationships" r:embed="rId12"/>
        <a:stretch>
          <a:fillRect/>
        </a:stretch>
      </xdr:blipFill>
      <xdr:spPr>
        <a:xfrm>
          <a:off x="762000" y="631888500"/>
          <a:ext cx="7942857"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744</xdr:row>
      <xdr:rowOff>0</xdr:rowOff>
    </xdr:from>
    <xdr:ext cx="8609524" cy="10590476"/>
    <xdr:pic>
      <xdr:nvPicPr>
        <xdr:cNvPr id="39" name="Picture 38">
          <a:extLst>
            <a:ext uri="{FF2B5EF4-FFF2-40B4-BE49-F238E27FC236}">
              <a16:creationId xmlns:a16="http://schemas.microsoft.com/office/drawing/2014/main" id="{A5F65F14-DCEB-4628-A320-8BE828805CF8}"/>
            </a:ext>
          </a:extLst>
        </xdr:cNvPr>
        <xdr:cNvPicPr>
          <a:picLocks noChangeAspect="1"/>
        </xdr:cNvPicPr>
      </xdr:nvPicPr>
      <xdr:blipFill>
        <a:blip xmlns:r="http://schemas.openxmlformats.org/officeDocument/2006/relationships" r:embed="rId13"/>
        <a:stretch>
          <a:fillRect/>
        </a:stretch>
      </xdr:blipFill>
      <xdr:spPr>
        <a:xfrm>
          <a:off x="762000" y="692467500"/>
          <a:ext cx="8609524" cy="10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465</xdr:row>
      <xdr:rowOff>0</xdr:rowOff>
    </xdr:from>
    <xdr:to>
      <xdr:col>79</xdr:col>
      <xdr:colOff>45833</xdr:colOff>
      <xdr:row>552</xdr:row>
      <xdr:rowOff>74119</xdr:rowOff>
    </xdr:to>
    <xdr:grpSp>
      <xdr:nvGrpSpPr>
        <xdr:cNvPr id="40" name="Group 39">
          <a:extLst>
            <a:ext uri="{FF2B5EF4-FFF2-40B4-BE49-F238E27FC236}">
              <a16:creationId xmlns:a16="http://schemas.microsoft.com/office/drawing/2014/main" id="{B2C8D759-8D0B-4AAF-9B27-33AFF2D603CB}"/>
            </a:ext>
          </a:extLst>
        </xdr:cNvPr>
        <xdr:cNvGrpSpPr/>
      </xdr:nvGrpSpPr>
      <xdr:grpSpPr>
        <a:xfrm>
          <a:off x="762000" y="88582500"/>
          <a:ext cx="14333333" cy="16647619"/>
          <a:chOff x="762000" y="1596580500"/>
          <a:chExt cx="14333333" cy="16647619"/>
        </a:xfrm>
      </xdr:grpSpPr>
      <xdr:pic>
        <xdr:nvPicPr>
          <xdr:cNvPr id="41" name="Picture 40">
            <a:extLst>
              <a:ext uri="{FF2B5EF4-FFF2-40B4-BE49-F238E27FC236}">
                <a16:creationId xmlns:a16="http://schemas.microsoft.com/office/drawing/2014/main" id="{C7C036A4-182D-C1E1-683E-A319814BE182}"/>
              </a:ext>
            </a:extLst>
          </xdr:cNvPr>
          <xdr:cNvPicPr>
            <a:picLocks noChangeAspect="1"/>
          </xdr:cNvPicPr>
        </xdr:nvPicPr>
        <xdr:blipFill>
          <a:blip xmlns:r="http://schemas.openxmlformats.org/officeDocument/2006/relationships" r:embed="rId14"/>
          <a:stretch>
            <a:fillRect/>
          </a:stretch>
        </xdr:blipFill>
        <xdr:spPr>
          <a:xfrm>
            <a:off x="762000" y="1596580500"/>
            <a:ext cx="14333333" cy="16647619"/>
          </a:xfrm>
          <a:prstGeom prst="rect">
            <a:avLst/>
          </a:prstGeom>
          <a:effectLst>
            <a:outerShdw blurRad="63500" algn="ctr" rotWithShape="0">
              <a:srgbClr val="000000">
                <a:alpha val="95000"/>
              </a:srgbClr>
            </a:outerShdw>
          </a:effectLst>
        </xdr:spPr>
      </xdr:pic>
      <xdr:sp macro="" textlink="">
        <xdr:nvSpPr>
          <xdr:cNvPr id="42" name="Rectangle 41">
            <a:extLst>
              <a:ext uri="{FF2B5EF4-FFF2-40B4-BE49-F238E27FC236}">
                <a16:creationId xmlns:a16="http://schemas.microsoft.com/office/drawing/2014/main" id="{67F54883-F3A1-F9A9-3275-6F4E9E54BE1D}"/>
              </a:ext>
            </a:extLst>
          </xdr:cNvPr>
          <xdr:cNvSpPr/>
        </xdr:nvSpPr>
        <xdr:spPr>
          <a:xfrm>
            <a:off x="11015382" y="1610744734"/>
            <a:ext cx="3137647"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596</xdr:row>
      <xdr:rowOff>0</xdr:rowOff>
    </xdr:from>
    <xdr:ext cx="8552381" cy="4457143"/>
    <xdr:pic>
      <xdr:nvPicPr>
        <xdr:cNvPr id="43" name="Picture 42">
          <a:extLst>
            <a:ext uri="{FF2B5EF4-FFF2-40B4-BE49-F238E27FC236}">
              <a16:creationId xmlns:a16="http://schemas.microsoft.com/office/drawing/2014/main" id="{A9C25419-33E1-4F01-96CD-711DD2114020}"/>
            </a:ext>
          </a:extLst>
        </xdr:cNvPr>
        <xdr:cNvPicPr>
          <a:picLocks noChangeAspect="1"/>
        </xdr:cNvPicPr>
      </xdr:nvPicPr>
      <xdr:blipFill>
        <a:blip xmlns:r="http://schemas.openxmlformats.org/officeDocument/2006/relationships" r:embed="rId15"/>
        <a:stretch>
          <a:fillRect/>
        </a:stretch>
      </xdr:blipFill>
      <xdr:spPr>
        <a:xfrm>
          <a:off x="762000" y="664845000"/>
          <a:ext cx="8552381" cy="4457143"/>
        </a:xfrm>
        <a:prstGeom prst="rect">
          <a:avLst/>
        </a:prstGeom>
        <a:effectLst>
          <a:outerShdw blurRad="63500" algn="ctr" rotWithShape="0">
            <a:srgbClr val="000000">
              <a:alpha val="95000"/>
            </a:srgbClr>
          </a:outerShdw>
        </a:effectLst>
      </xdr:spPr>
    </xdr:pic>
    <xdr:clientData/>
  </xdr:oneCellAnchor>
  <xdr:twoCellAnchor>
    <xdr:from>
      <xdr:col>34</xdr:col>
      <xdr:colOff>0</xdr:colOff>
      <xdr:row>560</xdr:row>
      <xdr:rowOff>0</xdr:rowOff>
    </xdr:from>
    <xdr:to>
      <xdr:col>92</xdr:col>
      <xdr:colOff>16008</xdr:colOff>
      <xdr:row>575</xdr:row>
      <xdr:rowOff>18360</xdr:rowOff>
    </xdr:to>
    <xdr:grpSp>
      <xdr:nvGrpSpPr>
        <xdr:cNvPr id="44" name="Group 43">
          <a:extLst>
            <a:ext uri="{FF2B5EF4-FFF2-40B4-BE49-F238E27FC236}">
              <a16:creationId xmlns:a16="http://schemas.microsoft.com/office/drawing/2014/main" id="{481C6FEC-A387-43A7-BCBB-0614567622D9}"/>
            </a:ext>
          </a:extLst>
        </xdr:cNvPr>
        <xdr:cNvGrpSpPr/>
      </xdr:nvGrpSpPr>
      <xdr:grpSpPr>
        <a:xfrm>
          <a:off x="6477000" y="106680000"/>
          <a:ext cx="11065008" cy="2875860"/>
          <a:chOff x="6477000" y="1614678000"/>
          <a:chExt cx="11065008" cy="2875860"/>
        </a:xfrm>
      </xdr:grpSpPr>
      <xdr:pic>
        <xdr:nvPicPr>
          <xdr:cNvPr id="45" name="Picture 44">
            <a:extLst>
              <a:ext uri="{FF2B5EF4-FFF2-40B4-BE49-F238E27FC236}">
                <a16:creationId xmlns:a16="http://schemas.microsoft.com/office/drawing/2014/main" id="{2618DA5F-5D31-E1C5-A9F0-6E186947C985}"/>
              </a:ext>
            </a:extLst>
          </xdr:cNvPr>
          <xdr:cNvPicPr>
            <a:picLocks noChangeAspect="1"/>
          </xdr:cNvPicPr>
        </xdr:nvPicPr>
        <xdr:blipFill>
          <a:blip xmlns:r="http://schemas.openxmlformats.org/officeDocument/2006/relationships" r:embed="rId16"/>
          <a:stretch>
            <a:fillRect/>
          </a:stretch>
        </xdr:blipFill>
        <xdr:spPr>
          <a:xfrm>
            <a:off x="6477000" y="1614678000"/>
            <a:ext cx="8714286" cy="2714286"/>
          </a:xfrm>
          <a:prstGeom prst="rect">
            <a:avLst/>
          </a:prstGeom>
          <a:effectLst>
            <a:outerShdw blurRad="63500" algn="ctr" rotWithShape="0">
              <a:srgbClr val="000000">
                <a:alpha val="95000"/>
              </a:srgbClr>
            </a:outerShdw>
          </a:effectLst>
        </xdr:spPr>
      </xdr:pic>
      <xdr:pic>
        <xdr:nvPicPr>
          <xdr:cNvPr id="46" name="Picture 45">
            <a:extLst>
              <a:ext uri="{FF2B5EF4-FFF2-40B4-BE49-F238E27FC236}">
                <a16:creationId xmlns:a16="http://schemas.microsoft.com/office/drawing/2014/main" id="{97E70873-A609-62DB-1A8D-4C39213692C1}"/>
              </a:ext>
            </a:extLst>
          </xdr:cNvPr>
          <xdr:cNvPicPr>
            <a:picLocks noChangeAspect="1"/>
          </xdr:cNvPicPr>
        </xdr:nvPicPr>
        <xdr:blipFill>
          <a:blip xmlns:r="http://schemas.openxmlformats.org/officeDocument/2006/relationships" r:embed="rId17"/>
          <a:stretch>
            <a:fillRect/>
          </a:stretch>
        </xdr:blipFill>
        <xdr:spPr>
          <a:xfrm>
            <a:off x="6656294" y="1616515765"/>
            <a:ext cx="10885714" cy="103809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987</xdr:row>
      <xdr:rowOff>0</xdr:rowOff>
    </xdr:from>
    <xdr:ext cx="8276190" cy="5419048"/>
    <xdr:pic>
      <xdr:nvPicPr>
        <xdr:cNvPr id="47" name="Picture 46">
          <a:extLst>
            <a:ext uri="{FF2B5EF4-FFF2-40B4-BE49-F238E27FC236}">
              <a16:creationId xmlns:a16="http://schemas.microsoft.com/office/drawing/2014/main" id="{DD82D8F8-4C20-4428-AEF8-7A4F15188353}"/>
            </a:ext>
          </a:extLst>
        </xdr:cNvPr>
        <xdr:cNvPicPr>
          <a:picLocks noChangeAspect="1"/>
        </xdr:cNvPicPr>
      </xdr:nvPicPr>
      <xdr:blipFill>
        <a:blip xmlns:r="http://schemas.openxmlformats.org/officeDocument/2006/relationships" r:embed="rId18"/>
        <a:stretch>
          <a:fillRect/>
        </a:stretch>
      </xdr:blipFill>
      <xdr:spPr>
        <a:xfrm>
          <a:off x="762000" y="738759000"/>
          <a:ext cx="8276190" cy="5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1016</xdr:row>
      <xdr:rowOff>0</xdr:rowOff>
    </xdr:from>
    <xdr:ext cx="6733333" cy="3523809"/>
    <xdr:pic>
      <xdr:nvPicPr>
        <xdr:cNvPr id="48" name="Picture 47">
          <a:extLst>
            <a:ext uri="{FF2B5EF4-FFF2-40B4-BE49-F238E27FC236}">
              <a16:creationId xmlns:a16="http://schemas.microsoft.com/office/drawing/2014/main" id="{23F63C27-5670-4676-A35F-CDD313A26A0E}"/>
            </a:ext>
          </a:extLst>
        </xdr:cNvPr>
        <xdr:cNvPicPr>
          <a:picLocks noChangeAspect="1"/>
        </xdr:cNvPicPr>
      </xdr:nvPicPr>
      <xdr:blipFill>
        <a:blip xmlns:r="http://schemas.openxmlformats.org/officeDocument/2006/relationships" r:embed="rId19"/>
        <a:stretch>
          <a:fillRect/>
        </a:stretch>
      </xdr:blipFill>
      <xdr:spPr>
        <a:xfrm>
          <a:off x="762000" y="744283500"/>
          <a:ext cx="6733333"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622</xdr:row>
      <xdr:rowOff>0</xdr:rowOff>
    </xdr:from>
    <xdr:ext cx="6352381" cy="2942857"/>
    <xdr:pic>
      <xdr:nvPicPr>
        <xdr:cNvPr id="49" name="Picture 48">
          <a:extLst>
            <a:ext uri="{FF2B5EF4-FFF2-40B4-BE49-F238E27FC236}">
              <a16:creationId xmlns:a16="http://schemas.microsoft.com/office/drawing/2014/main" id="{4D51150B-365F-49E3-A141-9543AF15A8F7}"/>
            </a:ext>
          </a:extLst>
        </xdr:cNvPr>
        <xdr:cNvPicPr>
          <a:picLocks noChangeAspect="1"/>
        </xdr:cNvPicPr>
      </xdr:nvPicPr>
      <xdr:blipFill>
        <a:blip xmlns:r="http://schemas.openxmlformats.org/officeDocument/2006/relationships" r:embed="rId20"/>
        <a:stretch>
          <a:fillRect/>
        </a:stretch>
      </xdr:blipFill>
      <xdr:spPr>
        <a:xfrm>
          <a:off x="762000" y="669798000"/>
          <a:ext cx="6352381" cy="2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12209524" cy="7923809"/>
    <xdr:pic>
      <xdr:nvPicPr>
        <xdr:cNvPr id="50" name="Picture 49">
          <a:extLst>
            <a:ext uri="{FF2B5EF4-FFF2-40B4-BE49-F238E27FC236}">
              <a16:creationId xmlns:a16="http://schemas.microsoft.com/office/drawing/2014/main" id="{7F7EFAC1-9F32-488F-8D95-C070D6519C9C}"/>
            </a:ext>
          </a:extLst>
        </xdr:cNvPr>
        <xdr:cNvPicPr>
          <a:picLocks noChangeAspect="1"/>
        </xdr:cNvPicPr>
      </xdr:nvPicPr>
      <xdr:blipFill>
        <a:blip xmlns:r="http://schemas.openxmlformats.org/officeDocument/2006/relationships" r:embed="rId21"/>
        <a:stretch>
          <a:fillRect/>
        </a:stretch>
      </xdr:blipFill>
      <xdr:spPr>
        <a:xfrm>
          <a:off x="7620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652</xdr:row>
      <xdr:rowOff>0</xdr:rowOff>
    </xdr:from>
    <xdr:ext cx="12209524" cy="7923809"/>
    <xdr:pic>
      <xdr:nvPicPr>
        <xdr:cNvPr id="51" name="Picture 50">
          <a:extLst>
            <a:ext uri="{FF2B5EF4-FFF2-40B4-BE49-F238E27FC236}">
              <a16:creationId xmlns:a16="http://schemas.microsoft.com/office/drawing/2014/main" id="{8F308F86-8DA3-4948-846E-49605F6D9127}"/>
            </a:ext>
          </a:extLst>
        </xdr:cNvPr>
        <xdr:cNvPicPr>
          <a:picLocks noChangeAspect="1"/>
        </xdr:cNvPicPr>
      </xdr:nvPicPr>
      <xdr:blipFill>
        <a:blip xmlns:r="http://schemas.openxmlformats.org/officeDocument/2006/relationships" r:embed="rId22"/>
        <a:stretch>
          <a:fillRect/>
        </a:stretch>
      </xdr:blipFill>
      <xdr:spPr>
        <a:xfrm>
          <a:off x="131445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51</xdr:col>
      <xdr:colOff>0</xdr:colOff>
      <xdr:row>747</xdr:row>
      <xdr:rowOff>0</xdr:rowOff>
    </xdr:from>
    <xdr:ext cx="11272742" cy="2926366"/>
    <xdr:pic>
      <xdr:nvPicPr>
        <xdr:cNvPr id="52" name="Picture 51">
          <a:extLst>
            <a:ext uri="{FF2B5EF4-FFF2-40B4-BE49-F238E27FC236}">
              <a16:creationId xmlns:a16="http://schemas.microsoft.com/office/drawing/2014/main" id="{32DA2E87-50E6-42A1-A315-83A109A194F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715500" y="693039000"/>
          <a:ext cx="11272742" cy="292636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807</xdr:row>
      <xdr:rowOff>0</xdr:rowOff>
    </xdr:from>
    <xdr:ext cx="13400000" cy="3561905"/>
    <xdr:pic>
      <xdr:nvPicPr>
        <xdr:cNvPr id="53" name="Picture 52">
          <a:extLst>
            <a:ext uri="{FF2B5EF4-FFF2-40B4-BE49-F238E27FC236}">
              <a16:creationId xmlns:a16="http://schemas.microsoft.com/office/drawing/2014/main" id="{CC03148E-A31F-480C-B79B-D1671724FE47}"/>
            </a:ext>
          </a:extLst>
        </xdr:cNvPr>
        <xdr:cNvPicPr>
          <a:picLocks noChangeAspect="1"/>
        </xdr:cNvPicPr>
      </xdr:nvPicPr>
      <xdr:blipFill>
        <a:blip xmlns:r="http://schemas.openxmlformats.org/officeDocument/2006/relationships" r:embed="rId24"/>
        <a:stretch>
          <a:fillRect/>
        </a:stretch>
      </xdr:blipFill>
      <xdr:spPr>
        <a:xfrm>
          <a:off x="762000" y="704469000"/>
          <a:ext cx="1340000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826</xdr:row>
      <xdr:rowOff>0</xdr:rowOff>
    </xdr:from>
    <xdr:ext cx="13247619" cy="7876190"/>
    <xdr:pic>
      <xdr:nvPicPr>
        <xdr:cNvPr id="54" name="Picture 53">
          <a:extLst>
            <a:ext uri="{FF2B5EF4-FFF2-40B4-BE49-F238E27FC236}">
              <a16:creationId xmlns:a16="http://schemas.microsoft.com/office/drawing/2014/main" id="{CB62E329-8F5C-4AD2-B11D-CE004462FEF1}"/>
            </a:ext>
          </a:extLst>
        </xdr:cNvPr>
        <xdr:cNvPicPr>
          <a:picLocks noChangeAspect="1"/>
        </xdr:cNvPicPr>
      </xdr:nvPicPr>
      <xdr:blipFill>
        <a:blip xmlns:r="http://schemas.openxmlformats.org/officeDocument/2006/relationships" r:embed="rId25"/>
        <a:stretch>
          <a:fillRect/>
        </a:stretch>
      </xdr:blipFill>
      <xdr:spPr>
        <a:xfrm>
          <a:off x="762000" y="708088500"/>
          <a:ext cx="13247619"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881</xdr:row>
      <xdr:rowOff>0</xdr:rowOff>
    </xdr:from>
    <xdr:ext cx="12209524" cy="7923809"/>
    <xdr:pic>
      <xdr:nvPicPr>
        <xdr:cNvPr id="55" name="Picture 54">
          <a:extLst>
            <a:ext uri="{FF2B5EF4-FFF2-40B4-BE49-F238E27FC236}">
              <a16:creationId xmlns:a16="http://schemas.microsoft.com/office/drawing/2014/main" id="{5A01BEBF-0230-40D0-9CBB-E88A1458D9BB}"/>
            </a:ext>
          </a:extLst>
        </xdr:cNvPr>
        <xdr:cNvPicPr>
          <a:picLocks noChangeAspect="1"/>
        </xdr:cNvPicPr>
      </xdr:nvPicPr>
      <xdr:blipFill>
        <a:blip xmlns:r="http://schemas.openxmlformats.org/officeDocument/2006/relationships" r:embed="rId26"/>
        <a:stretch>
          <a:fillRect/>
        </a:stretch>
      </xdr:blipFill>
      <xdr:spPr>
        <a:xfrm>
          <a:off x="762000" y="7185660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807</xdr:row>
      <xdr:rowOff>0</xdr:rowOff>
    </xdr:from>
    <xdr:ext cx="13247619" cy="4047619"/>
    <xdr:pic>
      <xdr:nvPicPr>
        <xdr:cNvPr id="56" name="Picture 55">
          <a:extLst>
            <a:ext uri="{FF2B5EF4-FFF2-40B4-BE49-F238E27FC236}">
              <a16:creationId xmlns:a16="http://schemas.microsoft.com/office/drawing/2014/main" id="{98316A2E-F6A6-4953-9AFC-58DA064D1916}"/>
            </a:ext>
          </a:extLst>
        </xdr:cNvPr>
        <xdr:cNvPicPr>
          <a:picLocks noChangeAspect="1"/>
        </xdr:cNvPicPr>
      </xdr:nvPicPr>
      <xdr:blipFill>
        <a:blip xmlns:r="http://schemas.openxmlformats.org/officeDocument/2006/relationships" r:embed="rId27"/>
        <a:stretch>
          <a:fillRect/>
        </a:stretch>
      </xdr:blipFill>
      <xdr:spPr>
        <a:xfrm>
          <a:off x="14478000" y="704469000"/>
          <a:ext cx="13247619" cy="4047619"/>
        </a:xfrm>
        <a:prstGeom prst="rect">
          <a:avLst/>
        </a:prstGeom>
        <a:effectLst>
          <a:outerShdw blurRad="63500" algn="ctr" rotWithShape="0">
            <a:srgbClr val="000000">
              <a:alpha val="95000"/>
            </a:srgbClr>
          </a:outerShdw>
        </a:effectLst>
      </xdr:spPr>
    </xdr:pic>
    <xdr:clientData/>
  </xdr:oneCellAnchor>
  <xdr:oneCellAnchor>
    <xdr:from>
      <xdr:col>76</xdr:col>
      <xdr:colOff>0</xdr:colOff>
      <xdr:row>829</xdr:row>
      <xdr:rowOff>0</xdr:rowOff>
    </xdr:from>
    <xdr:ext cx="13247619" cy="7819048"/>
    <xdr:pic>
      <xdr:nvPicPr>
        <xdr:cNvPr id="57" name="Picture 56">
          <a:extLst>
            <a:ext uri="{FF2B5EF4-FFF2-40B4-BE49-F238E27FC236}">
              <a16:creationId xmlns:a16="http://schemas.microsoft.com/office/drawing/2014/main" id="{E66CD3D9-49FB-41E3-8D9A-D359CB730F8C}"/>
            </a:ext>
          </a:extLst>
        </xdr:cNvPr>
        <xdr:cNvPicPr>
          <a:picLocks noChangeAspect="1"/>
        </xdr:cNvPicPr>
      </xdr:nvPicPr>
      <xdr:blipFill>
        <a:blip xmlns:r="http://schemas.openxmlformats.org/officeDocument/2006/relationships" r:embed="rId28"/>
        <a:stretch>
          <a:fillRect/>
        </a:stretch>
      </xdr:blipFill>
      <xdr:spPr>
        <a:xfrm>
          <a:off x="14478000" y="708660000"/>
          <a:ext cx="13247619" cy="7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937</xdr:row>
      <xdr:rowOff>0</xdr:rowOff>
    </xdr:from>
    <xdr:ext cx="6371429" cy="3504762"/>
    <xdr:pic>
      <xdr:nvPicPr>
        <xdr:cNvPr id="58" name="Picture 57">
          <a:extLst>
            <a:ext uri="{FF2B5EF4-FFF2-40B4-BE49-F238E27FC236}">
              <a16:creationId xmlns:a16="http://schemas.microsoft.com/office/drawing/2014/main" id="{7D1F50F3-D646-4709-93A3-15F542EF5B92}"/>
            </a:ext>
          </a:extLst>
        </xdr:cNvPr>
        <xdr:cNvPicPr>
          <a:picLocks noChangeAspect="1"/>
        </xdr:cNvPicPr>
      </xdr:nvPicPr>
      <xdr:blipFill>
        <a:blip xmlns:r="http://schemas.openxmlformats.org/officeDocument/2006/relationships" r:embed="rId29"/>
        <a:stretch>
          <a:fillRect/>
        </a:stretch>
      </xdr:blipFill>
      <xdr:spPr>
        <a:xfrm>
          <a:off x="762000" y="729234000"/>
          <a:ext cx="637142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713</xdr:row>
      <xdr:rowOff>0</xdr:rowOff>
    </xdr:from>
    <xdr:ext cx="6352381" cy="4314286"/>
    <xdr:pic>
      <xdr:nvPicPr>
        <xdr:cNvPr id="59" name="Picture 58">
          <a:extLst>
            <a:ext uri="{FF2B5EF4-FFF2-40B4-BE49-F238E27FC236}">
              <a16:creationId xmlns:a16="http://schemas.microsoft.com/office/drawing/2014/main" id="{DF2B11CE-1294-4D80-8BE7-9F654293C54B}"/>
            </a:ext>
          </a:extLst>
        </xdr:cNvPr>
        <xdr:cNvPicPr>
          <a:picLocks noChangeAspect="1"/>
        </xdr:cNvPicPr>
      </xdr:nvPicPr>
      <xdr:blipFill>
        <a:blip xmlns:r="http://schemas.openxmlformats.org/officeDocument/2006/relationships" r:embed="rId30"/>
        <a:stretch>
          <a:fillRect/>
        </a:stretch>
      </xdr:blipFill>
      <xdr:spPr>
        <a:xfrm>
          <a:off x="762000" y="687133500"/>
          <a:ext cx="6352381" cy="4314286"/>
        </a:xfrm>
        <a:prstGeom prst="rect">
          <a:avLst/>
        </a:prstGeom>
        <a:effectLst>
          <a:outerShdw blurRad="63500" algn="ctr" rotWithShape="0">
            <a:srgbClr val="000000">
              <a:alpha val="95000"/>
            </a:srgbClr>
          </a:outerShdw>
        </a:effectLst>
      </xdr:spPr>
    </xdr:pic>
    <xdr:clientData/>
  </xdr:oneCellAnchor>
  <xdr:oneCellAnchor>
    <xdr:from>
      <xdr:col>40</xdr:col>
      <xdr:colOff>0</xdr:colOff>
      <xdr:row>1016</xdr:row>
      <xdr:rowOff>0</xdr:rowOff>
    </xdr:from>
    <xdr:ext cx="10210800" cy="2790825"/>
    <xdr:pic>
      <xdr:nvPicPr>
        <xdr:cNvPr id="60" name="Picture 59">
          <a:extLst>
            <a:ext uri="{FF2B5EF4-FFF2-40B4-BE49-F238E27FC236}">
              <a16:creationId xmlns:a16="http://schemas.microsoft.com/office/drawing/2014/main" id="{30D135ED-75A0-4252-A487-FF5343C06C1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00" y="744283500"/>
          <a:ext cx="10210800" cy="2790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1037</xdr:row>
      <xdr:rowOff>0</xdr:rowOff>
    </xdr:from>
    <xdr:ext cx="7695238" cy="6514286"/>
    <xdr:pic>
      <xdr:nvPicPr>
        <xdr:cNvPr id="61" name="Picture 60">
          <a:extLst>
            <a:ext uri="{FF2B5EF4-FFF2-40B4-BE49-F238E27FC236}">
              <a16:creationId xmlns:a16="http://schemas.microsoft.com/office/drawing/2014/main" id="{7A718B71-57B7-4EEA-8924-B8E6DBCBE8A0}"/>
            </a:ext>
          </a:extLst>
        </xdr:cNvPr>
        <xdr:cNvPicPr>
          <a:picLocks noChangeAspect="1"/>
        </xdr:cNvPicPr>
      </xdr:nvPicPr>
      <xdr:blipFill>
        <a:blip xmlns:r="http://schemas.openxmlformats.org/officeDocument/2006/relationships" r:embed="rId32"/>
        <a:stretch>
          <a:fillRect/>
        </a:stretch>
      </xdr:blipFill>
      <xdr:spPr>
        <a:xfrm>
          <a:off x="762000" y="748284000"/>
          <a:ext cx="7695238" cy="6514286"/>
        </a:xfrm>
        <a:prstGeom prst="rect">
          <a:avLst/>
        </a:prstGeom>
        <a:effectLst>
          <a:outerShdw blurRad="127000" algn="ctr" rotWithShape="0">
            <a:srgbClr val="0000FF">
              <a:alpha val="90000"/>
            </a:srgbClr>
          </a:outerShdw>
        </a:effectLst>
      </xdr:spPr>
    </xdr:pic>
    <xdr:clientData/>
  </xdr:oneCellAnchor>
  <xdr:twoCellAnchor>
    <xdr:from>
      <xdr:col>4</xdr:col>
      <xdr:colOff>0</xdr:colOff>
      <xdr:row>1120</xdr:row>
      <xdr:rowOff>0</xdr:rowOff>
    </xdr:from>
    <xdr:to>
      <xdr:col>69</xdr:col>
      <xdr:colOff>17500</xdr:colOff>
      <xdr:row>1127</xdr:row>
      <xdr:rowOff>66500</xdr:rowOff>
    </xdr:to>
    <xdr:grpSp>
      <xdr:nvGrpSpPr>
        <xdr:cNvPr id="12" name="Group 11">
          <a:extLst>
            <a:ext uri="{FF2B5EF4-FFF2-40B4-BE49-F238E27FC236}">
              <a16:creationId xmlns:a16="http://schemas.microsoft.com/office/drawing/2014/main" id="{D7040DAF-AAB8-47D6-BA50-0D7DE12C87E5}"/>
            </a:ext>
          </a:extLst>
        </xdr:cNvPr>
        <xdr:cNvGrpSpPr/>
      </xdr:nvGrpSpPr>
      <xdr:grpSpPr>
        <a:xfrm>
          <a:off x="762000" y="213360000"/>
          <a:ext cx="12400000" cy="1400000"/>
          <a:chOff x="762000" y="1742694000"/>
          <a:chExt cx="12400000" cy="1400000"/>
        </a:xfrm>
      </xdr:grpSpPr>
      <xdr:pic>
        <xdr:nvPicPr>
          <xdr:cNvPr id="13" name="Picture 12">
            <a:extLst>
              <a:ext uri="{FF2B5EF4-FFF2-40B4-BE49-F238E27FC236}">
                <a16:creationId xmlns:a16="http://schemas.microsoft.com/office/drawing/2014/main" id="{154F4C41-EC84-A191-1B83-960F215C7BD6}"/>
              </a:ext>
            </a:extLst>
          </xdr:cNvPr>
          <xdr:cNvPicPr>
            <a:picLocks noChangeAspect="1"/>
          </xdr:cNvPicPr>
        </xdr:nvPicPr>
        <xdr:blipFill>
          <a:blip xmlns:r="http://schemas.openxmlformats.org/officeDocument/2006/relationships" r:embed="rId33"/>
          <a:stretch>
            <a:fillRect/>
          </a:stretch>
        </xdr:blipFill>
        <xdr:spPr>
          <a:xfrm>
            <a:off x="762000" y="1742694000"/>
            <a:ext cx="12400000" cy="1400000"/>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862C04E3-6FCE-8ABE-20F3-6F737916F0B7}"/>
              </a:ext>
            </a:extLst>
          </xdr:cNvPr>
          <xdr:cNvSpPr/>
        </xdr:nvSpPr>
        <xdr:spPr>
          <a:xfrm>
            <a:off x="5334001" y="1743411176"/>
            <a:ext cx="739588" cy="4482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1133</xdr:row>
      <xdr:rowOff>0</xdr:rowOff>
    </xdr:from>
    <xdr:to>
      <xdr:col>74</xdr:col>
      <xdr:colOff>169762</xdr:colOff>
      <xdr:row>1156</xdr:row>
      <xdr:rowOff>180405</xdr:rowOff>
    </xdr:to>
    <xdr:grpSp>
      <xdr:nvGrpSpPr>
        <xdr:cNvPr id="15" name="Group 14">
          <a:extLst>
            <a:ext uri="{FF2B5EF4-FFF2-40B4-BE49-F238E27FC236}">
              <a16:creationId xmlns:a16="http://schemas.microsoft.com/office/drawing/2014/main" id="{4889466B-A429-4FC4-8AFB-4AE0A8620B5E}"/>
            </a:ext>
          </a:extLst>
        </xdr:cNvPr>
        <xdr:cNvGrpSpPr/>
      </xdr:nvGrpSpPr>
      <xdr:grpSpPr>
        <a:xfrm>
          <a:off x="762000" y="215836500"/>
          <a:ext cx="13504762" cy="4561905"/>
          <a:chOff x="762000" y="952500"/>
          <a:chExt cx="13504762" cy="4561905"/>
        </a:xfrm>
      </xdr:grpSpPr>
      <xdr:pic>
        <xdr:nvPicPr>
          <xdr:cNvPr id="16" name="Picture 15">
            <a:extLst>
              <a:ext uri="{FF2B5EF4-FFF2-40B4-BE49-F238E27FC236}">
                <a16:creationId xmlns:a16="http://schemas.microsoft.com/office/drawing/2014/main" id="{B8D4703E-FEFA-BE95-6BDD-5D7EEC33CC4D}"/>
              </a:ext>
            </a:extLst>
          </xdr:cNvPr>
          <xdr:cNvPicPr>
            <a:picLocks noChangeAspect="1"/>
          </xdr:cNvPicPr>
        </xdr:nvPicPr>
        <xdr:blipFill>
          <a:blip xmlns:r="http://schemas.openxmlformats.org/officeDocument/2006/relationships" r:embed="rId34"/>
          <a:stretch>
            <a:fillRect/>
          </a:stretch>
        </xdr:blipFill>
        <xdr:spPr>
          <a:xfrm>
            <a:off x="762000" y="952500"/>
            <a:ext cx="13504762" cy="4561905"/>
          </a:xfrm>
          <a:prstGeom prst="rect">
            <a:avLst/>
          </a:prstGeom>
          <a:effectLst>
            <a:outerShdw blurRad="63500" algn="ctr" rotWithShape="0">
              <a:srgbClr val="000000">
                <a:alpha val="95000"/>
              </a:srgbClr>
            </a:outerShdw>
          </a:effectLst>
        </xdr:spPr>
      </xdr:pic>
      <xdr:sp macro="" textlink="">
        <xdr:nvSpPr>
          <xdr:cNvPr id="17" name="Rectangle 16">
            <a:extLst>
              <a:ext uri="{FF2B5EF4-FFF2-40B4-BE49-F238E27FC236}">
                <a16:creationId xmlns:a16="http://schemas.microsoft.com/office/drawing/2014/main" id="{AC3F0E18-5408-337A-90B5-CE879A6DCF09}"/>
              </a:ext>
            </a:extLst>
          </xdr:cNvPr>
          <xdr:cNvSpPr/>
        </xdr:nvSpPr>
        <xdr:spPr>
          <a:xfrm>
            <a:off x="3272118" y="4437530"/>
            <a:ext cx="1076885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1205</xdr:row>
      <xdr:rowOff>0</xdr:rowOff>
    </xdr:from>
    <xdr:to>
      <xdr:col>75</xdr:col>
      <xdr:colOff>131643</xdr:colOff>
      <xdr:row>1225</xdr:row>
      <xdr:rowOff>180476</xdr:rowOff>
    </xdr:to>
    <xdr:grpSp>
      <xdr:nvGrpSpPr>
        <xdr:cNvPr id="18" name="Group 17">
          <a:extLst>
            <a:ext uri="{FF2B5EF4-FFF2-40B4-BE49-F238E27FC236}">
              <a16:creationId xmlns:a16="http://schemas.microsoft.com/office/drawing/2014/main" id="{349BFE25-F3B5-4484-8E9A-BF69C9653BBC}"/>
            </a:ext>
          </a:extLst>
        </xdr:cNvPr>
        <xdr:cNvGrpSpPr/>
      </xdr:nvGrpSpPr>
      <xdr:grpSpPr>
        <a:xfrm>
          <a:off x="762000" y="229552500"/>
          <a:ext cx="13657143" cy="3990476"/>
          <a:chOff x="762000" y="14287500"/>
          <a:chExt cx="13657143" cy="3990476"/>
        </a:xfrm>
      </xdr:grpSpPr>
      <xdr:pic>
        <xdr:nvPicPr>
          <xdr:cNvPr id="19" name="Picture 18">
            <a:extLst>
              <a:ext uri="{FF2B5EF4-FFF2-40B4-BE49-F238E27FC236}">
                <a16:creationId xmlns:a16="http://schemas.microsoft.com/office/drawing/2014/main" id="{AEAF4152-9807-895D-700D-26DF0AF03636}"/>
              </a:ext>
            </a:extLst>
          </xdr:cNvPr>
          <xdr:cNvPicPr>
            <a:picLocks noChangeAspect="1"/>
          </xdr:cNvPicPr>
        </xdr:nvPicPr>
        <xdr:blipFill>
          <a:blip xmlns:r="http://schemas.openxmlformats.org/officeDocument/2006/relationships" r:embed="rId35"/>
          <a:stretch>
            <a:fillRect/>
          </a:stretch>
        </xdr:blipFill>
        <xdr:spPr>
          <a:xfrm>
            <a:off x="762000" y="14287500"/>
            <a:ext cx="13657143" cy="3990476"/>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CEF37CBB-7543-566A-8BB6-C928D7A6D0B8}"/>
              </a:ext>
            </a:extLst>
          </xdr:cNvPr>
          <xdr:cNvSpPr/>
        </xdr:nvSpPr>
        <xdr:spPr>
          <a:xfrm>
            <a:off x="3272117" y="17301883"/>
            <a:ext cx="10768853" cy="39220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1158</xdr:row>
      <xdr:rowOff>0</xdr:rowOff>
    </xdr:from>
    <xdr:to>
      <xdr:col>74</xdr:col>
      <xdr:colOff>169762</xdr:colOff>
      <xdr:row>1199</xdr:row>
      <xdr:rowOff>46643</xdr:rowOff>
    </xdr:to>
    <xdr:grpSp>
      <xdr:nvGrpSpPr>
        <xdr:cNvPr id="21" name="Group 20">
          <a:extLst>
            <a:ext uri="{FF2B5EF4-FFF2-40B4-BE49-F238E27FC236}">
              <a16:creationId xmlns:a16="http://schemas.microsoft.com/office/drawing/2014/main" id="{2F20E49F-5AEF-4587-B820-0B3CD843ED32}"/>
            </a:ext>
          </a:extLst>
        </xdr:cNvPr>
        <xdr:cNvGrpSpPr/>
      </xdr:nvGrpSpPr>
      <xdr:grpSpPr>
        <a:xfrm>
          <a:off x="762000" y="220599000"/>
          <a:ext cx="13504762" cy="7857143"/>
          <a:chOff x="762000" y="5715000"/>
          <a:chExt cx="13504762" cy="7857143"/>
        </a:xfrm>
      </xdr:grpSpPr>
      <xdr:pic>
        <xdr:nvPicPr>
          <xdr:cNvPr id="22" name="Picture 21">
            <a:extLst>
              <a:ext uri="{FF2B5EF4-FFF2-40B4-BE49-F238E27FC236}">
                <a16:creationId xmlns:a16="http://schemas.microsoft.com/office/drawing/2014/main" id="{3112238B-57CE-0754-CB9E-2D604D83008D}"/>
              </a:ext>
            </a:extLst>
          </xdr:cNvPr>
          <xdr:cNvPicPr>
            <a:picLocks noChangeAspect="1"/>
          </xdr:cNvPicPr>
        </xdr:nvPicPr>
        <xdr:blipFill>
          <a:blip xmlns:r="http://schemas.openxmlformats.org/officeDocument/2006/relationships" r:embed="rId36"/>
          <a:stretch>
            <a:fillRect/>
          </a:stretch>
        </xdr:blipFill>
        <xdr:spPr>
          <a:xfrm>
            <a:off x="762000" y="5715000"/>
            <a:ext cx="13504762" cy="7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6637AEC7-1FAE-C96F-5381-6413BA5E843B}"/>
              </a:ext>
            </a:extLst>
          </xdr:cNvPr>
          <xdr:cNvSpPr/>
        </xdr:nvSpPr>
        <xdr:spPr>
          <a:xfrm>
            <a:off x="3148854" y="8673353"/>
            <a:ext cx="3597088"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1227</xdr:row>
      <xdr:rowOff>0</xdr:rowOff>
    </xdr:from>
    <xdr:to>
      <xdr:col>75</xdr:col>
      <xdr:colOff>131643</xdr:colOff>
      <xdr:row>1268</xdr:row>
      <xdr:rowOff>18071</xdr:rowOff>
    </xdr:to>
    <xdr:grpSp>
      <xdr:nvGrpSpPr>
        <xdr:cNvPr id="24" name="Group 23">
          <a:extLst>
            <a:ext uri="{FF2B5EF4-FFF2-40B4-BE49-F238E27FC236}">
              <a16:creationId xmlns:a16="http://schemas.microsoft.com/office/drawing/2014/main" id="{C98CBD3E-DECB-4457-B31C-D22C801EF383}"/>
            </a:ext>
          </a:extLst>
        </xdr:cNvPr>
        <xdr:cNvGrpSpPr/>
      </xdr:nvGrpSpPr>
      <xdr:grpSpPr>
        <a:xfrm>
          <a:off x="762000" y="233743500"/>
          <a:ext cx="13657143" cy="7828571"/>
          <a:chOff x="762000" y="18478500"/>
          <a:chExt cx="13657143" cy="7828571"/>
        </a:xfrm>
      </xdr:grpSpPr>
      <xdr:pic>
        <xdr:nvPicPr>
          <xdr:cNvPr id="25" name="Picture 24">
            <a:extLst>
              <a:ext uri="{FF2B5EF4-FFF2-40B4-BE49-F238E27FC236}">
                <a16:creationId xmlns:a16="http://schemas.microsoft.com/office/drawing/2014/main" id="{6BAB306C-49EA-9506-ECA0-4E23982939ED}"/>
              </a:ext>
            </a:extLst>
          </xdr:cNvPr>
          <xdr:cNvPicPr>
            <a:picLocks noChangeAspect="1"/>
          </xdr:cNvPicPr>
        </xdr:nvPicPr>
        <xdr:blipFill>
          <a:blip xmlns:r="http://schemas.openxmlformats.org/officeDocument/2006/relationships" r:embed="rId37"/>
          <a:stretch>
            <a:fillRect/>
          </a:stretch>
        </xdr:blipFill>
        <xdr:spPr>
          <a:xfrm>
            <a:off x="762000" y="18478500"/>
            <a:ext cx="13657143" cy="7828571"/>
          </a:xfrm>
          <a:prstGeom prst="rect">
            <a:avLst/>
          </a:prstGeom>
          <a:effectLst>
            <a:outerShdw blurRad="63500" algn="ctr" rotWithShape="0">
              <a:srgbClr val="000000">
                <a:alpha val="95000"/>
              </a:srgbClr>
            </a:outerShdw>
          </a:effectLst>
        </xdr:spPr>
      </xdr:pic>
      <xdr:sp macro="" textlink="">
        <xdr:nvSpPr>
          <xdr:cNvPr id="26" name="Rectangle 25">
            <a:extLst>
              <a:ext uri="{FF2B5EF4-FFF2-40B4-BE49-F238E27FC236}">
                <a16:creationId xmlns:a16="http://schemas.microsoft.com/office/drawing/2014/main" id="{611FB169-CE89-D1F6-B96F-D82812E91869}"/>
              </a:ext>
            </a:extLst>
          </xdr:cNvPr>
          <xdr:cNvSpPr/>
        </xdr:nvSpPr>
        <xdr:spPr>
          <a:xfrm>
            <a:off x="3148853" y="21380823"/>
            <a:ext cx="3597088"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1281</xdr:row>
      <xdr:rowOff>0</xdr:rowOff>
    </xdr:from>
    <xdr:ext cx="12209524" cy="7923809"/>
    <xdr:pic>
      <xdr:nvPicPr>
        <xdr:cNvPr id="27" name="Picture 26">
          <a:extLst>
            <a:ext uri="{FF2B5EF4-FFF2-40B4-BE49-F238E27FC236}">
              <a16:creationId xmlns:a16="http://schemas.microsoft.com/office/drawing/2014/main" id="{096C2A1E-96F4-4E22-9C83-55E382CF4D60}"/>
            </a:ext>
          </a:extLst>
        </xdr:cNvPr>
        <xdr:cNvPicPr>
          <a:picLocks noChangeAspect="1"/>
        </xdr:cNvPicPr>
      </xdr:nvPicPr>
      <xdr:blipFill>
        <a:blip xmlns:r="http://schemas.openxmlformats.org/officeDocument/2006/relationships" r:embed="rId38"/>
        <a:stretch>
          <a:fillRect/>
        </a:stretch>
      </xdr:blipFill>
      <xdr:spPr>
        <a:xfrm>
          <a:off x="762000" y="610171500"/>
          <a:ext cx="12209524" cy="7923809"/>
        </a:xfrm>
        <a:prstGeom prst="rect">
          <a:avLst/>
        </a:prstGeom>
        <a:effectLst>
          <a:outerShdw blurRad="63500" algn="ctr" rotWithShape="0">
            <a:srgbClr val="000000">
              <a:alpha val="95000"/>
            </a:srgbClr>
          </a:outerShdw>
        </a:effectLst>
      </xdr:spPr>
    </xdr:pic>
    <xdr:clientData/>
  </xdr:oneCellAnchor>
  <xdr:twoCellAnchor>
    <xdr:from>
      <xdr:col>76</xdr:col>
      <xdr:colOff>0</xdr:colOff>
      <xdr:row>1133</xdr:row>
      <xdr:rowOff>0</xdr:rowOff>
    </xdr:from>
    <xdr:to>
      <xdr:col>147</xdr:col>
      <xdr:colOff>131643</xdr:colOff>
      <xdr:row>1156</xdr:row>
      <xdr:rowOff>151833</xdr:rowOff>
    </xdr:to>
    <xdr:grpSp>
      <xdr:nvGrpSpPr>
        <xdr:cNvPr id="28" name="Group 27">
          <a:extLst>
            <a:ext uri="{FF2B5EF4-FFF2-40B4-BE49-F238E27FC236}">
              <a16:creationId xmlns:a16="http://schemas.microsoft.com/office/drawing/2014/main" id="{2E6D868A-9C70-4523-B0CC-D2B744723F25}"/>
            </a:ext>
          </a:extLst>
        </xdr:cNvPr>
        <xdr:cNvGrpSpPr/>
      </xdr:nvGrpSpPr>
      <xdr:grpSpPr>
        <a:xfrm>
          <a:off x="14478000" y="215836500"/>
          <a:ext cx="13657143" cy="4533333"/>
          <a:chOff x="14478000" y="1748980500"/>
          <a:chExt cx="13657143" cy="4533333"/>
        </a:xfrm>
      </xdr:grpSpPr>
      <xdr:pic>
        <xdr:nvPicPr>
          <xdr:cNvPr id="29" name="Picture 28">
            <a:extLst>
              <a:ext uri="{FF2B5EF4-FFF2-40B4-BE49-F238E27FC236}">
                <a16:creationId xmlns:a16="http://schemas.microsoft.com/office/drawing/2014/main" id="{18AAE17A-66A3-CEDC-FBA6-F1F9E0F57441}"/>
              </a:ext>
            </a:extLst>
          </xdr:cNvPr>
          <xdr:cNvPicPr>
            <a:picLocks noChangeAspect="1"/>
          </xdr:cNvPicPr>
        </xdr:nvPicPr>
        <xdr:blipFill>
          <a:blip xmlns:r="http://schemas.openxmlformats.org/officeDocument/2006/relationships" r:embed="rId39"/>
          <a:stretch>
            <a:fillRect/>
          </a:stretch>
        </xdr:blipFill>
        <xdr:spPr>
          <a:xfrm>
            <a:off x="14478000" y="1748980500"/>
            <a:ext cx="13657143" cy="4533333"/>
          </a:xfrm>
          <a:prstGeom prst="rect">
            <a:avLst/>
          </a:prstGeom>
          <a:effectLst>
            <a:outerShdw blurRad="63500" algn="ctr" rotWithShape="0">
              <a:srgbClr val="000000">
                <a:alpha val="95000"/>
              </a:srgbClr>
            </a:outerShdw>
          </a:effectLst>
        </xdr:spPr>
      </xdr:pic>
      <xdr:sp macro="" textlink="">
        <xdr:nvSpPr>
          <xdr:cNvPr id="30" name="Rectangle 29">
            <a:extLst>
              <a:ext uri="{FF2B5EF4-FFF2-40B4-BE49-F238E27FC236}">
                <a16:creationId xmlns:a16="http://schemas.microsoft.com/office/drawing/2014/main" id="{0601B111-69E4-13D6-40F7-D2D7DDDEB623}"/>
              </a:ext>
            </a:extLst>
          </xdr:cNvPr>
          <xdr:cNvSpPr/>
        </xdr:nvSpPr>
        <xdr:spPr>
          <a:xfrm>
            <a:off x="16965706" y="1752398294"/>
            <a:ext cx="10768853" cy="52667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77</xdr:col>
      <xdr:colOff>0</xdr:colOff>
      <xdr:row>1205</xdr:row>
      <xdr:rowOff>0</xdr:rowOff>
    </xdr:from>
    <xdr:to>
      <xdr:col>148</xdr:col>
      <xdr:colOff>131643</xdr:colOff>
      <xdr:row>1225</xdr:row>
      <xdr:rowOff>170952</xdr:rowOff>
    </xdr:to>
    <xdr:grpSp>
      <xdr:nvGrpSpPr>
        <xdr:cNvPr id="31" name="Group 30">
          <a:extLst>
            <a:ext uri="{FF2B5EF4-FFF2-40B4-BE49-F238E27FC236}">
              <a16:creationId xmlns:a16="http://schemas.microsoft.com/office/drawing/2014/main" id="{F57F7643-F7B2-403C-B3FB-A33B47B78F07}"/>
            </a:ext>
          </a:extLst>
        </xdr:cNvPr>
        <xdr:cNvGrpSpPr/>
      </xdr:nvGrpSpPr>
      <xdr:grpSpPr>
        <a:xfrm>
          <a:off x="14668500" y="229552500"/>
          <a:ext cx="13657143" cy="3980952"/>
          <a:chOff x="14668500" y="1762696500"/>
          <a:chExt cx="13657143" cy="3980952"/>
        </a:xfrm>
      </xdr:grpSpPr>
      <xdr:pic>
        <xdr:nvPicPr>
          <xdr:cNvPr id="32" name="Picture 31">
            <a:extLst>
              <a:ext uri="{FF2B5EF4-FFF2-40B4-BE49-F238E27FC236}">
                <a16:creationId xmlns:a16="http://schemas.microsoft.com/office/drawing/2014/main" id="{A6189D97-B284-3769-2647-6A452A4499DE}"/>
              </a:ext>
            </a:extLst>
          </xdr:cNvPr>
          <xdr:cNvPicPr>
            <a:picLocks noChangeAspect="1"/>
          </xdr:cNvPicPr>
        </xdr:nvPicPr>
        <xdr:blipFill>
          <a:blip xmlns:r="http://schemas.openxmlformats.org/officeDocument/2006/relationships" r:embed="rId40"/>
          <a:stretch>
            <a:fillRect/>
          </a:stretch>
        </xdr:blipFill>
        <xdr:spPr>
          <a:xfrm>
            <a:off x="14668500" y="1762696500"/>
            <a:ext cx="13657143" cy="3980952"/>
          </a:xfrm>
          <a:prstGeom prst="rect">
            <a:avLst/>
          </a:prstGeom>
          <a:effectLst>
            <a:outerShdw blurRad="63500" algn="ctr" rotWithShape="0">
              <a:srgbClr val="000000">
                <a:alpha val="95000"/>
              </a:srgbClr>
            </a:outerShdw>
          </a:effectLst>
        </xdr:spPr>
      </xdr:pic>
      <xdr:sp macro="" textlink="">
        <xdr:nvSpPr>
          <xdr:cNvPr id="33" name="Rectangle 32">
            <a:extLst>
              <a:ext uri="{FF2B5EF4-FFF2-40B4-BE49-F238E27FC236}">
                <a16:creationId xmlns:a16="http://schemas.microsoft.com/office/drawing/2014/main" id="{18489434-E465-EB15-8042-7865D01B265B}"/>
              </a:ext>
            </a:extLst>
          </xdr:cNvPr>
          <xdr:cNvSpPr/>
        </xdr:nvSpPr>
        <xdr:spPr>
          <a:xfrm>
            <a:off x="17133794" y="1765710882"/>
            <a:ext cx="10768853" cy="3922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1158</xdr:row>
      <xdr:rowOff>0</xdr:rowOff>
    </xdr:from>
    <xdr:to>
      <xdr:col>147</xdr:col>
      <xdr:colOff>131643</xdr:colOff>
      <xdr:row>1198</xdr:row>
      <xdr:rowOff>141905</xdr:rowOff>
    </xdr:to>
    <xdr:grpSp>
      <xdr:nvGrpSpPr>
        <xdr:cNvPr id="34" name="Group 33">
          <a:extLst>
            <a:ext uri="{FF2B5EF4-FFF2-40B4-BE49-F238E27FC236}">
              <a16:creationId xmlns:a16="http://schemas.microsoft.com/office/drawing/2014/main" id="{A95E3523-F36B-470F-A0D7-75A91F90A24F}"/>
            </a:ext>
          </a:extLst>
        </xdr:cNvPr>
        <xdr:cNvGrpSpPr/>
      </xdr:nvGrpSpPr>
      <xdr:grpSpPr>
        <a:xfrm>
          <a:off x="14478000" y="220599000"/>
          <a:ext cx="13657143" cy="7761905"/>
          <a:chOff x="14478000" y="1753743000"/>
          <a:chExt cx="13657143" cy="7761905"/>
        </a:xfrm>
      </xdr:grpSpPr>
      <xdr:pic>
        <xdr:nvPicPr>
          <xdr:cNvPr id="35" name="Picture 34">
            <a:extLst>
              <a:ext uri="{FF2B5EF4-FFF2-40B4-BE49-F238E27FC236}">
                <a16:creationId xmlns:a16="http://schemas.microsoft.com/office/drawing/2014/main" id="{BFA99C71-D62F-625A-28FE-2CDF0A6BBC0B}"/>
              </a:ext>
            </a:extLst>
          </xdr:cNvPr>
          <xdr:cNvPicPr>
            <a:picLocks noChangeAspect="1"/>
          </xdr:cNvPicPr>
        </xdr:nvPicPr>
        <xdr:blipFill>
          <a:blip xmlns:r="http://schemas.openxmlformats.org/officeDocument/2006/relationships" r:embed="rId41"/>
          <a:stretch>
            <a:fillRect/>
          </a:stretch>
        </xdr:blipFill>
        <xdr:spPr>
          <a:xfrm>
            <a:off x="14478000" y="1753743000"/>
            <a:ext cx="13657143" cy="7761905"/>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FBF3D720-E74C-CF80-62C3-6C643AF5597C}"/>
              </a:ext>
            </a:extLst>
          </xdr:cNvPr>
          <xdr:cNvSpPr/>
        </xdr:nvSpPr>
        <xdr:spPr>
          <a:xfrm>
            <a:off x="16864853" y="1756667735"/>
            <a:ext cx="3597088" cy="5378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77</xdr:col>
      <xdr:colOff>0</xdr:colOff>
      <xdr:row>1227</xdr:row>
      <xdr:rowOff>0</xdr:rowOff>
    </xdr:from>
    <xdr:to>
      <xdr:col>147</xdr:col>
      <xdr:colOff>169762</xdr:colOff>
      <xdr:row>1268</xdr:row>
      <xdr:rowOff>18071</xdr:rowOff>
    </xdr:to>
    <xdr:grpSp>
      <xdr:nvGrpSpPr>
        <xdr:cNvPr id="62" name="Group 61">
          <a:extLst>
            <a:ext uri="{FF2B5EF4-FFF2-40B4-BE49-F238E27FC236}">
              <a16:creationId xmlns:a16="http://schemas.microsoft.com/office/drawing/2014/main" id="{233A3DF3-A06E-44CF-A0DE-630763934D2E}"/>
            </a:ext>
          </a:extLst>
        </xdr:cNvPr>
        <xdr:cNvGrpSpPr/>
      </xdr:nvGrpSpPr>
      <xdr:grpSpPr>
        <a:xfrm>
          <a:off x="14668500" y="233743500"/>
          <a:ext cx="13504762" cy="7828571"/>
          <a:chOff x="14668500" y="1766887500"/>
          <a:chExt cx="13504762" cy="7828571"/>
        </a:xfrm>
      </xdr:grpSpPr>
      <xdr:pic>
        <xdr:nvPicPr>
          <xdr:cNvPr id="63" name="Picture 62">
            <a:extLst>
              <a:ext uri="{FF2B5EF4-FFF2-40B4-BE49-F238E27FC236}">
                <a16:creationId xmlns:a16="http://schemas.microsoft.com/office/drawing/2014/main" id="{624FE470-48BA-92AC-CAF2-F0BF8F29739F}"/>
              </a:ext>
            </a:extLst>
          </xdr:cNvPr>
          <xdr:cNvPicPr>
            <a:picLocks noChangeAspect="1"/>
          </xdr:cNvPicPr>
        </xdr:nvPicPr>
        <xdr:blipFill>
          <a:blip xmlns:r="http://schemas.openxmlformats.org/officeDocument/2006/relationships" r:embed="rId42"/>
          <a:stretch>
            <a:fillRect/>
          </a:stretch>
        </xdr:blipFill>
        <xdr:spPr>
          <a:xfrm>
            <a:off x="14668500" y="1766887500"/>
            <a:ext cx="13504762" cy="7828571"/>
          </a:xfrm>
          <a:prstGeom prst="rect">
            <a:avLst/>
          </a:prstGeom>
          <a:effectLst>
            <a:outerShdw blurRad="63500" algn="ctr" rotWithShape="0">
              <a:srgbClr val="000000">
                <a:alpha val="95000"/>
              </a:srgbClr>
            </a:outerShdw>
          </a:effectLst>
        </xdr:spPr>
      </xdr:pic>
      <xdr:sp macro="" textlink="">
        <xdr:nvSpPr>
          <xdr:cNvPr id="64" name="Rectangle 63">
            <a:extLst>
              <a:ext uri="{FF2B5EF4-FFF2-40B4-BE49-F238E27FC236}">
                <a16:creationId xmlns:a16="http://schemas.microsoft.com/office/drawing/2014/main" id="{2AF53D94-087D-1C11-E0DE-508D99E039C7}"/>
              </a:ext>
            </a:extLst>
          </xdr:cNvPr>
          <xdr:cNvSpPr/>
        </xdr:nvSpPr>
        <xdr:spPr>
          <a:xfrm>
            <a:off x="17055353" y="1769845853"/>
            <a:ext cx="3597088" cy="5378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1346</xdr:row>
      <xdr:rowOff>0</xdr:rowOff>
    </xdr:from>
    <xdr:ext cx="7676190" cy="2190476"/>
    <xdr:pic>
      <xdr:nvPicPr>
        <xdr:cNvPr id="65" name="Picture 64">
          <a:extLst>
            <a:ext uri="{FF2B5EF4-FFF2-40B4-BE49-F238E27FC236}">
              <a16:creationId xmlns:a16="http://schemas.microsoft.com/office/drawing/2014/main" id="{98CBA22F-9581-4590-89F7-57C210119528}"/>
            </a:ext>
          </a:extLst>
        </xdr:cNvPr>
        <xdr:cNvPicPr>
          <a:picLocks noChangeAspect="1"/>
        </xdr:cNvPicPr>
      </xdr:nvPicPr>
      <xdr:blipFill>
        <a:blip xmlns:r="http://schemas.openxmlformats.org/officeDocument/2006/relationships" r:embed="rId43"/>
        <a:stretch>
          <a:fillRect/>
        </a:stretch>
      </xdr:blipFill>
      <xdr:spPr>
        <a:xfrm>
          <a:off x="762000" y="622554000"/>
          <a:ext cx="7676190"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1100</xdr:row>
      <xdr:rowOff>0</xdr:rowOff>
    </xdr:from>
    <xdr:ext cx="7933333" cy="3647619"/>
    <xdr:pic>
      <xdr:nvPicPr>
        <xdr:cNvPr id="66" name="Picture 65">
          <a:extLst>
            <a:ext uri="{FF2B5EF4-FFF2-40B4-BE49-F238E27FC236}">
              <a16:creationId xmlns:a16="http://schemas.microsoft.com/office/drawing/2014/main" id="{63A738A9-9DB6-444A-8C77-83EE67849D25}"/>
            </a:ext>
          </a:extLst>
        </xdr:cNvPr>
        <xdr:cNvPicPr>
          <a:picLocks noChangeAspect="1"/>
        </xdr:cNvPicPr>
      </xdr:nvPicPr>
      <xdr:blipFill>
        <a:blip xmlns:r="http://schemas.openxmlformats.org/officeDocument/2006/relationships" r:embed="rId44"/>
        <a:stretch>
          <a:fillRect/>
        </a:stretch>
      </xdr:blipFill>
      <xdr:spPr>
        <a:xfrm>
          <a:off x="762000" y="575691000"/>
          <a:ext cx="7933333" cy="3647619"/>
        </a:xfrm>
        <a:prstGeom prst="rect">
          <a:avLst/>
        </a:prstGeom>
        <a:effectLst>
          <a:outerShdw blurRad="63500" algn="ctr" rotWithShape="0">
            <a:srgbClr val="000000">
              <a:alpha val="95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4</xdr:col>
      <xdr:colOff>0</xdr:colOff>
      <xdr:row>195</xdr:row>
      <xdr:rowOff>0</xdr:rowOff>
    </xdr:from>
    <xdr:ext cx="8380952" cy="2857143"/>
    <xdr:pic>
      <xdr:nvPicPr>
        <xdr:cNvPr id="2" name="Picture 1">
          <a:extLst>
            <a:ext uri="{FF2B5EF4-FFF2-40B4-BE49-F238E27FC236}">
              <a16:creationId xmlns:a16="http://schemas.microsoft.com/office/drawing/2014/main" id="{92AACC80-D1A3-4901-86AA-B74DEC92CD4C}"/>
            </a:ext>
          </a:extLst>
        </xdr:cNvPr>
        <xdr:cNvPicPr>
          <a:picLocks noChangeAspect="1"/>
        </xdr:cNvPicPr>
      </xdr:nvPicPr>
      <xdr:blipFill>
        <a:blip xmlns:r="http://schemas.openxmlformats.org/officeDocument/2006/relationships" r:embed="rId1"/>
        <a:stretch>
          <a:fillRect/>
        </a:stretch>
      </xdr:blipFill>
      <xdr:spPr>
        <a:xfrm>
          <a:off x="762000" y="382143000"/>
          <a:ext cx="8380952" cy="2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7838095" cy="7266667"/>
    <xdr:pic>
      <xdr:nvPicPr>
        <xdr:cNvPr id="3" name="Picture 2">
          <a:extLst>
            <a:ext uri="{FF2B5EF4-FFF2-40B4-BE49-F238E27FC236}">
              <a16:creationId xmlns:a16="http://schemas.microsoft.com/office/drawing/2014/main" id="{BF5464AB-7E49-4F39-AE92-D1355DAA99C9}"/>
            </a:ext>
          </a:extLst>
        </xdr:cNvPr>
        <xdr:cNvPicPr>
          <a:picLocks noChangeAspect="1"/>
        </xdr:cNvPicPr>
      </xdr:nvPicPr>
      <xdr:blipFill>
        <a:blip xmlns:r="http://schemas.openxmlformats.org/officeDocument/2006/relationships" r:embed="rId2"/>
        <a:stretch>
          <a:fillRect/>
        </a:stretch>
      </xdr:blipFill>
      <xdr:spPr>
        <a:xfrm>
          <a:off x="762000" y="385191000"/>
          <a:ext cx="7838095" cy="7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38095" cy="1723810"/>
    <xdr:pic>
      <xdr:nvPicPr>
        <xdr:cNvPr id="4" name="Picture 3">
          <a:extLst>
            <a:ext uri="{FF2B5EF4-FFF2-40B4-BE49-F238E27FC236}">
              <a16:creationId xmlns:a16="http://schemas.microsoft.com/office/drawing/2014/main" id="{37B79C89-E098-4C73-A797-B9398CF7C55F}"/>
            </a:ext>
          </a:extLst>
        </xdr:cNvPr>
        <xdr:cNvPicPr>
          <a:picLocks noChangeAspect="1"/>
        </xdr:cNvPicPr>
      </xdr:nvPicPr>
      <xdr:blipFill>
        <a:blip xmlns:r="http://schemas.openxmlformats.org/officeDocument/2006/relationships" r:embed="rId3"/>
        <a:stretch>
          <a:fillRect/>
        </a:stretch>
      </xdr:blipFill>
      <xdr:spPr>
        <a:xfrm>
          <a:off x="762000" y="393001500"/>
          <a:ext cx="6238095" cy="1723810"/>
        </a:xfrm>
        <a:prstGeom prst="rect">
          <a:avLst/>
        </a:prstGeom>
        <a:effectLst>
          <a:outerShdw blurRad="127000" algn="ctr" rotWithShape="0">
            <a:srgbClr val="0000FF">
              <a:alpha val="90000"/>
            </a:srgbClr>
          </a:outerShdw>
        </a:effectLst>
      </xdr:spPr>
    </xdr:pic>
    <xdr:clientData/>
  </xdr:oneCellAnchor>
  <xdr:oneCellAnchor>
    <xdr:from>
      <xdr:col>4</xdr:col>
      <xdr:colOff>0</xdr:colOff>
      <xdr:row>262</xdr:row>
      <xdr:rowOff>0</xdr:rowOff>
    </xdr:from>
    <xdr:ext cx="6361905" cy="3000000"/>
    <xdr:pic>
      <xdr:nvPicPr>
        <xdr:cNvPr id="5" name="Picture 4">
          <a:extLst>
            <a:ext uri="{FF2B5EF4-FFF2-40B4-BE49-F238E27FC236}">
              <a16:creationId xmlns:a16="http://schemas.microsoft.com/office/drawing/2014/main" id="{C899F805-8296-4A5A-88CE-EE6D95BE2067}"/>
            </a:ext>
          </a:extLst>
        </xdr:cNvPr>
        <xdr:cNvPicPr>
          <a:picLocks noChangeAspect="1"/>
        </xdr:cNvPicPr>
      </xdr:nvPicPr>
      <xdr:blipFill>
        <a:blip xmlns:r="http://schemas.openxmlformats.org/officeDocument/2006/relationships" r:embed="rId4"/>
        <a:stretch>
          <a:fillRect/>
        </a:stretch>
      </xdr:blipFill>
      <xdr:spPr>
        <a:xfrm>
          <a:off x="762000" y="394906500"/>
          <a:ext cx="6361905" cy="30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26</xdr:row>
      <xdr:rowOff>0</xdr:rowOff>
    </xdr:from>
    <xdr:ext cx="6371429" cy="3895238"/>
    <xdr:pic>
      <xdr:nvPicPr>
        <xdr:cNvPr id="6" name="Picture 5">
          <a:extLst>
            <a:ext uri="{FF2B5EF4-FFF2-40B4-BE49-F238E27FC236}">
              <a16:creationId xmlns:a16="http://schemas.microsoft.com/office/drawing/2014/main" id="{32312A38-DA7A-436D-845A-4881258BB70F}"/>
            </a:ext>
          </a:extLst>
        </xdr:cNvPr>
        <xdr:cNvPicPr>
          <a:picLocks noChangeAspect="1"/>
        </xdr:cNvPicPr>
      </xdr:nvPicPr>
      <xdr:blipFill>
        <a:blip xmlns:r="http://schemas.openxmlformats.org/officeDocument/2006/relationships" r:embed="rId5"/>
        <a:stretch>
          <a:fillRect/>
        </a:stretch>
      </xdr:blipFill>
      <xdr:spPr>
        <a:xfrm>
          <a:off x="762000" y="349948500"/>
          <a:ext cx="6371429" cy="3895238"/>
        </a:xfrm>
        <a:prstGeom prst="rect">
          <a:avLst/>
        </a:prstGeom>
        <a:effectLst>
          <a:outerShdw blurRad="127000" algn="ctr" rotWithShape="0">
            <a:srgbClr val="FF0000">
              <a:alpha val="90000"/>
            </a:srgbClr>
          </a:outerShdw>
        </a:effectLst>
      </xdr:spPr>
    </xdr:pic>
    <xdr:clientData/>
  </xdr:oneCellAnchor>
  <xdr:oneCellAnchor>
    <xdr:from>
      <xdr:col>40</xdr:col>
      <xdr:colOff>0</xdr:colOff>
      <xdr:row>52</xdr:row>
      <xdr:rowOff>0</xdr:rowOff>
    </xdr:from>
    <xdr:ext cx="11600000" cy="2923809"/>
    <xdr:pic>
      <xdr:nvPicPr>
        <xdr:cNvPr id="7" name="Picture 6">
          <a:extLst>
            <a:ext uri="{FF2B5EF4-FFF2-40B4-BE49-F238E27FC236}">
              <a16:creationId xmlns:a16="http://schemas.microsoft.com/office/drawing/2014/main" id="{A2AE6096-6920-4EEF-B326-0F879414D658}"/>
            </a:ext>
          </a:extLst>
        </xdr:cNvPr>
        <xdr:cNvPicPr>
          <a:picLocks noChangeAspect="1"/>
        </xdr:cNvPicPr>
      </xdr:nvPicPr>
      <xdr:blipFill>
        <a:blip xmlns:r="http://schemas.openxmlformats.org/officeDocument/2006/relationships" r:embed="rId6"/>
        <a:stretch>
          <a:fillRect/>
        </a:stretch>
      </xdr:blipFill>
      <xdr:spPr>
        <a:xfrm>
          <a:off x="7620000" y="354901500"/>
          <a:ext cx="11600000" cy="2923809"/>
        </a:xfrm>
        <a:prstGeom prst="rect">
          <a:avLst/>
        </a:prstGeom>
        <a:effectLst>
          <a:outerShdw blurRad="63500" algn="ctr" rotWithShape="0">
            <a:srgbClr val="000000">
              <a:alpha val="95000"/>
            </a:srgbClr>
          </a:outerShdw>
        </a:effectLst>
      </xdr:spPr>
    </xdr:pic>
    <xdr:clientData/>
  </xdr:oneCellAnchor>
  <xdr:oneCellAnchor>
    <xdr:from>
      <xdr:col>40</xdr:col>
      <xdr:colOff>0</xdr:colOff>
      <xdr:row>70</xdr:row>
      <xdr:rowOff>0</xdr:rowOff>
    </xdr:from>
    <xdr:ext cx="11580952" cy="866667"/>
    <xdr:pic>
      <xdr:nvPicPr>
        <xdr:cNvPr id="8" name="Picture 7">
          <a:extLst>
            <a:ext uri="{FF2B5EF4-FFF2-40B4-BE49-F238E27FC236}">
              <a16:creationId xmlns:a16="http://schemas.microsoft.com/office/drawing/2014/main" id="{BFE7EE59-B7BF-48DA-8AC6-195027E2074D}"/>
            </a:ext>
          </a:extLst>
        </xdr:cNvPr>
        <xdr:cNvPicPr>
          <a:picLocks noChangeAspect="1"/>
        </xdr:cNvPicPr>
      </xdr:nvPicPr>
      <xdr:blipFill>
        <a:blip xmlns:r="http://schemas.openxmlformats.org/officeDocument/2006/relationships" r:embed="rId7"/>
        <a:stretch>
          <a:fillRect/>
        </a:stretch>
      </xdr:blipFill>
      <xdr:spPr>
        <a:xfrm>
          <a:off x="7620000" y="358330500"/>
          <a:ext cx="11580952" cy="866667"/>
        </a:xfrm>
        <a:prstGeom prst="rect">
          <a:avLst/>
        </a:prstGeom>
        <a:effectLst>
          <a:outerShdw blurRad="63500" algn="ctr" rotWithShape="0">
            <a:srgbClr val="000000">
              <a:alpha val="95000"/>
            </a:srgbClr>
          </a:outerShdw>
        </a:effectLst>
      </xdr:spPr>
    </xdr:pic>
    <xdr:clientData/>
  </xdr:oneCellAnchor>
  <xdr:oneCellAnchor>
    <xdr:from>
      <xdr:col>25</xdr:col>
      <xdr:colOff>0</xdr:colOff>
      <xdr:row>89</xdr:row>
      <xdr:rowOff>0</xdr:rowOff>
    </xdr:from>
    <xdr:ext cx="11571428" cy="2085714"/>
    <xdr:pic>
      <xdr:nvPicPr>
        <xdr:cNvPr id="9" name="Picture 8">
          <a:extLst>
            <a:ext uri="{FF2B5EF4-FFF2-40B4-BE49-F238E27FC236}">
              <a16:creationId xmlns:a16="http://schemas.microsoft.com/office/drawing/2014/main" id="{49BB710E-A437-4D7A-ACAF-32A88AEABC5A}"/>
            </a:ext>
          </a:extLst>
        </xdr:cNvPr>
        <xdr:cNvPicPr>
          <a:picLocks noChangeAspect="1"/>
        </xdr:cNvPicPr>
      </xdr:nvPicPr>
      <xdr:blipFill>
        <a:blip xmlns:r="http://schemas.openxmlformats.org/officeDocument/2006/relationships" r:embed="rId8"/>
        <a:stretch>
          <a:fillRect/>
        </a:stretch>
      </xdr:blipFill>
      <xdr:spPr>
        <a:xfrm>
          <a:off x="4762500" y="361950000"/>
          <a:ext cx="11571428"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xdr:row>
      <xdr:rowOff>0</xdr:rowOff>
    </xdr:from>
    <xdr:ext cx="6400000" cy="2485714"/>
    <xdr:pic>
      <xdr:nvPicPr>
        <xdr:cNvPr id="10" name="Picture 9">
          <a:extLst>
            <a:ext uri="{FF2B5EF4-FFF2-40B4-BE49-F238E27FC236}">
              <a16:creationId xmlns:a16="http://schemas.microsoft.com/office/drawing/2014/main" id="{380689B9-1021-4F9A-B278-0DD19A0E8D47}"/>
            </a:ext>
          </a:extLst>
        </xdr:cNvPr>
        <xdr:cNvPicPr>
          <a:picLocks noChangeAspect="1"/>
        </xdr:cNvPicPr>
      </xdr:nvPicPr>
      <xdr:blipFill>
        <a:blip xmlns:r="http://schemas.openxmlformats.org/officeDocument/2006/relationships" r:embed="rId9"/>
        <a:stretch>
          <a:fillRect/>
        </a:stretch>
      </xdr:blipFill>
      <xdr:spPr>
        <a:xfrm>
          <a:off x="762000" y="369189000"/>
          <a:ext cx="6400000" cy="24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467</xdr:row>
      <xdr:rowOff>0</xdr:rowOff>
    </xdr:from>
    <xdr:ext cx="6361905" cy="2390476"/>
    <xdr:pic>
      <xdr:nvPicPr>
        <xdr:cNvPr id="15" name="Picture 14">
          <a:extLst>
            <a:ext uri="{FF2B5EF4-FFF2-40B4-BE49-F238E27FC236}">
              <a16:creationId xmlns:a16="http://schemas.microsoft.com/office/drawing/2014/main" id="{044288CD-C79C-4B0F-BF09-D48DE00211DC}"/>
            </a:ext>
          </a:extLst>
        </xdr:cNvPr>
        <xdr:cNvPicPr>
          <a:picLocks noChangeAspect="1"/>
        </xdr:cNvPicPr>
      </xdr:nvPicPr>
      <xdr:blipFill>
        <a:blip xmlns:r="http://schemas.openxmlformats.org/officeDocument/2006/relationships" r:embed="rId10"/>
        <a:stretch>
          <a:fillRect/>
        </a:stretch>
      </xdr:blipFill>
      <xdr:spPr>
        <a:xfrm>
          <a:off x="762000" y="621220500"/>
          <a:ext cx="6361905"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5095238" cy="2257143"/>
    <xdr:pic>
      <xdr:nvPicPr>
        <xdr:cNvPr id="16" name="Picture 15">
          <a:extLst>
            <a:ext uri="{FF2B5EF4-FFF2-40B4-BE49-F238E27FC236}">
              <a16:creationId xmlns:a16="http://schemas.microsoft.com/office/drawing/2014/main" id="{774769C2-B394-45D6-9D49-755EA965EC1D}"/>
            </a:ext>
          </a:extLst>
        </xdr:cNvPr>
        <xdr:cNvPicPr>
          <a:picLocks noChangeAspect="1"/>
        </xdr:cNvPicPr>
      </xdr:nvPicPr>
      <xdr:blipFill>
        <a:blip xmlns:r="http://schemas.openxmlformats.org/officeDocument/2006/relationships" r:embed="rId11"/>
        <a:stretch>
          <a:fillRect/>
        </a:stretch>
      </xdr:blipFill>
      <xdr:spPr>
        <a:xfrm>
          <a:off x="762000" y="623697000"/>
          <a:ext cx="5095238" cy="2257143"/>
        </a:xfrm>
        <a:prstGeom prst="rect">
          <a:avLst/>
        </a:prstGeom>
        <a:effectLst>
          <a:outerShdw blurRad="63500" algn="ctr" rotWithShape="0">
            <a:srgbClr val="000000">
              <a:alpha val="95000"/>
            </a:srgbClr>
          </a:outerShdw>
        </a:effectLst>
      </xdr:spPr>
    </xdr:pic>
    <xdr:clientData/>
  </xdr:oneCellAnchor>
  <xdr:twoCellAnchor>
    <xdr:from>
      <xdr:col>4</xdr:col>
      <xdr:colOff>0</xdr:colOff>
      <xdr:row>528</xdr:row>
      <xdr:rowOff>0</xdr:rowOff>
    </xdr:from>
    <xdr:to>
      <xdr:col>63</xdr:col>
      <xdr:colOff>189071</xdr:colOff>
      <xdr:row>599</xdr:row>
      <xdr:rowOff>36405</xdr:rowOff>
    </xdr:to>
    <xdr:grpSp>
      <xdr:nvGrpSpPr>
        <xdr:cNvPr id="17" name="Group 16">
          <a:extLst>
            <a:ext uri="{FF2B5EF4-FFF2-40B4-BE49-F238E27FC236}">
              <a16:creationId xmlns:a16="http://schemas.microsoft.com/office/drawing/2014/main" id="{728776D8-7BBF-439B-A4C5-8134279E6B65}"/>
            </a:ext>
          </a:extLst>
        </xdr:cNvPr>
        <xdr:cNvGrpSpPr/>
      </xdr:nvGrpSpPr>
      <xdr:grpSpPr>
        <a:xfrm>
          <a:off x="762000" y="100584000"/>
          <a:ext cx="11428571" cy="13561905"/>
          <a:chOff x="762000" y="7239000"/>
          <a:chExt cx="11428571" cy="13561905"/>
        </a:xfrm>
      </xdr:grpSpPr>
      <xdr:pic>
        <xdr:nvPicPr>
          <xdr:cNvPr id="18" name="Picture 17">
            <a:extLst>
              <a:ext uri="{FF2B5EF4-FFF2-40B4-BE49-F238E27FC236}">
                <a16:creationId xmlns:a16="http://schemas.microsoft.com/office/drawing/2014/main" id="{912E5713-AFD3-2D95-FB7A-E21CCC786A83}"/>
              </a:ext>
            </a:extLst>
          </xdr:cNvPr>
          <xdr:cNvPicPr>
            <a:picLocks noChangeAspect="1"/>
          </xdr:cNvPicPr>
        </xdr:nvPicPr>
        <xdr:blipFill>
          <a:blip xmlns:r="http://schemas.openxmlformats.org/officeDocument/2006/relationships" r:embed="rId12"/>
          <a:stretch>
            <a:fillRect/>
          </a:stretch>
        </xdr:blipFill>
        <xdr:spPr>
          <a:xfrm>
            <a:off x="762000" y="7239000"/>
            <a:ext cx="11428571" cy="13561905"/>
          </a:xfrm>
          <a:prstGeom prst="rect">
            <a:avLst/>
          </a:prstGeom>
          <a:effectLst>
            <a:outerShdw blurRad="63500" algn="ctr" rotWithShape="0">
              <a:srgbClr val="000000">
                <a:alpha val="95000"/>
              </a:srgbClr>
            </a:outerShdw>
          </a:effectLst>
        </xdr:spPr>
      </xdr:pic>
      <xdr:sp macro="" textlink="">
        <xdr:nvSpPr>
          <xdr:cNvPr id="19" name="Rectangle 18">
            <a:extLst>
              <a:ext uri="{FF2B5EF4-FFF2-40B4-BE49-F238E27FC236}">
                <a16:creationId xmlns:a16="http://schemas.microsoft.com/office/drawing/2014/main" id="{40CC2A66-57A2-E3FF-12D3-E8D27C72F1A4}"/>
              </a:ext>
            </a:extLst>
          </xdr:cNvPr>
          <xdr:cNvSpPr/>
        </xdr:nvSpPr>
        <xdr:spPr>
          <a:xfrm>
            <a:off x="10477501" y="14859000"/>
            <a:ext cx="795618" cy="5513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493</xdr:row>
      <xdr:rowOff>0</xdr:rowOff>
    </xdr:from>
    <xdr:ext cx="10619048" cy="2933333"/>
    <xdr:pic>
      <xdr:nvPicPr>
        <xdr:cNvPr id="20" name="Picture 19">
          <a:extLst>
            <a:ext uri="{FF2B5EF4-FFF2-40B4-BE49-F238E27FC236}">
              <a16:creationId xmlns:a16="http://schemas.microsoft.com/office/drawing/2014/main" id="{9683A256-9B33-427A-804B-488DFE2960E8}"/>
            </a:ext>
          </a:extLst>
        </xdr:cNvPr>
        <xdr:cNvPicPr>
          <a:picLocks noChangeAspect="1"/>
        </xdr:cNvPicPr>
      </xdr:nvPicPr>
      <xdr:blipFill>
        <a:blip xmlns:r="http://schemas.openxmlformats.org/officeDocument/2006/relationships" r:embed="rId13"/>
        <a:stretch>
          <a:fillRect/>
        </a:stretch>
      </xdr:blipFill>
      <xdr:spPr>
        <a:xfrm>
          <a:off x="4572000" y="626173500"/>
          <a:ext cx="10619048" cy="2933333"/>
        </a:xfrm>
        <a:prstGeom prst="rect">
          <a:avLst/>
        </a:prstGeom>
        <a:effectLst>
          <a:outerShdw blurRad="63500" algn="ctr" rotWithShape="0">
            <a:srgbClr val="000000">
              <a:alpha val="95000"/>
            </a:srgbClr>
          </a:outerShdw>
        </a:effectLst>
      </xdr:spPr>
    </xdr:pic>
    <xdr:clientData/>
  </xdr:oneCellAnchor>
  <xdr:twoCellAnchor>
    <xdr:from>
      <xdr:col>65</xdr:col>
      <xdr:colOff>0</xdr:colOff>
      <xdr:row>528</xdr:row>
      <xdr:rowOff>0</xdr:rowOff>
    </xdr:from>
    <xdr:to>
      <xdr:col>124</xdr:col>
      <xdr:colOff>189071</xdr:colOff>
      <xdr:row>599</xdr:row>
      <xdr:rowOff>74500</xdr:rowOff>
    </xdr:to>
    <xdr:grpSp>
      <xdr:nvGrpSpPr>
        <xdr:cNvPr id="21" name="Group 20">
          <a:extLst>
            <a:ext uri="{FF2B5EF4-FFF2-40B4-BE49-F238E27FC236}">
              <a16:creationId xmlns:a16="http://schemas.microsoft.com/office/drawing/2014/main" id="{8210B9A7-BC4E-4EA8-B338-9A917334E3EC}"/>
            </a:ext>
          </a:extLst>
        </xdr:cNvPr>
        <xdr:cNvGrpSpPr/>
      </xdr:nvGrpSpPr>
      <xdr:grpSpPr>
        <a:xfrm>
          <a:off x="12382500" y="100584000"/>
          <a:ext cx="11428571" cy="13600000"/>
          <a:chOff x="12382500" y="586359000"/>
          <a:chExt cx="11428571" cy="13600000"/>
        </a:xfrm>
      </xdr:grpSpPr>
      <xdr:pic>
        <xdr:nvPicPr>
          <xdr:cNvPr id="22" name="Picture 21">
            <a:extLst>
              <a:ext uri="{FF2B5EF4-FFF2-40B4-BE49-F238E27FC236}">
                <a16:creationId xmlns:a16="http://schemas.microsoft.com/office/drawing/2014/main" id="{FCD0AC20-6690-C973-97DE-C86F98CAED30}"/>
              </a:ext>
            </a:extLst>
          </xdr:cNvPr>
          <xdr:cNvPicPr>
            <a:picLocks noChangeAspect="1"/>
          </xdr:cNvPicPr>
        </xdr:nvPicPr>
        <xdr:blipFill>
          <a:blip xmlns:r="http://schemas.openxmlformats.org/officeDocument/2006/relationships" r:embed="rId14"/>
          <a:stretch>
            <a:fillRect/>
          </a:stretch>
        </xdr:blipFill>
        <xdr:spPr>
          <a:xfrm>
            <a:off x="12382500" y="586359000"/>
            <a:ext cx="11428571" cy="13600000"/>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A48F77AA-0D3D-1E49-4A63-9655D096E3A2}"/>
              </a:ext>
            </a:extLst>
          </xdr:cNvPr>
          <xdr:cNvSpPr/>
        </xdr:nvSpPr>
        <xdr:spPr>
          <a:xfrm>
            <a:off x="22165235" y="593967794"/>
            <a:ext cx="728383" cy="5513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600</xdr:row>
      <xdr:rowOff>0</xdr:rowOff>
    </xdr:from>
    <xdr:ext cx="6380952" cy="2371429"/>
    <xdr:pic>
      <xdr:nvPicPr>
        <xdr:cNvPr id="24" name="Picture 23">
          <a:extLst>
            <a:ext uri="{FF2B5EF4-FFF2-40B4-BE49-F238E27FC236}">
              <a16:creationId xmlns:a16="http://schemas.microsoft.com/office/drawing/2014/main" id="{341546E2-F301-4387-A74A-524EB8C3C370}"/>
            </a:ext>
          </a:extLst>
        </xdr:cNvPr>
        <xdr:cNvPicPr>
          <a:picLocks noChangeAspect="1"/>
        </xdr:cNvPicPr>
      </xdr:nvPicPr>
      <xdr:blipFill>
        <a:blip xmlns:r="http://schemas.openxmlformats.org/officeDocument/2006/relationships" r:embed="rId15"/>
        <a:stretch>
          <a:fillRect/>
        </a:stretch>
      </xdr:blipFill>
      <xdr:spPr>
        <a:xfrm>
          <a:off x="762000" y="646557000"/>
          <a:ext cx="6380952"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613</xdr:row>
      <xdr:rowOff>0</xdr:rowOff>
    </xdr:from>
    <xdr:ext cx="6380952" cy="5247619"/>
    <xdr:pic>
      <xdr:nvPicPr>
        <xdr:cNvPr id="25" name="Picture 24">
          <a:extLst>
            <a:ext uri="{FF2B5EF4-FFF2-40B4-BE49-F238E27FC236}">
              <a16:creationId xmlns:a16="http://schemas.microsoft.com/office/drawing/2014/main" id="{04417EBF-DA94-4CCF-B92A-DB0C4A5175B7}"/>
            </a:ext>
          </a:extLst>
        </xdr:cNvPr>
        <xdr:cNvPicPr>
          <a:picLocks noChangeAspect="1"/>
        </xdr:cNvPicPr>
      </xdr:nvPicPr>
      <xdr:blipFill>
        <a:blip xmlns:r="http://schemas.openxmlformats.org/officeDocument/2006/relationships" r:embed="rId16"/>
        <a:stretch>
          <a:fillRect/>
        </a:stretch>
      </xdr:blipFill>
      <xdr:spPr>
        <a:xfrm>
          <a:off x="762000" y="649033500"/>
          <a:ext cx="6380952" cy="5247619"/>
        </a:xfrm>
        <a:prstGeom prst="rect">
          <a:avLst/>
        </a:prstGeom>
        <a:effectLst>
          <a:outerShdw blurRad="127000" algn="ctr" rotWithShape="0">
            <a:srgbClr val="FF0000">
              <a:alpha val="90000"/>
            </a:srgbClr>
          </a:outerShdw>
        </a:effectLst>
      </xdr:spPr>
    </xdr:pic>
    <xdr:clientData/>
  </xdr:oneCellAnchor>
  <xdr:twoCellAnchor>
    <xdr:from>
      <xdr:col>4</xdr:col>
      <xdr:colOff>0</xdr:colOff>
      <xdr:row>652</xdr:row>
      <xdr:rowOff>0</xdr:rowOff>
    </xdr:from>
    <xdr:to>
      <xdr:col>63</xdr:col>
      <xdr:colOff>189071</xdr:colOff>
      <xdr:row>723</xdr:row>
      <xdr:rowOff>36405</xdr:rowOff>
    </xdr:to>
    <xdr:grpSp>
      <xdr:nvGrpSpPr>
        <xdr:cNvPr id="26" name="Group 25">
          <a:extLst>
            <a:ext uri="{FF2B5EF4-FFF2-40B4-BE49-F238E27FC236}">
              <a16:creationId xmlns:a16="http://schemas.microsoft.com/office/drawing/2014/main" id="{742E0D6B-AD7F-41C5-9A81-6D66ED2E3233}"/>
            </a:ext>
          </a:extLst>
        </xdr:cNvPr>
        <xdr:cNvGrpSpPr/>
      </xdr:nvGrpSpPr>
      <xdr:grpSpPr>
        <a:xfrm>
          <a:off x="762000" y="124206000"/>
          <a:ext cx="11428571" cy="13561905"/>
          <a:chOff x="762000" y="717232500"/>
          <a:chExt cx="11428571" cy="13561905"/>
        </a:xfrm>
      </xdr:grpSpPr>
      <xdr:pic>
        <xdr:nvPicPr>
          <xdr:cNvPr id="27" name="Picture 26">
            <a:extLst>
              <a:ext uri="{FF2B5EF4-FFF2-40B4-BE49-F238E27FC236}">
                <a16:creationId xmlns:a16="http://schemas.microsoft.com/office/drawing/2014/main" id="{4AFA019D-9F5C-0B6C-8F9B-154F33CD8966}"/>
              </a:ext>
            </a:extLst>
          </xdr:cNvPr>
          <xdr:cNvPicPr>
            <a:picLocks noChangeAspect="1"/>
          </xdr:cNvPicPr>
        </xdr:nvPicPr>
        <xdr:blipFill>
          <a:blip xmlns:r="http://schemas.openxmlformats.org/officeDocument/2006/relationships" r:embed="rId17"/>
          <a:stretch>
            <a:fillRect/>
          </a:stretch>
        </xdr:blipFill>
        <xdr:spPr>
          <a:xfrm>
            <a:off x="762000" y="717232500"/>
            <a:ext cx="11428571" cy="13561905"/>
          </a:xfrm>
          <a:prstGeom prst="rect">
            <a:avLst/>
          </a:prstGeom>
          <a:effectLst>
            <a:outerShdw blurRad="63500" algn="ctr" rotWithShape="0">
              <a:srgbClr val="000000">
                <a:alpha val="95000"/>
              </a:srgbClr>
            </a:outerShdw>
          </a:effectLst>
        </xdr:spPr>
      </xdr:pic>
      <xdr:sp macro="" textlink="">
        <xdr:nvSpPr>
          <xdr:cNvPr id="28" name="Rectangle 27">
            <a:extLst>
              <a:ext uri="{FF2B5EF4-FFF2-40B4-BE49-F238E27FC236}">
                <a16:creationId xmlns:a16="http://schemas.microsoft.com/office/drawing/2014/main" id="{16BE1B1E-7D0A-EF36-2AC0-7CF9B20A02F5}"/>
              </a:ext>
            </a:extLst>
          </xdr:cNvPr>
          <xdr:cNvSpPr/>
        </xdr:nvSpPr>
        <xdr:spPr>
          <a:xfrm>
            <a:off x="10488706" y="724807676"/>
            <a:ext cx="773206" cy="558052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744</xdr:row>
      <xdr:rowOff>0</xdr:rowOff>
    </xdr:from>
    <xdr:ext cx="6371429" cy="2561905"/>
    <xdr:pic>
      <xdr:nvPicPr>
        <xdr:cNvPr id="29" name="Picture 28">
          <a:extLst>
            <a:ext uri="{FF2B5EF4-FFF2-40B4-BE49-F238E27FC236}">
              <a16:creationId xmlns:a16="http://schemas.microsoft.com/office/drawing/2014/main" id="{C0AC8CDA-91A0-4DCB-8926-D4510566F724}"/>
            </a:ext>
          </a:extLst>
        </xdr:cNvPr>
        <xdr:cNvPicPr>
          <a:picLocks noChangeAspect="1"/>
        </xdr:cNvPicPr>
      </xdr:nvPicPr>
      <xdr:blipFill>
        <a:blip xmlns:r="http://schemas.openxmlformats.org/officeDocument/2006/relationships" r:embed="rId18"/>
        <a:stretch>
          <a:fillRect/>
        </a:stretch>
      </xdr:blipFill>
      <xdr:spPr>
        <a:xfrm>
          <a:off x="762000" y="623506500"/>
          <a:ext cx="6371429"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857</xdr:row>
      <xdr:rowOff>0</xdr:rowOff>
    </xdr:from>
    <xdr:ext cx="6333333" cy="2285714"/>
    <xdr:pic>
      <xdr:nvPicPr>
        <xdr:cNvPr id="30" name="Picture 29">
          <a:extLst>
            <a:ext uri="{FF2B5EF4-FFF2-40B4-BE49-F238E27FC236}">
              <a16:creationId xmlns:a16="http://schemas.microsoft.com/office/drawing/2014/main" id="{5341122C-EC72-4052-BC29-FC4F6F9C6A2B}"/>
            </a:ext>
          </a:extLst>
        </xdr:cNvPr>
        <xdr:cNvPicPr>
          <a:picLocks noChangeAspect="1"/>
        </xdr:cNvPicPr>
      </xdr:nvPicPr>
      <xdr:blipFill>
        <a:blip xmlns:r="http://schemas.openxmlformats.org/officeDocument/2006/relationships" r:embed="rId19"/>
        <a:stretch>
          <a:fillRect/>
        </a:stretch>
      </xdr:blipFill>
      <xdr:spPr>
        <a:xfrm>
          <a:off x="762000" y="645033000"/>
          <a:ext cx="6333333" cy="2285714"/>
        </a:xfrm>
        <a:prstGeom prst="rect">
          <a:avLst/>
        </a:prstGeom>
        <a:effectLst>
          <a:outerShdw blurRad="127000" algn="ctr" rotWithShape="0">
            <a:srgbClr val="0000FF">
              <a:alpha val="90000"/>
            </a:srgbClr>
          </a:outerShdw>
        </a:effectLst>
      </xdr:spPr>
    </xdr:pic>
    <xdr:clientData/>
  </xdr:oneCellAnchor>
  <xdr:twoCellAnchor>
    <xdr:from>
      <xdr:col>4</xdr:col>
      <xdr:colOff>0</xdr:colOff>
      <xdr:row>918</xdr:row>
      <xdr:rowOff>0</xdr:rowOff>
    </xdr:from>
    <xdr:to>
      <xdr:col>63</xdr:col>
      <xdr:colOff>189071</xdr:colOff>
      <xdr:row>946</xdr:row>
      <xdr:rowOff>46952</xdr:rowOff>
    </xdr:to>
    <xdr:grpSp>
      <xdr:nvGrpSpPr>
        <xdr:cNvPr id="31" name="Group 30">
          <a:extLst>
            <a:ext uri="{FF2B5EF4-FFF2-40B4-BE49-F238E27FC236}">
              <a16:creationId xmlns:a16="http://schemas.microsoft.com/office/drawing/2014/main" id="{6D8E2805-A6D6-4C6A-85BB-0615C58CF29E}"/>
            </a:ext>
          </a:extLst>
        </xdr:cNvPr>
        <xdr:cNvGrpSpPr/>
      </xdr:nvGrpSpPr>
      <xdr:grpSpPr>
        <a:xfrm>
          <a:off x="762000" y="174879000"/>
          <a:ext cx="11428571" cy="5380952"/>
          <a:chOff x="762000" y="788670000"/>
          <a:chExt cx="11428571" cy="5380952"/>
        </a:xfrm>
      </xdr:grpSpPr>
      <xdr:pic>
        <xdr:nvPicPr>
          <xdr:cNvPr id="32" name="Picture 31">
            <a:extLst>
              <a:ext uri="{FF2B5EF4-FFF2-40B4-BE49-F238E27FC236}">
                <a16:creationId xmlns:a16="http://schemas.microsoft.com/office/drawing/2014/main" id="{AE673C5D-8FE1-4FCB-7A22-77E6A58E361E}"/>
              </a:ext>
            </a:extLst>
          </xdr:cNvPr>
          <xdr:cNvPicPr>
            <a:picLocks noChangeAspect="1"/>
          </xdr:cNvPicPr>
        </xdr:nvPicPr>
        <xdr:blipFill>
          <a:blip xmlns:r="http://schemas.openxmlformats.org/officeDocument/2006/relationships" r:embed="rId20"/>
          <a:stretch>
            <a:fillRect/>
          </a:stretch>
        </xdr:blipFill>
        <xdr:spPr>
          <a:xfrm>
            <a:off x="762000" y="788670000"/>
            <a:ext cx="11428571" cy="5380952"/>
          </a:xfrm>
          <a:prstGeom prst="rect">
            <a:avLst/>
          </a:prstGeom>
          <a:effectLst>
            <a:outerShdw blurRad="63500" algn="ctr" rotWithShape="0">
              <a:srgbClr val="000000">
                <a:alpha val="95000"/>
              </a:srgbClr>
            </a:outerShdw>
          </a:effectLst>
        </xdr:spPr>
      </xdr:pic>
      <xdr:sp macro="" textlink="">
        <xdr:nvSpPr>
          <xdr:cNvPr id="33" name="Rectangle 32">
            <a:extLst>
              <a:ext uri="{FF2B5EF4-FFF2-40B4-BE49-F238E27FC236}">
                <a16:creationId xmlns:a16="http://schemas.microsoft.com/office/drawing/2014/main" id="{C790D191-0744-CDCB-1075-746AB4E805A6}"/>
              </a:ext>
            </a:extLst>
          </xdr:cNvPr>
          <xdr:cNvSpPr/>
        </xdr:nvSpPr>
        <xdr:spPr>
          <a:xfrm>
            <a:off x="8142110" y="793029088"/>
            <a:ext cx="840049"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947</xdr:row>
      <xdr:rowOff>0</xdr:rowOff>
    </xdr:from>
    <xdr:ext cx="7647619" cy="5895238"/>
    <xdr:pic>
      <xdr:nvPicPr>
        <xdr:cNvPr id="34" name="Picture 33">
          <a:extLst>
            <a:ext uri="{FF2B5EF4-FFF2-40B4-BE49-F238E27FC236}">
              <a16:creationId xmlns:a16="http://schemas.microsoft.com/office/drawing/2014/main" id="{795C7D6A-9339-4DDD-8189-01B9AA73F2A0}"/>
            </a:ext>
          </a:extLst>
        </xdr:cNvPr>
        <xdr:cNvPicPr>
          <a:picLocks noChangeAspect="1"/>
        </xdr:cNvPicPr>
      </xdr:nvPicPr>
      <xdr:blipFill>
        <a:blip xmlns:r="http://schemas.openxmlformats.org/officeDocument/2006/relationships" r:embed="rId21"/>
        <a:stretch>
          <a:fillRect/>
        </a:stretch>
      </xdr:blipFill>
      <xdr:spPr>
        <a:xfrm>
          <a:off x="762000" y="650938500"/>
          <a:ext cx="7647619" cy="5895238"/>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143</xdr:row>
      <xdr:rowOff>0</xdr:rowOff>
    </xdr:from>
    <xdr:to>
      <xdr:col>37</xdr:col>
      <xdr:colOff>151595</xdr:colOff>
      <xdr:row>156</xdr:row>
      <xdr:rowOff>152071</xdr:rowOff>
    </xdr:to>
    <xdr:pic>
      <xdr:nvPicPr>
        <xdr:cNvPr id="35" name="Picture 34">
          <a:extLst>
            <a:ext uri="{FF2B5EF4-FFF2-40B4-BE49-F238E27FC236}">
              <a16:creationId xmlns:a16="http://schemas.microsoft.com/office/drawing/2014/main" id="{5DC3A0CD-D950-DDC6-18E0-4B96BE8A49B5}"/>
            </a:ext>
          </a:extLst>
        </xdr:cNvPr>
        <xdr:cNvPicPr>
          <a:picLocks noChangeAspect="1"/>
        </xdr:cNvPicPr>
      </xdr:nvPicPr>
      <xdr:blipFill>
        <a:blip xmlns:r="http://schemas.openxmlformats.org/officeDocument/2006/relationships" r:embed="rId22"/>
        <a:stretch>
          <a:fillRect/>
        </a:stretch>
      </xdr:blipFill>
      <xdr:spPr>
        <a:xfrm>
          <a:off x="762000" y="27241500"/>
          <a:ext cx="6438095"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897</xdr:row>
      <xdr:rowOff>0</xdr:rowOff>
    </xdr:from>
    <xdr:to>
      <xdr:col>31</xdr:col>
      <xdr:colOff>27929</xdr:colOff>
      <xdr:row>912</xdr:row>
      <xdr:rowOff>142500</xdr:rowOff>
    </xdr:to>
    <xdr:pic>
      <xdr:nvPicPr>
        <xdr:cNvPr id="36" name="Picture 35">
          <a:extLst>
            <a:ext uri="{FF2B5EF4-FFF2-40B4-BE49-F238E27FC236}">
              <a16:creationId xmlns:a16="http://schemas.microsoft.com/office/drawing/2014/main" id="{F0649049-46B9-C24A-A1E3-65C3CC559900}"/>
            </a:ext>
          </a:extLst>
        </xdr:cNvPr>
        <xdr:cNvPicPr>
          <a:picLocks noChangeAspect="1"/>
        </xdr:cNvPicPr>
      </xdr:nvPicPr>
      <xdr:blipFill>
        <a:blip xmlns:r="http://schemas.openxmlformats.org/officeDocument/2006/relationships" r:embed="rId23"/>
        <a:stretch>
          <a:fillRect/>
        </a:stretch>
      </xdr:blipFill>
      <xdr:spPr>
        <a:xfrm>
          <a:off x="762000" y="172021500"/>
          <a:ext cx="5171429" cy="3000000"/>
        </a:xfrm>
        <a:prstGeom prst="rect">
          <a:avLst/>
        </a:prstGeom>
        <a:effectLst>
          <a:outerShdw blurRad="127000" algn="ctr" rotWithShape="0">
            <a:srgbClr val="0000FF">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6</xdr:row>
      <xdr:rowOff>0</xdr:rowOff>
    </xdr:from>
    <xdr:ext cx="6371429" cy="2561905"/>
    <xdr:pic>
      <xdr:nvPicPr>
        <xdr:cNvPr id="2" name="Picture 1">
          <a:extLst>
            <a:ext uri="{FF2B5EF4-FFF2-40B4-BE49-F238E27FC236}">
              <a16:creationId xmlns:a16="http://schemas.microsoft.com/office/drawing/2014/main" id="{97548044-CB22-42FB-A677-209F38173B17}"/>
            </a:ext>
          </a:extLst>
        </xdr:cNvPr>
        <xdr:cNvPicPr>
          <a:picLocks noChangeAspect="1"/>
        </xdr:cNvPicPr>
      </xdr:nvPicPr>
      <xdr:blipFill>
        <a:blip xmlns:r="http://schemas.openxmlformats.org/officeDocument/2006/relationships" r:embed="rId1"/>
        <a:stretch>
          <a:fillRect/>
        </a:stretch>
      </xdr:blipFill>
      <xdr:spPr>
        <a:xfrm>
          <a:off x="762000" y="693420000"/>
          <a:ext cx="6371429"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69</xdr:row>
      <xdr:rowOff>0</xdr:rowOff>
    </xdr:from>
    <xdr:ext cx="6342857" cy="2828571"/>
    <xdr:pic>
      <xdr:nvPicPr>
        <xdr:cNvPr id="3" name="Picture 2">
          <a:extLst>
            <a:ext uri="{FF2B5EF4-FFF2-40B4-BE49-F238E27FC236}">
              <a16:creationId xmlns:a16="http://schemas.microsoft.com/office/drawing/2014/main" id="{39EFDCC5-EFE0-4446-9F17-C5AB178925EE}"/>
            </a:ext>
          </a:extLst>
        </xdr:cNvPr>
        <xdr:cNvPicPr>
          <a:picLocks noChangeAspect="1"/>
        </xdr:cNvPicPr>
      </xdr:nvPicPr>
      <xdr:blipFill>
        <a:blip xmlns:r="http://schemas.openxmlformats.org/officeDocument/2006/relationships" r:embed="rId2"/>
        <a:stretch>
          <a:fillRect/>
        </a:stretch>
      </xdr:blipFill>
      <xdr:spPr>
        <a:xfrm>
          <a:off x="762000" y="926020500"/>
          <a:ext cx="6342857" cy="2828571"/>
        </a:xfrm>
        <a:prstGeom prst="rect">
          <a:avLst/>
        </a:prstGeom>
        <a:effectLst>
          <a:outerShdw blurRad="63500" algn="ctr" rotWithShape="0">
            <a:srgbClr val="000000">
              <a:alpha val="95000"/>
            </a:srgbClr>
          </a:outerShdw>
        </a:effectLst>
      </xdr:spPr>
    </xdr:pic>
    <xdr:clientData/>
  </xdr:oneCellAnchor>
  <xdr:twoCellAnchor>
    <xdr:from>
      <xdr:col>4</xdr:col>
      <xdr:colOff>0</xdr:colOff>
      <xdr:row>87</xdr:row>
      <xdr:rowOff>0</xdr:rowOff>
    </xdr:from>
    <xdr:to>
      <xdr:col>73</xdr:col>
      <xdr:colOff>131690</xdr:colOff>
      <xdr:row>196</xdr:row>
      <xdr:rowOff>159309</xdr:rowOff>
    </xdr:to>
    <xdr:grpSp>
      <xdr:nvGrpSpPr>
        <xdr:cNvPr id="4" name="Group 3">
          <a:extLst>
            <a:ext uri="{FF2B5EF4-FFF2-40B4-BE49-F238E27FC236}">
              <a16:creationId xmlns:a16="http://schemas.microsoft.com/office/drawing/2014/main" id="{03074D4F-EFB8-4264-94A8-CB6C257046F5}"/>
            </a:ext>
          </a:extLst>
        </xdr:cNvPr>
        <xdr:cNvGrpSpPr/>
      </xdr:nvGrpSpPr>
      <xdr:grpSpPr>
        <a:xfrm>
          <a:off x="762000" y="16573500"/>
          <a:ext cx="13276190" cy="20923809"/>
          <a:chOff x="762000" y="837819000"/>
          <a:chExt cx="13276190" cy="20923809"/>
        </a:xfrm>
      </xdr:grpSpPr>
      <xdr:pic>
        <xdr:nvPicPr>
          <xdr:cNvPr id="5" name="Picture 4">
            <a:extLst>
              <a:ext uri="{FF2B5EF4-FFF2-40B4-BE49-F238E27FC236}">
                <a16:creationId xmlns:a16="http://schemas.microsoft.com/office/drawing/2014/main" id="{E6230609-3E5C-327B-587D-91D2C838BA51}"/>
              </a:ext>
            </a:extLst>
          </xdr:cNvPr>
          <xdr:cNvPicPr>
            <a:picLocks noChangeAspect="1"/>
          </xdr:cNvPicPr>
        </xdr:nvPicPr>
        <xdr:blipFill>
          <a:blip xmlns:r="http://schemas.openxmlformats.org/officeDocument/2006/relationships" r:embed="rId3"/>
          <a:stretch>
            <a:fillRect/>
          </a:stretch>
        </xdr:blipFill>
        <xdr:spPr>
          <a:xfrm>
            <a:off x="762000" y="837819000"/>
            <a:ext cx="13276190" cy="20923809"/>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C7AB24F3-F61F-C795-127C-6CC47D22146F}"/>
              </a:ext>
            </a:extLst>
          </xdr:cNvPr>
          <xdr:cNvSpPr/>
        </xdr:nvSpPr>
        <xdr:spPr>
          <a:xfrm>
            <a:off x="10320619" y="853518442"/>
            <a:ext cx="2835088"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13</xdr:col>
      <xdr:colOff>0</xdr:colOff>
      <xdr:row>198</xdr:row>
      <xdr:rowOff>0</xdr:rowOff>
    </xdr:from>
    <xdr:ext cx="11590476" cy="352381"/>
    <xdr:pic>
      <xdr:nvPicPr>
        <xdr:cNvPr id="7" name="Picture 6">
          <a:extLst>
            <a:ext uri="{FF2B5EF4-FFF2-40B4-BE49-F238E27FC236}">
              <a16:creationId xmlns:a16="http://schemas.microsoft.com/office/drawing/2014/main" id="{E3712144-59F1-45E4-AA15-FE7C6690FF0B}"/>
            </a:ext>
          </a:extLst>
        </xdr:cNvPr>
        <xdr:cNvPicPr>
          <a:picLocks noChangeAspect="1"/>
        </xdr:cNvPicPr>
      </xdr:nvPicPr>
      <xdr:blipFill>
        <a:blip xmlns:r="http://schemas.openxmlformats.org/officeDocument/2006/relationships" r:embed="rId4"/>
        <a:stretch>
          <a:fillRect/>
        </a:stretch>
      </xdr:blipFill>
      <xdr:spPr>
        <a:xfrm>
          <a:off x="2476500" y="950595000"/>
          <a:ext cx="11590476"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223</xdr:row>
      <xdr:rowOff>0</xdr:rowOff>
    </xdr:from>
    <xdr:to>
      <xdr:col>73</xdr:col>
      <xdr:colOff>131690</xdr:colOff>
      <xdr:row>332</xdr:row>
      <xdr:rowOff>178357</xdr:rowOff>
    </xdr:to>
    <xdr:grpSp>
      <xdr:nvGrpSpPr>
        <xdr:cNvPr id="8" name="Group 7">
          <a:extLst>
            <a:ext uri="{FF2B5EF4-FFF2-40B4-BE49-F238E27FC236}">
              <a16:creationId xmlns:a16="http://schemas.microsoft.com/office/drawing/2014/main" id="{BFE460CE-D9A2-490F-BCAC-2E4B92C6D729}"/>
            </a:ext>
          </a:extLst>
        </xdr:cNvPr>
        <xdr:cNvGrpSpPr/>
      </xdr:nvGrpSpPr>
      <xdr:grpSpPr>
        <a:xfrm>
          <a:off x="762000" y="42481500"/>
          <a:ext cx="13276190" cy="20942857"/>
          <a:chOff x="762000" y="863727000"/>
          <a:chExt cx="13276190" cy="20942857"/>
        </a:xfrm>
      </xdr:grpSpPr>
      <xdr:pic>
        <xdr:nvPicPr>
          <xdr:cNvPr id="9" name="Picture 8">
            <a:extLst>
              <a:ext uri="{FF2B5EF4-FFF2-40B4-BE49-F238E27FC236}">
                <a16:creationId xmlns:a16="http://schemas.microsoft.com/office/drawing/2014/main" id="{BA13AB63-A5BD-1698-EE90-DF365F91054D}"/>
              </a:ext>
            </a:extLst>
          </xdr:cNvPr>
          <xdr:cNvPicPr>
            <a:picLocks noChangeAspect="1"/>
          </xdr:cNvPicPr>
        </xdr:nvPicPr>
        <xdr:blipFill>
          <a:blip xmlns:r="http://schemas.openxmlformats.org/officeDocument/2006/relationships" r:embed="rId5"/>
          <a:stretch>
            <a:fillRect/>
          </a:stretch>
        </xdr:blipFill>
        <xdr:spPr>
          <a:xfrm>
            <a:off x="762000" y="863727000"/>
            <a:ext cx="13276190" cy="20942857"/>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E9565D2-DA51-AF2A-EFFD-9C016E7CED70}"/>
              </a:ext>
            </a:extLst>
          </xdr:cNvPr>
          <xdr:cNvSpPr/>
        </xdr:nvSpPr>
        <xdr:spPr>
          <a:xfrm>
            <a:off x="10320617" y="879415236"/>
            <a:ext cx="2835088" cy="50426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334</xdr:row>
      <xdr:rowOff>0</xdr:rowOff>
    </xdr:from>
    <xdr:ext cx="6361905" cy="2295238"/>
    <xdr:pic>
      <xdr:nvPicPr>
        <xdr:cNvPr id="11" name="Picture 10">
          <a:extLst>
            <a:ext uri="{FF2B5EF4-FFF2-40B4-BE49-F238E27FC236}">
              <a16:creationId xmlns:a16="http://schemas.microsoft.com/office/drawing/2014/main" id="{11C84EEB-2801-41A6-A557-4C1270B72A42}"/>
            </a:ext>
          </a:extLst>
        </xdr:cNvPr>
        <xdr:cNvPicPr>
          <a:picLocks noChangeAspect="1"/>
        </xdr:cNvPicPr>
      </xdr:nvPicPr>
      <xdr:blipFill>
        <a:blip xmlns:r="http://schemas.openxmlformats.org/officeDocument/2006/relationships" r:embed="rId6"/>
        <a:stretch>
          <a:fillRect/>
        </a:stretch>
      </xdr:blipFill>
      <xdr:spPr>
        <a:xfrm>
          <a:off x="762000" y="976503000"/>
          <a:ext cx="6361905" cy="2295238"/>
        </a:xfrm>
        <a:prstGeom prst="rect">
          <a:avLst/>
        </a:prstGeom>
        <a:effectLst>
          <a:outerShdw blurRad="63500" algn="ctr" rotWithShape="0">
            <a:srgbClr val="000000">
              <a:alpha val="95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21</xdr:row>
      <xdr:rowOff>0</xdr:rowOff>
    </xdr:from>
    <xdr:ext cx="8619048" cy="4695238"/>
    <xdr:pic>
      <xdr:nvPicPr>
        <xdr:cNvPr id="2" name="Picture 1">
          <a:extLst>
            <a:ext uri="{FF2B5EF4-FFF2-40B4-BE49-F238E27FC236}">
              <a16:creationId xmlns:a16="http://schemas.microsoft.com/office/drawing/2014/main" id="{6502DB45-AB7F-4E4A-AC9F-C453C6606518}"/>
            </a:ext>
          </a:extLst>
        </xdr:cNvPr>
        <xdr:cNvPicPr>
          <a:picLocks noChangeAspect="1"/>
        </xdr:cNvPicPr>
      </xdr:nvPicPr>
      <xdr:blipFill>
        <a:blip xmlns:r="http://schemas.openxmlformats.org/officeDocument/2006/relationships" r:embed="rId1"/>
        <a:stretch>
          <a:fillRect/>
        </a:stretch>
      </xdr:blipFill>
      <xdr:spPr>
        <a:xfrm>
          <a:off x="762000" y="378714000"/>
          <a:ext cx="8619048" cy="4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46</xdr:row>
      <xdr:rowOff>0</xdr:rowOff>
    </xdr:from>
    <xdr:ext cx="7542857" cy="3238095"/>
    <xdr:pic>
      <xdr:nvPicPr>
        <xdr:cNvPr id="3" name="Picture 2">
          <a:extLst>
            <a:ext uri="{FF2B5EF4-FFF2-40B4-BE49-F238E27FC236}">
              <a16:creationId xmlns:a16="http://schemas.microsoft.com/office/drawing/2014/main" id="{0A365A8C-3FB2-4EB3-AC28-801D7957D7AC}"/>
            </a:ext>
          </a:extLst>
        </xdr:cNvPr>
        <xdr:cNvPicPr>
          <a:picLocks noChangeAspect="1"/>
        </xdr:cNvPicPr>
      </xdr:nvPicPr>
      <xdr:blipFill>
        <a:blip xmlns:r="http://schemas.openxmlformats.org/officeDocument/2006/relationships" r:embed="rId2"/>
        <a:stretch>
          <a:fillRect/>
        </a:stretch>
      </xdr:blipFill>
      <xdr:spPr>
        <a:xfrm>
          <a:off x="762000" y="383476500"/>
          <a:ext cx="7542857" cy="3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xdr:row>
      <xdr:rowOff>0</xdr:rowOff>
    </xdr:from>
    <xdr:ext cx="7580952" cy="2571429"/>
    <xdr:pic>
      <xdr:nvPicPr>
        <xdr:cNvPr id="4" name="Picture 3">
          <a:extLst>
            <a:ext uri="{FF2B5EF4-FFF2-40B4-BE49-F238E27FC236}">
              <a16:creationId xmlns:a16="http://schemas.microsoft.com/office/drawing/2014/main" id="{0C63FAC1-6D14-4B79-BC9C-A0D5B0828490}"/>
            </a:ext>
          </a:extLst>
        </xdr:cNvPr>
        <xdr:cNvPicPr>
          <a:picLocks noChangeAspect="1"/>
        </xdr:cNvPicPr>
      </xdr:nvPicPr>
      <xdr:blipFill>
        <a:blip xmlns:r="http://schemas.openxmlformats.org/officeDocument/2006/relationships" r:embed="rId3"/>
        <a:stretch>
          <a:fillRect/>
        </a:stretch>
      </xdr:blipFill>
      <xdr:spPr>
        <a:xfrm>
          <a:off x="762000" y="386905500"/>
          <a:ext cx="7580952" cy="25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xdr:row>
      <xdr:rowOff>0</xdr:rowOff>
    </xdr:from>
    <xdr:ext cx="6438095" cy="2009524"/>
    <xdr:pic>
      <xdr:nvPicPr>
        <xdr:cNvPr id="5" name="Picture 4">
          <a:extLst>
            <a:ext uri="{FF2B5EF4-FFF2-40B4-BE49-F238E27FC236}">
              <a16:creationId xmlns:a16="http://schemas.microsoft.com/office/drawing/2014/main" id="{B67E4015-6AC8-4D74-904F-29747EB1703E}"/>
            </a:ext>
          </a:extLst>
        </xdr:cNvPr>
        <xdr:cNvPicPr>
          <a:picLocks noChangeAspect="1"/>
        </xdr:cNvPicPr>
      </xdr:nvPicPr>
      <xdr:blipFill>
        <a:blip xmlns:r="http://schemas.openxmlformats.org/officeDocument/2006/relationships" r:embed="rId4"/>
        <a:stretch>
          <a:fillRect/>
        </a:stretch>
      </xdr:blipFill>
      <xdr:spPr>
        <a:xfrm>
          <a:off x="762000" y="389953500"/>
          <a:ext cx="6438095" cy="2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7314286" cy="1895238"/>
    <xdr:pic>
      <xdr:nvPicPr>
        <xdr:cNvPr id="6" name="Picture 5">
          <a:extLst>
            <a:ext uri="{FF2B5EF4-FFF2-40B4-BE49-F238E27FC236}">
              <a16:creationId xmlns:a16="http://schemas.microsoft.com/office/drawing/2014/main" id="{8F978747-4514-428F-B206-400E69465E43}"/>
            </a:ext>
          </a:extLst>
        </xdr:cNvPr>
        <xdr:cNvPicPr>
          <a:picLocks noChangeAspect="1"/>
        </xdr:cNvPicPr>
      </xdr:nvPicPr>
      <xdr:blipFill>
        <a:blip xmlns:r="http://schemas.openxmlformats.org/officeDocument/2006/relationships" r:embed="rId5"/>
        <a:stretch>
          <a:fillRect/>
        </a:stretch>
      </xdr:blipFill>
      <xdr:spPr>
        <a:xfrm>
          <a:off x="762000" y="392430000"/>
          <a:ext cx="7314286" cy="18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xdr:row>
      <xdr:rowOff>0</xdr:rowOff>
    </xdr:from>
    <xdr:ext cx="6361905" cy="3819048"/>
    <xdr:pic>
      <xdr:nvPicPr>
        <xdr:cNvPr id="7" name="Picture 6">
          <a:extLst>
            <a:ext uri="{FF2B5EF4-FFF2-40B4-BE49-F238E27FC236}">
              <a16:creationId xmlns:a16="http://schemas.microsoft.com/office/drawing/2014/main" id="{43A03693-F3EC-4CD1-BF4E-AFA94AE4C234}"/>
            </a:ext>
          </a:extLst>
        </xdr:cNvPr>
        <xdr:cNvPicPr>
          <a:picLocks noChangeAspect="1"/>
        </xdr:cNvPicPr>
      </xdr:nvPicPr>
      <xdr:blipFill>
        <a:blip xmlns:r="http://schemas.openxmlformats.org/officeDocument/2006/relationships" r:embed="rId6"/>
        <a:stretch>
          <a:fillRect/>
        </a:stretch>
      </xdr:blipFill>
      <xdr:spPr>
        <a:xfrm>
          <a:off x="762000" y="394525500"/>
          <a:ext cx="6361905"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647619" cy="2628571"/>
    <xdr:pic>
      <xdr:nvPicPr>
        <xdr:cNvPr id="8" name="Picture 7">
          <a:extLst>
            <a:ext uri="{FF2B5EF4-FFF2-40B4-BE49-F238E27FC236}">
              <a16:creationId xmlns:a16="http://schemas.microsoft.com/office/drawing/2014/main" id="{9443EA52-3117-4BF9-A98F-3DDDD22BC752}"/>
            </a:ext>
          </a:extLst>
        </xdr:cNvPr>
        <xdr:cNvPicPr>
          <a:picLocks noChangeAspect="1"/>
        </xdr:cNvPicPr>
      </xdr:nvPicPr>
      <xdr:blipFill>
        <a:blip xmlns:r="http://schemas.openxmlformats.org/officeDocument/2006/relationships" r:embed="rId7"/>
        <a:stretch>
          <a:fillRect/>
        </a:stretch>
      </xdr:blipFill>
      <xdr:spPr>
        <a:xfrm>
          <a:off x="762000" y="398526000"/>
          <a:ext cx="6647619" cy="2628571"/>
        </a:xfrm>
        <a:prstGeom prst="rect">
          <a:avLst/>
        </a:prstGeom>
        <a:effectLst>
          <a:outerShdw blurRad="63500" algn="ctr" rotWithShape="0">
            <a:srgbClr val="000000">
              <a:alpha val="95000"/>
            </a:srgbClr>
          </a:outerShdw>
        </a:effectLst>
      </xdr:spPr>
    </xdr:pic>
    <xdr:clientData/>
  </xdr:oneCellAnchor>
  <xdr:oneCellAnchor>
    <xdr:from>
      <xdr:col>3</xdr:col>
      <xdr:colOff>168088</xdr:colOff>
      <xdr:row>280</xdr:row>
      <xdr:rowOff>0</xdr:rowOff>
    </xdr:from>
    <xdr:ext cx="7676190" cy="9971428"/>
    <xdr:pic>
      <xdr:nvPicPr>
        <xdr:cNvPr id="9" name="Picture 8">
          <a:extLst>
            <a:ext uri="{FF2B5EF4-FFF2-40B4-BE49-F238E27FC236}">
              <a16:creationId xmlns:a16="http://schemas.microsoft.com/office/drawing/2014/main" id="{6CAE036B-0490-4BAF-833F-D6B716F83727}"/>
            </a:ext>
          </a:extLst>
        </xdr:cNvPr>
        <xdr:cNvPicPr>
          <a:picLocks noChangeAspect="1"/>
        </xdr:cNvPicPr>
      </xdr:nvPicPr>
      <xdr:blipFill>
        <a:blip xmlns:r="http://schemas.openxmlformats.org/officeDocument/2006/relationships" r:embed="rId8"/>
        <a:stretch>
          <a:fillRect/>
        </a:stretch>
      </xdr:blipFill>
      <xdr:spPr>
        <a:xfrm>
          <a:off x="739588" y="428053500"/>
          <a:ext cx="7676190" cy="99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6285714" cy="6104762"/>
    <xdr:pic>
      <xdr:nvPicPr>
        <xdr:cNvPr id="10" name="Picture 9">
          <a:extLst>
            <a:ext uri="{FF2B5EF4-FFF2-40B4-BE49-F238E27FC236}">
              <a16:creationId xmlns:a16="http://schemas.microsoft.com/office/drawing/2014/main" id="{AAF44A81-4312-432D-BEB3-9DB975F1F256}"/>
            </a:ext>
          </a:extLst>
        </xdr:cNvPr>
        <xdr:cNvPicPr>
          <a:picLocks noChangeAspect="1"/>
        </xdr:cNvPicPr>
      </xdr:nvPicPr>
      <xdr:blipFill>
        <a:blip xmlns:r="http://schemas.openxmlformats.org/officeDocument/2006/relationships" r:embed="rId9"/>
        <a:stretch>
          <a:fillRect/>
        </a:stretch>
      </xdr:blipFill>
      <xdr:spPr>
        <a:xfrm>
          <a:off x="762000" y="441769500"/>
          <a:ext cx="6285714" cy="61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385</xdr:row>
      <xdr:rowOff>0</xdr:rowOff>
    </xdr:from>
    <xdr:ext cx="6304762" cy="5752381"/>
    <xdr:pic>
      <xdr:nvPicPr>
        <xdr:cNvPr id="11" name="Picture 10">
          <a:extLst>
            <a:ext uri="{FF2B5EF4-FFF2-40B4-BE49-F238E27FC236}">
              <a16:creationId xmlns:a16="http://schemas.microsoft.com/office/drawing/2014/main" id="{135BD8F8-921E-44AA-9C5C-817CFC1973B2}"/>
            </a:ext>
          </a:extLst>
        </xdr:cNvPr>
        <xdr:cNvPicPr>
          <a:picLocks noChangeAspect="1"/>
        </xdr:cNvPicPr>
      </xdr:nvPicPr>
      <xdr:blipFill>
        <a:blip xmlns:r="http://schemas.openxmlformats.org/officeDocument/2006/relationships" r:embed="rId10"/>
        <a:stretch>
          <a:fillRect/>
        </a:stretch>
      </xdr:blipFill>
      <xdr:spPr>
        <a:xfrm>
          <a:off x="762000" y="448056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7685714" cy="5676190"/>
    <xdr:pic>
      <xdr:nvPicPr>
        <xdr:cNvPr id="12" name="Picture 11">
          <a:extLst>
            <a:ext uri="{FF2B5EF4-FFF2-40B4-BE49-F238E27FC236}">
              <a16:creationId xmlns:a16="http://schemas.microsoft.com/office/drawing/2014/main" id="{ABFE69F6-5748-4517-989D-D9BB2F668D98}"/>
            </a:ext>
          </a:extLst>
        </xdr:cNvPr>
        <xdr:cNvPicPr>
          <a:picLocks noChangeAspect="1"/>
        </xdr:cNvPicPr>
      </xdr:nvPicPr>
      <xdr:blipFill>
        <a:blip xmlns:r="http://schemas.openxmlformats.org/officeDocument/2006/relationships" r:embed="rId11"/>
        <a:stretch>
          <a:fillRect/>
        </a:stretch>
      </xdr:blipFill>
      <xdr:spPr>
        <a:xfrm>
          <a:off x="762000" y="457009500"/>
          <a:ext cx="7685714"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416</xdr:row>
      <xdr:rowOff>0</xdr:rowOff>
    </xdr:from>
    <xdr:ext cx="6361905" cy="2952381"/>
    <xdr:pic>
      <xdr:nvPicPr>
        <xdr:cNvPr id="13" name="Picture 12">
          <a:extLst>
            <a:ext uri="{FF2B5EF4-FFF2-40B4-BE49-F238E27FC236}">
              <a16:creationId xmlns:a16="http://schemas.microsoft.com/office/drawing/2014/main" id="{E3159EB8-3636-4421-B647-C1839BD5FC2C}"/>
            </a:ext>
          </a:extLst>
        </xdr:cNvPr>
        <xdr:cNvPicPr>
          <a:picLocks noChangeAspect="1"/>
        </xdr:cNvPicPr>
      </xdr:nvPicPr>
      <xdr:blipFill>
        <a:blip xmlns:r="http://schemas.openxmlformats.org/officeDocument/2006/relationships" r:embed="rId12"/>
        <a:stretch>
          <a:fillRect/>
        </a:stretch>
      </xdr:blipFill>
      <xdr:spPr>
        <a:xfrm>
          <a:off x="762000" y="453961500"/>
          <a:ext cx="6361905" cy="29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139</xdr:row>
      <xdr:rowOff>0</xdr:rowOff>
    </xdr:from>
    <xdr:ext cx="6647619" cy="6171429"/>
    <xdr:pic>
      <xdr:nvPicPr>
        <xdr:cNvPr id="14" name="Picture 13">
          <a:extLst>
            <a:ext uri="{FF2B5EF4-FFF2-40B4-BE49-F238E27FC236}">
              <a16:creationId xmlns:a16="http://schemas.microsoft.com/office/drawing/2014/main" id="{16F36B9B-67A7-47DE-B41E-5AA352C61F76}"/>
            </a:ext>
          </a:extLst>
        </xdr:cNvPr>
        <xdr:cNvPicPr>
          <a:picLocks noChangeAspect="1"/>
        </xdr:cNvPicPr>
      </xdr:nvPicPr>
      <xdr:blipFill>
        <a:blip xmlns:r="http://schemas.openxmlformats.org/officeDocument/2006/relationships" r:embed="rId13"/>
        <a:stretch>
          <a:fillRect/>
        </a:stretch>
      </xdr:blipFill>
      <xdr:spPr>
        <a:xfrm>
          <a:off x="762000" y="401193000"/>
          <a:ext cx="6647619" cy="6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172</xdr:row>
      <xdr:rowOff>0</xdr:rowOff>
    </xdr:from>
    <xdr:ext cx="6647619" cy="8990476"/>
    <xdr:pic>
      <xdr:nvPicPr>
        <xdr:cNvPr id="15" name="Picture 14">
          <a:extLst>
            <a:ext uri="{FF2B5EF4-FFF2-40B4-BE49-F238E27FC236}">
              <a16:creationId xmlns:a16="http://schemas.microsoft.com/office/drawing/2014/main" id="{14188F35-5D31-4FC3-8946-04DA48C11FDE}"/>
            </a:ext>
          </a:extLst>
        </xdr:cNvPr>
        <xdr:cNvPicPr>
          <a:picLocks noChangeAspect="1"/>
        </xdr:cNvPicPr>
      </xdr:nvPicPr>
      <xdr:blipFill>
        <a:blip xmlns:r="http://schemas.openxmlformats.org/officeDocument/2006/relationships" r:embed="rId14"/>
        <a:stretch>
          <a:fillRect/>
        </a:stretch>
      </xdr:blipFill>
      <xdr:spPr>
        <a:xfrm>
          <a:off x="762000" y="407479500"/>
          <a:ext cx="6647619" cy="8990476"/>
        </a:xfrm>
        <a:prstGeom prst="rect">
          <a:avLst/>
        </a:prstGeom>
        <a:effectLst>
          <a:outerShdw blurRad="63500" algn="ctr" rotWithShape="0">
            <a:srgbClr val="000000">
              <a:alpha val="95000"/>
            </a:srgbClr>
          </a:outerShdw>
        </a:effectLst>
      </xdr:spPr>
    </xdr:pic>
    <xdr:clientData/>
  </xdr:oneCellAnchor>
  <xdr:oneCellAnchor>
    <xdr:from>
      <xdr:col>40</xdr:col>
      <xdr:colOff>0</xdr:colOff>
      <xdr:row>158</xdr:row>
      <xdr:rowOff>0</xdr:rowOff>
    </xdr:from>
    <xdr:ext cx="7419975" cy="2438400"/>
    <xdr:pic>
      <xdr:nvPicPr>
        <xdr:cNvPr id="16" name="Picture 15">
          <a:extLst>
            <a:ext uri="{FF2B5EF4-FFF2-40B4-BE49-F238E27FC236}">
              <a16:creationId xmlns:a16="http://schemas.microsoft.com/office/drawing/2014/main" id="{C2412ACE-68B1-4F73-9B2E-EFCD209E37C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0" y="404812500"/>
          <a:ext cx="7419975" cy="2438400"/>
        </a:xfrm>
        <a:prstGeom prst="rect">
          <a:avLst/>
        </a:prstGeom>
        <a:noFill/>
        <a:effectLst>
          <a:outerShdw blurRad="63500" dist="50800" dir="54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220</xdr:row>
      <xdr:rowOff>0</xdr:rowOff>
    </xdr:from>
    <xdr:ext cx="7342857" cy="6409524"/>
    <xdr:pic>
      <xdr:nvPicPr>
        <xdr:cNvPr id="17" name="Picture 16">
          <a:extLst>
            <a:ext uri="{FF2B5EF4-FFF2-40B4-BE49-F238E27FC236}">
              <a16:creationId xmlns:a16="http://schemas.microsoft.com/office/drawing/2014/main" id="{8375CF9C-A80E-47EC-9FB6-4A40F938E8EF}"/>
            </a:ext>
          </a:extLst>
        </xdr:cNvPr>
        <xdr:cNvPicPr>
          <a:picLocks noChangeAspect="1"/>
        </xdr:cNvPicPr>
      </xdr:nvPicPr>
      <xdr:blipFill>
        <a:blip xmlns:r="http://schemas.openxmlformats.org/officeDocument/2006/relationships" r:embed="rId16"/>
        <a:stretch>
          <a:fillRect/>
        </a:stretch>
      </xdr:blipFill>
      <xdr:spPr>
        <a:xfrm>
          <a:off x="762000" y="416623500"/>
          <a:ext cx="7342857" cy="6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256</xdr:row>
      <xdr:rowOff>0</xdr:rowOff>
    </xdr:from>
    <xdr:ext cx="6657143" cy="4028571"/>
    <xdr:pic>
      <xdr:nvPicPr>
        <xdr:cNvPr id="18" name="Picture 17">
          <a:extLst>
            <a:ext uri="{FF2B5EF4-FFF2-40B4-BE49-F238E27FC236}">
              <a16:creationId xmlns:a16="http://schemas.microsoft.com/office/drawing/2014/main" id="{30609699-5761-40AF-8F99-4E4F38D6894D}"/>
            </a:ext>
          </a:extLst>
        </xdr:cNvPr>
        <xdr:cNvPicPr>
          <a:picLocks noChangeAspect="1"/>
        </xdr:cNvPicPr>
      </xdr:nvPicPr>
      <xdr:blipFill>
        <a:blip xmlns:r="http://schemas.openxmlformats.org/officeDocument/2006/relationships" r:embed="rId17"/>
        <a:stretch>
          <a:fillRect/>
        </a:stretch>
      </xdr:blipFill>
      <xdr:spPr>
        <a:xfrm>
          <a:off x="762000" y="423481500"/>
          <a:ext cx="6657143" cy="40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463</xdr:row>
      <xdr:rowOff>0</xdr:rowOff>
    </xdr:from>
    <xdr:ext cx="7647619" cy="1238095"/>
    <xdr:pic>
      <xdr:nvPicPr>
        <xdr:cNvPr id="19" name="Picture 18">
          <a:extLst>
            <a:ext uri="{FF2B5EF4-FFF2-40B4-BE49-F238E27FC236}">
              <a16:creationId xmlns:a16="http://schemas.microsoft.com/office/drawing/2014/main" id="{0235AA67-A90D-42F6-B691-28D786F42436}"/>
            </a:ext>
          </a:extLst>
        </xdr:cNvPr>
        <xdr:cNvPicPr>
          <a:picLocks noChangeAspect="1"/>
        </xdr:cNvPicPr>
      </xdr:nvPicPr>
      <xdr:blipFill>
        <a:blip xmlns:r="http://schemas.openxmlformats.org/officeDocument/2006/relationships" r:embed="rId18"/>
        <a:stretch>
          <a:fillRect/>
        </a:stretch>
      </xdr:blipFill>
      <xdr:spPr>
        <a:xfrm>
          <a:off x="762000" y="462915000"/>
          <a:ext cx="7647619" cy="1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57143" cy="3419048"/>
    <xdr:pic>
      <xdr:nvPicPr>
        <xdr:cNvPr id="20" name="Picture 19">
          <a:extLst>
            <a:ext uri="{FF2B5EF4-FFF2-40B4-BE49-F238E27FC236}">
              <a16:creationId xmlns:a16="http://schemas.microsoft.com/office/drawing/2014/main" id="{67F3BD26-6E8B-4E56-895C-D9C50E377275}"/>
            </a:ext>
          </a:extLst>
        </xdr:cNvPr>
        <xdr:cNvPicPr>
          <a:picLocks noChangeAspect="1"/>
        </xdr:cNvPicPr>
      </xdr:nvPicPr>
      <xdr:blipFill>
        <a:blip xmlns:r="http://schemas.openxmlformats.org/officeDocument/2006/relationships" r:embed="rId19"/>
        <a:stretch>
          <a:fillRect/>
        </a:stretch>
      </xdr:blipFill>
      <xdr:spPr>
        <a:xfrm>
          <a:off x="762000" y="470535000"/>
          <a:ext cx="6257143" cy="3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522</xdr:row>
      <xdr:rowOff>0</xdr:rowOff>
    </xdr:from>
    <xdr:ext cx="5457143" cy="5638095"/>
    <xdr:pic>
      <xdr:nvPicPr>
        <xdr:cNvPr id="21" name="Picture 20">
          <a:extLst>
            <a:ext uri="{FF2B5EF4-FFF2-40B4-BE49-F238E27FC236}">
              <a16:creationId xmlns:a16="http://schemas.microsoft.com/office/drawing/2014/main" id="{A498C26F-F818-444B-AB1F-85ED94F6F00A}"/>
            </a:ext>
          </a:extLst>
        </xdr:cNvPr>
        <xdr:cNvPicPr>
          <a:picLocks noChangeAspect="1"/>
        </xdr:cNvPicPr>
      </xdr:nvPicPr>
      <xdr:blipFill>
        <a:blip xmlns:r="http://schemas.openxmlformats.org/officeDocument/2006/relationships" r:embed="rId20"/>
        <a:stretch>
          <a:fillRect/>
        </a:stretch>
      </xdr:blipFill>
      <xdr:spPr>
        <a:xfrm>
          <a:off x="762000" y="474154500"/>
          <a:ext cx="5457143" cy="5638095"/>
        </a:xfrm>
        <a:prstGeom prst="rect">
          <a:avLst/>
        </a:prstGeom>
        <a:effectLst>
          <a:outerShdw blurRad="63500" algn="ctr" rotWithShape="0">
            <a:srgbClr val="000000">
              <a:alpha val="95000"/>
            </a:srgbClr>
          </a:outerShdw>
        </a:effectLst>
      </xdr:spPr>
    </xdr:pic>
    <xdr:clientData/>
  </xdr:oneCellAnchor>
  <xdr:oneCellAnchor>
    <xdr:from>
      <xdr:col>4</xdr:col>
      <xdr:colOff>1</xdr:colOff>
      <xdr:row>552</xdr:row>
      <xdr:rowOff>1</xdr:rowOff>
    </xdr:from>
    <xdr:ext cx="11294745" cy="5133975"/>
    <xdr:pic>
      <xdr:nvPicPr>
        <xdr:cNvPr id="22" name="Picture 21">
          <a:extLst>
            <a:ext uri="{FF2B5EF4-FFF2-40B4-BE49-F238E27FC236}">
              <a16:creationId xmlns:a16="http://schemas.microsoft.com/office/drawing/2014/main" id="{32182D17-0EFF-4AF4-8A4E-B3DC09D199F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62001" y="479869501"/>
          <a:ext cx="11294745" cy="5133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580</xdr:row>
      <xdr:rowOff>0</xdr:rowOff>
    </xdr:from>
    <xdr:ext cx="6096000" cy="2095500"/>
    <xdr:pic>
      <xdr:nvPicPr>
        <xdr:cNvPr id="23" name="Picture 22">
          <a:extLst>
            <a:ext uri="{FF2B5EF4-FFF2-40B4-BE49-F238E27FC236}">
              <a16:creationId xmlns:a16="http://schemas.microsoft.com/office/drawing/2014/main" id="{73C4B533-4566-4615-83A3-1FA4EE7CB60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62000" y="485203500"/>
          <a:ext cx="6096000" cy="2095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592</xdr:row>
      <xdr:rowOff>0</xdr:rowOff>
    </xdr:from>
    <xdr:ext cx="6342857" cy="3790476"/>
    <xdr:pic>
      <xdr:nvPicPr>
        <xdr:cNvPr id="24" name="Picture 23">
          <a:extLst>
            <a:ext uri="{FF2B5EF4-FFF2-40B4-BE49-F238E27FC236}">
              <a16:creationId xmlns:a16="http://schemas.microsoft.com/office/drawing/2014/main" id="{1FFAB144-A818-4809-BE24-A96429CF8F58}"/>
            </a:ext>
          </a:extLst>
        </xdr:cNvPr>
        <xdr:cNvPicPr>
          <a:picLocks noChangeAspect="1"/>
        </xdr:cNvPicPr>
      </xdr:nvPicPr>
      <xdr:blipFill>
        <a:blip xmlns:r="http://schemas.openxmlformats.org/officeDocument/2006/relationships" r:embed="rId23"/>
        <a:stretch>
          <a:fillRect/>
        </a:stretch>
      </xdr:blipFill>
      <xdr:spPr>
        <a:xfrm>
          <a:off x="762000" y="487489500"/>
          <a:ext cx="6342857" cy="3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613</xdr:row>
      <xdr:rowOff>0</xdr:rowOff>
    </xdr:from>
    <xdr:ext cx="6380952" cy="3885714"/>
    <xdr:pic>
      <xdr:nvPicPr>
        <xdr:cNvPr id="25" name="Picture 24">
          <a:extLst>
            <a:ext uri="{FF2B5EF4-FFF2-40B4-BE49-F238E27FC236}">
              <a16:creationId xmlns:a16="http://schemas.microsoft.com/office/drawing/2014/main" id="{73678ED2-0AC2-4438-B7FA-6E79B458C314}"/>
            </a:ext>
          </a:extLst>
        </xdr:cNvPr>
        <xdr:cNvPicPr>
          <a:picLocks noChangeAspect="1"/>
        </xdr:cNvPicPr>
      </xdr:nvPicPr>
      <xdr:blipFill>
        <a:blip xmlns:r="http://schemas.openxmlformats.org/officeDocument/2006/relationships" r:embed="rId24"/>
        <a:stretch>
          <a:fillRect/>
        </a:stretch>
      </xdr:blipFill>
      <xdr:spPr>
        <a:xfrm>
          <a:off x="762000" y="491490000"/>
          <a:ext cx="6380952"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295238" cy="8047619"/>
    <xdr:pic>
      <xdr:nvPicPr>
        <xdr:cNvPr id="26" name="Picture 25">
          <a:extLst>
            <a:ext uri="{FF2B5EF4-FFF2-40B4-BE49-F238E27FC236}">
              <a16:creationId xmlns:a16="http://schemas.microsoft.com/office/drawing/2014/main" id="{B5D98A2A-79FA-4929-8541-E6311D0C59D9}"/>
            </a:ext>
          </a:extLst>
        </xdr:cNvPr>
        <xdr:cNvPicPr>
          <a:picLocks noChangeAspect="1"/>
        </xdr:cNvPicPr>
      </xdr:nvPicPr>
      <xdr:blipFill>
        <a:blip xmlns:r="http://schemas.openxmlformats.org/officeDocument/2006/relationships" r:embed="rId25"/>
        <a:stretch>
          <a:fillRect/>
        </a:stretch>
      </xdr:blipFill>
      <xdr:spPr>
        <a:xfrm>
          <a:off x="762000" y="495490500"/>
          <a:ext cx="6295238" cy="8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400000" cy="2000000"/>
    <xdr:pic>
      <xdr:nvPicPr>
        <xdr:cNvPr id="27" name="Picture 26">
          <a:extLst>
            <a:ext uri="{FF2B5EF4-FFF2-40B4-BE49-F238E27FC236}">
              <a16:creationId xmlns:a16="http://schemas.microsoft.com/office/drawing/2014/main" id="{EE20F62F-65D7-4FE0-9DA5-E7FDF17CF280}"/>
            </a:ext>
          </a:extLst>
        </xdr:cNvPr>
        <xdr:cNvPicPr>
          <a:picLocks noChangeAspect="1"/>
        </xdr:cNvPicPr>
      </xdr:nvPicPr>
      <xdr:blipFill>
        <a:blip xmlns:r="http://schemas.openxmlformats.org/officeDocument/2006/relationships" r:embed="rId26"/>
        <a:stretch>
          <a:fillRect/>
        </a:stretch>
      </xdr:blipFill>
      <xdr:spPr>
        <a:xfrm>
          <a:off x="762000" y="503682000"/>
          <a:ext cx="6400000" cy="2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690</xdr:row>
      <xdr:rowOff>0</xdr:rowOff>
    </xdr:from>
    <xdr:ext cx="9571428" cy="21133333"/>
    <xdr:pic>
      <xdr:nvPicPr>
        <xdr:cNvPr id="28" name="Picture 27">
          <a:extLst>
            <a:ext uri="{FF2B5EF4-FFF2-40B4-BE49-F238E27FC236}">
              <a16:creationId xmlns:a16="http://schemas.microsoft.com/office/drawing/2014/main" id="{741BADA1-9DD2-4302-AE5C-E0BC41D15AFC}"/>
            </a:ext>
          </a:extLst>
        </xdr:cNvPr>
        <xdr:cNvPicPr>
          <a:picLocks noChangeAspect="1"/>
        </xdr:cNvPicPr>
      </xdr:nvPicPr>
      <xdr:blipFill>
        <a:blip xmlns:r="http://schemas.openxmlformats.org/officeDocument/2006/relationships" r:embed="rId27"/>
        <a:stretch>
          <a:fillRect/>
        </a:stretch>
      </xdr:blipFill>
      <xdr:spPr>
        <a:xfrm>
          <a:off x="762000" y="506158500"/>
          <a:ext cx="9571428" cy="211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802</xdr:row>
      <xdr:rowOff>0</xdr:rowOff>
    </xdr:from>
    <xdr:ext cx="6342857" cy="2257143"/>
    <xdr:pic>
      <xdr:nvPicPr>
        <xdr:cNvPr id="29" name="Picture 28">
          <a:extLst>
            <a:ext uri="{FF2B5EF4-FFF2-40B4-BE49-F238E27FC236}">
              <a16:creationId xmlns:a16="http://schemas.microsoft.com/office/drawing/2014/main" id="{2F1CFE61-388E-4EC0-8BFE-588AEF1A3270}"/>
            </a:ext>
          </a:extLst>
        </xdr:cNvPr>
        <xdr:cNvPicPr>
          <a:picLocks noChangeAspect="1"/>
        </xdr:cNvPicPr>
      </xdr:nvPicPr>
      <xdr:blipFill>
        <a:blip xmlns:r="http://schemas.openxmlformats.org/officeDocument/2006/relationships" r:embed="rId28"/>
        <a:stretch>
          <a:fillRect/>
        </a:stretch>
      </xdr:blipFill>
      <xdr:spPr>
        <a:xfrm>
          <a:off x="762000" y="527494500"/>
          <a:ext cx="6342857" cy="22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842</xdr:row>
      <xdr:rowOff>0</xdr:rowOff>
    </xdr:from>
    <xdr:ext cx="11525250" cy="5324475"/>
    <xdr:pic>
      <xdr:nvPicPr>
        <xdr:cNvPr id="30" name="Picture 29">
          <a:extLst>
            <a:ext uri="{FF2B5EF4-FFF2-40B4-BE49-F238E27FC236}">
              <a16:creationId xmlns:a16="http://schemas.microsoft.com/office/drawing/2014/main" id="{DF75FBD7-1540-4DC7-9BB8-0DE5614C18F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62000" y="535114500"/>
          <a:ext cx="11525250" cy="5324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0</xdr:colOff>
      <xdr:row>842</xdr:row>
      <xdr:rowOff>0</xdr:rowOff>
    </xdr:from>
    <xdr:ext cx="11687175" cy="5286375"/>
    <xdr:pic>
      <xdr:nvPicPr>
        <xdr:cNvPr id="31" name="Picture 30">
          <a:extLst>
            <a:ext uri="{FF2B5EF4-FFF2-40B4-BE49-F238E27FC236}">
              <a16:creationId xmlns:a16="http://schemas.microsoft.com/office/drawing/2014/main" id="{026BC0AC-0A0D-4620-B71F-8BAEC0533BF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73000" y="535114500"/>
          <a:ext cx="11687175" cy="5286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876</xdr:row>
      <xdr:rowOff>0</xdr:rowOff>
    </xdr:from>
    <xdr:ext cx="11268075" cy="5334000"/>
    <xdr:pic>
      <xdr:nvPicPr>
        <xdr:cNvPr id="32" name="Picture 31">
          <a:extLst>
            <a:ext uri="{FF2B5EF4-FFF2-40B4-BE49-F238E27FC236}">
              <a16:creationId xmlns:a16="http://schemas.microsoft.com/office/drawing/2014/main" id="{A3561A28-55E2-4ECB-8DA5-9A4ABCB2F32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0" y="541591500"/>
          <a:ext cx="11268075" cy="5334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910</xdr:row>
      <xdr:rowOff>0</xdr:rowOff>
    </xdr:from>
    <xdr:ext cx="11287125" cy="5248275"/>
    <xdr:pic>
      <xdr:nvPicPr>
        <xdr:cNvPr id="33" name="Picture 32">
          <a:extLst>
            <a:ext uri="{FF2B5EF4-FFF2-40B4-BE49-F238E27FC236}">
              <a16:creationId xmlns:a16="http://schemas.microsoft.com/office/drawing/2014/main" id="{A2583B1F-5497-44ED-98BD-C5CA2C1D686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62000" y="548068500"/>
          <a:ext cx="11287125" cy="5248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0</xdr:colOff>
      <xdr:row>876</xdr:row>
      <xdr:rowOff>0</xdr:rowOff>
    </xdr:from>
    <xdr:ext cx="11334750" cy="5353050"/>
    <xdr:pic>
      <xdr:nvPicPr>
        <xdr:cNvPr id="34" name="Picture 33">
          <a:extLst>
            <a:ext uri="{FF2B5EF4-FFF2-40B4-BE49-F238E27FC236}">
              <a16:creationId xmlns:a16="http://schemas.microsoft.com/office/drawing/2014/main" id="{9F247979-E231-4455-B1BD-B8F9C6515AC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382500" y="541591500"/>
          <a:ext cx="11334750" cy="53530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0</xdr:colOff>
      <xdr:row>910</xdr:row>
      <xdr:rowOff>0</xdr:rowOff>
    </xdr:from>
    <xdr:ext cx="12992100" cy="5362575"/>
    <xdr:pic>
      <xdr:nvPicPr>
        <xdr:cNvPr id="35" name="Picture 34">
          <a:extLst>
            <a:ext uri="{FF2B5EF4-FFF2-40B4-BE49-F238E27FC236}">
              <a16:creationId xmlns:a16="http://schemas.microsoft.com/office/drawing/2014/main" id="{265CC341-D7F8-455A-AC91-928CD4592A3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382500" y="548068500"/>
          <a:ext cx="12992100" cy="5362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474</xdr:row>
      <xdr:rowOff>0</xdr:rowOff>
    </xdr:from>
    <xdr:ext cx="7352381" cy="5352381"/>
    <xdr:pic>
      <xdr:nvPicPr>
        <xdr:cNvPr id="36" name="Picture 35">
          <a:extLst>
            <a:ext uri="{FF2B5EF4-FFF2-40B4-BE49-F238E27FC236}">
              <a16:creationId xmlns:a16="http://schemas.microsoft.com/office/drawing/2014/main" id="{F1348E4D-9730-4346-9386-FE5A4FA4AE81}"/>
            </a:ext>
          </a:extLst>
        </xdr:cNvPr>
        <xdr:cNvPicPr>
          <a:picLocks noChangeAspect="1"/>
        </xdr:cNvPicPr>
      </xdr:nvPicPr>
      <xdr:blipFill>
        <a:blip xmlns:r="http://schemas.openxmlformats.org/officeDocument/2006/relationships" r:embed="rId35"/>
        <a:stretch>
          <a:fillRect/>
        </a:stretch>
      </xdr:blipFill>
      <xdr:spPr>
        <a:xfrm>
          <a:off x="762000" y="465010500"/>
          <a:ext cx="7352381"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817</xdr:row>
      <xdr:rowOff>0</xdr:rowOff>
    </xdr:from>
    <xdr:ext cx="7361905" cy="3257143"/>
    <xdr:pic>
      <xdr:nvPicPr>
        <xdr:cNvPr id="37" name="Picture 36">
          <a:extLst>
            <a:ext uri="{FF2B5EF4-FFF2-40B4-BE49-F238E27FC236}">
              <a16:creationId xmlns:a16="http://schemas.microsoft.com/office/drawing/2014/main" id="{52BF8EE3-E092-4F19-B3E7-CA66746396D6}"/>
            </a:ext>
          </a:extLst>
        </xdr:cNvPr>
        <xdr:cNvPicPr>
          <a:picLocks noChangeAspect="1"/>
        </xdr:cNvPicPr>
      </xdr:nvPicPr>
      <xdr:blipFill>
        <a:blip xmlns:r="http://schemas.openxmlformats.org/officeDocument/2006/relationships" r:embed="rId36"/>
        <a:stretch>
          <a:fillRect/>
        </a:stretch>
      </xdr:blipFill>
      <xdr:spPr>
        <a:xfrm>
          <a:off x="762000" y="530352000"/>
          <a:ext cx="7361905" cy="3257143"/>
        </a:xfrm>
        <a:prstGeom prst="rect">
          <a:avLst/>
        </a:prstGeom>
        <a:effectLst>
          <a:outerShdw blurRad="127000" algn="ctr" rotWithShape="0">
            <a:srgbClr val="0000FF">
              <a:alpha val="90000"/>
            </a:srgbClr>
          </a:outerShdw>
        </a:effectLst>
      </xdr:spPr>
    </xdr:pic>
    <xdr:clientData/>
  </xdr:oneCellAnchor>
  <xdr:oneCellAnchor>
    <xdr:from>
      <xdr:col>65</xdr:col>
      <xdr:colOff>0</xdr:colOff>
      <xdr:row>1141</xdr:row>
      <xdr:rowOff>0</xdr:rowOff>
    </xdr:from>
    <xdr:ext cx="11333333" cy="5380952"/>
    <xdr:pic>
      <xdr:nvPicPr>
        <xdr:cNvPr id="38" name="Picture 37">
          <a:extLst>
            <a:ext uri="{FF2B5EF4-FFF2-40B4-BE49-F238E27FC236}">
              <a16:creationId xmlns:a16="http://schemas.microsoft.com/office/drawing/2014/main" id="{08B80B22-A638-47B7-B667-ACFD4D4E4F69}"/>
            </a:ext>
          </a:extLst>
        </xdr:cNvPr>
        <xdr:cNvPicPr>
          <a:picLocks noChangeAspect="1"/>
        </xdr:cNvPicPr>
      </xdr:nvPicPr>
      <xdr:blipFill>
        <a:blip xmlns:r="http://schemas.openxmlformats.org/officeDocument/2006/relationships" r:embed="rId37"/>
        <a:stretch>
          <a:fillRect/>
        </a:stretch>
      </xdr:blipFill>
      <xdr:spPr>
        <a:xfrm>
          <a:off x="12382500" y="882015000"/>
          <a:ext cx="11333333"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974</xdr:row>
      <xdr:rowOff>0</xdr:rowOff>
    </xdr:from>
    <xdr:ext cx="7609524" cy="4647619"/>
    <xdr:pic>
      <xdr:nvPicPr>
        <xdr:cNvPr id="39" name="Picture 38">
          <a:extLst>
            <a:ext uri="{FF2B5EF4-FFF2-40B4-BE49-F238E27FC236}">
              <a16:creationId xmlns:a16="http://schemas.microsoft.com/office/drawing/2014/main" id="{D5BFFDD7-5593-4C00-AB34-1DFEDC0D97AC}"/>
            </a:ext>
          </a:extLst>
        </xdr:cNvPr>
        <xdr:cNvPicPr>
          <a:picLocks noChangeAspect="1"/>
        </xdr:cNvPicPr>
      </xdr:nvPicPr>
      <xdr:blipFill>
        <a:blip xmlns:r="http://schemas.openxmlformats.org/officeDocument/2006/relationships" r:embed="rId38"/>
        <a:stretch>
          <a:fillRect/>
        </a:stretch>
      </xdr:blipFill>
      <xdr:spPr>
        <a:xfrm>
          <a:off x="762000" y="850201500"/>
          <a:ext cx="7609524" cy="4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1321</xdr:row>
      <xdr:rowOff>0</xdr:rowOff>
    </xdr:from>
    <xdr:ext cx="7609524" cy="4647619"/>
    <xdr:pic>
      <xdr:nvPicPr>
        <xdr:cNvPr id="40" name="Picture 39">
          <a:extLst>
            <a:ext uri="{FF2B5EF4-FFF2-40B4-BE49-F238E27FC236}">
              <a16:creationId xmlns:a16="http://schemas.microsoft.com/office/drawing/2014/main" id="{E2DE6F99-32F7-4BC4-87B7-6FFF29317AF6}"/>
            </a:ext>
          </a:extLst>
        </xdr:cNvPr>
        <xdr:cNvPicPr>
          <a:picLocks noChangeAspect="1"/>
        </xdr:cNvPicPr>
      </xdr:nvPicPr>
      <xdr:blipFill>
        <a:blip xmlns:r="http://schemas.openxmlformats.org/officeDocument/2006/relationships" r:embed="rId38"/>
        <a:stretch>
          <a:fillRect/>
        </a:stretch>
      </xdr:blipFill>
      <xdr:spPr>
        <a:xfrm>
          <a:off x="762000" y="927544500"/>
          <a:ext cx="7609524" cy="4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1517</xdr:row>
      <xdr:rowOff>0</xdr:rowOff>
    </xdr:from>
    <xdr:ext cx="7657143" cy="11019047"/>
    <xdr:pic>
      <xdr:nvPicPr>
        <xdr:cNvPr id="41" name="Picture 40">
          <a:extLst>
            <a:ext uri="{FF2B5EF4-FFF2-40B4-BE49-F238E27FC236}">
              <a16:creationId xmlns:a16="http://schemas.microsoft.com/office/drawing/2014/main" id="{166F2317-39A1-4BC5-8EBD-B9BC47A978D3}"/>
            </a:ext>
          </a:extLst>
        </xdr:cNvPr>
        <xdr:cNvPicPr>
          <a:picLocks noChangeAspect="1"/>
        </xdr:cNvPicPr>
      </xdr:nvPicPr>
      <xdr:blipFill>
        <a:blip xmlns:r="http://schemas.openxmlformats.org/officeDocument/2006/relationships" r:embed="rId39"/>
        <a:stretch>
          <a:fillRect/>
        </a:stretch>
      </xdr:blipFill>
      <xdr:spPr>
        <a:xfrm>
          <a:off x="762000" y="964882500"/>
          <a:ext cx="7657143" cy="11019047"/>
        </a:xfrm>
        <a:prstGeom prst="rect">
          <a:avLst/>
        </a:prstGeom>
        <a:effectLst>
          <a:outerShdw blurRad="63500" algn="ctr" rotWithShape="0">
            <a:srgbClr val="000000">
              <a:alpha val="95000"/>
            </a:srgbClr>
          </a:outerShdw>
        </a:effectLst>
      </xdr:spPr>
    </xdr:pic>
    <xdr:clientData/>
  </xdr:oneCellAnchor>
  <xdr:oneCellAnchor>
    <xdr:from>
      <xdr:col>26</xdr:col>
      <xdr:colOff>0</xdr:colOff>
      <xdr:row>1351</xdr:row>
      <xdr:rowOff>0</xdr:rowOff>
    </xdr:from>
    <xdr:ext cx="11542857" cy="866667"/>
    <xdr:pic>
      <xdr:nvPicPr>
        <xdr:cNvPr id="42" name="Picture 41">
          <a:extLst>
            <a:ext uri="{FF2B5EF4-FFF2-40B4-BE49-F238E27FC236}">
              <a16:creationId xmlns:a16="http://schemas.microsoft.com/office/drawing/2014/main" id="{6FAF7295-0A5C-46B2-8AD3-D7B0958CC0F0}"/>
            </a:ext>
          </a:extLst>
        </xdr:cNvPr>
        <xdr:cNvPicPr>
          <a:picLocks noChangeAspect="1"/>
        </xdr:cNvPicPr>
      </xdr:nvPicPr>
      <xdr:blipFill>
        <a:blip xmlns:r="http://schemas.openxmlformats.org/officeDocument/2006/relationships" r:embed="rId40"/>
        <a:stretch>
          <a:fillRect/>
        </a:stretch>
      </xdr:blipFill>
      <xdr:spPr>
        <a:xfrm>
          <a:off x="4953000" y="933259500"/>
          <a:ext cx="11542857" cy="866667"/>
        </a:xfrm>
        <a:prstGeom prst="rect">
          <a:avLst/>
        </a:prstGeom>
        <a:effectLst>
          <a:outerShdw blurRad="63500" algn="ctr" rotWithShape="0">
            <a:srgbClr val="000000">
              <a:alpha val="95000"/>
            </a:srgbClr>
          </a:outerShdw>
        </a:effectLst>
      </xdr:spPr>
    </xdr:pic>
    <xdr:clientData/>
  </xdr:oneCellAnchor>
  <xdr:oneCellAnchor>
    <xdr:from>
      <xdr:col>24</xdr:col>
      <xdr:colOff>0</xdr:colOff>
      <xdr:row>1367</xdr:row>
      <xdr:rowOff>0</xdr:rowOff>
    </xdr:from>
    <xdr:ext cx="11533333" cy="866667"/>
    <xdr:pic>
      <xdr:nvPicPr>
        <xdr:cNvPr id="43" name="Picture 42">
          <a:extLst>
            <a:ext uri="{FF2B5EF4-FFF2-40B4-BE49-F238E27FC236}">
              <a16:creationId xmlns:a16="http://schemas.microsoft.com/office/drawing/2014/main" id="{6C30C8EB-641F-4F4B-9645-5D54B1522C43}"/>
            </a:ext>
          </a:extLst>
        </xdr:cNvPr>
        <xdr:cNvPicPr>
          <a:picLocks noChangeAspect="1"/>
        </xdr:cNvPicPr>
      </xdr:nvPicPr>
      <xdr:blipFill>
        <a:blip xmlns:r="http://schemas.openxmlformats.org/officeDocument/2006/relationships" r:embed="rId41"/>
        <a:stretch>
          <a:fillRect/>
        </a:stretch>
      </xdr:blipFill>
      <xdr:spPr>
        <a:xfrm>
          <a:off x="4572000" y="936307500"/>
          <a:ext cx="11533333" cy="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1384</xdr:row>
      <xdr:rowOff>0</xdr:rowOff>
    </xdr:from>
    <xdr:ext cx="13704762" cy="6866667"/>
    <xdr:pic>
      <xdr:nvPicPr>
        <xdr:cNvPr id="44" name="Picture 43">
          <a:extLst>
            <a:ext uri="{FF2B5EF4-FFF2-40B4-BE49-F238E27FC236}">
              <a16:creationId xmlns:a16="http://schemas.microsoft.com/office/drawing/2014/main" id="{C13E788C-93D9-41C9-A57C-328CE77888E2}"/>
            </a:ext>
          </a:extLst>
        </xdr:cNvPr>
        <xdr:cNvPicPr>
          <a:picLocks noChangeAspect="1"/>
        </xdr:cNvPicPr>
      </xdr:nvPicPr>
      <xdr:blipFill>
        <a:blip xmlns:r="http://schemas.openxmlformats.org/officeDocument/2006/relationships" r:embed="rId42"/>
        <a:stretch>
          <a:fillRect/>
        </a:stretch>
      </xdr:blipFill>
      <xdr:spPr>
        <a:xfrm>
          <a:off x="762000" y="939546000"/>
          <a:ext cx="13704762" cy="6866667"/>
        </a:xfrm>
        <a:prstGeom prst="rect">
          <a:avLst/>
        </a:prstGeom>
        <a:effectLst>
          <a:outerShdw blurRad="63500" algn="ctr" rotWithShape="0">
            <a:srgbClr val="000000">
              <a:alpha val="95000"/>
            </a:srgbClr>
          </a:outerShdw>
        </a:effectLst>
      </xdr:spPr>
    </xdr:pic>
    <xdr:clientData/>
  </xdr:oneCellAnchor>
  <xdr:oneCellAnchor>
    <xdr:from>
      <xdr:col>77</xdr:col>
      <xdr:colOff>0</xdr:colOff>
      <xdr:row>1384</xdr:row>
      <xdr:rowOff>0</xdr:rowOff>
    </xdr:from>
    <xdr:ext cx="13704762" cy="6866667"/>
    <xdr:pic>
      <xdr:nvPicPr>
        <xdr:cNvPr id="45" name="Picture 44">
          <a:extLst>
            <a:ext uri="{FF2B5EF4-FFF2-40B4-BE49-F238E27FC236}">
              <a16:creationId xmlns:a16="http://schemas.microsoft.com/office/drawing/2014/main" id="{E457164C-56FA-4992-B6BE-7FABEB1D2D63}"/>
            </a:ext>
          </a:extLst>
        </xdr:cNvPr>
        <xdr:cNvPicPr>
          <a:picLocks noChangeAspect="1"/>
        </xdr:cNvPicPr>
      </xdr:nvPicPr>
      <xdr:blipFill>
        <a:blip xmlns:r="http://schemas.openxmlformats.org/officeDocument/2006/relationships" r:embed="rId43"/>
        <a:stretch>
          <a:fillRect/>
        </a:stretch>
      </xdr:blipFill>
      <xdr:spPr>
        <a:xfrm>
          <a:off x="14668500" y="939546000"/>
          <a:ext cx="13704762" cy="6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1430</xdr:row>
      <xdr:rowOff>0</xdr:rowOff>
    </xdr:from>
    <xdr:ext cx="7390476" cy="9019048"/>
    <xdr:pic>
      <xdr:nvPicPr>
        <xdr:cNvPr id="46" name="Picture 45">
          <a:extLst>
            <a:ext uri="{FF2B5EF4-FFF2-40B4-BE49-F238E27FC236}">
              <a16:creationId xmlns:a16="http://schemas.microsoft.com/office/drawing/2014/main" id="{C4E963BF-0A1A-4FED-ADA1-076059CF98C0}"/>
            </a:ext>
          </a:extLst>
        </xdr:cNvPr>
        <xdr:cNvPicPr>
          <a:picLocks noChangeAspect="1"/>
        </xdr:cNvPicPr>
      </xdr:nvPicPr>
      <xdr:blipFill>
        <a:blip xmlns:r="http://schemas.openxmlformats.org/officeDocument/2006/relationships" r:embed="rId44"/>
        <a:stretch>
          <a:fillRect/>
        </a:stretch>
      </xdr:blipFill>
      <xdr:spPr>
        <a:xfrm>
          <a:off x="762000" y="948309000"/>
          <a:ext cx="7390476" cy="90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1578</xdr:row>
      <xdr:rowOff>0</xdr:rowOff>
    </xdr:from>
    <xdr:ext cx="7390476" cy="9019048"/>
    <xdr:pic>
      <xdr:nvPicPr>
        <xdr:cNvPr id="47" name="Picture 46">
          <a:extLst>
            <a:ext uri="{FF2B5EF4-FFF2-40B4-BE49-F238E27FC236}">
              <a16:creationId xmlns:a16="http://schemas.microsoft.com/office/drawing/2014/main" id="{404B29A5-33D4-4431-A9A2-2EA143F177B9}"/>
            </a:ext>
          </a:extLst>
        </xdr:cNvPr>
        <xdr:cNvPicPr>
          <a:picLocks noChangeAspect="1"/>
        </xdr:cNvPicPr>
      </xdr:nvPicPr>
      <xdr:blipFill>
        <a:blip xmlns:r="http://schemas.openxmlformats.org/officeDocument/2006/relationships" r:embed="rId44"/>
        <a:stretch>
          <a:fillRect/>
        </a:stretch>
      </xdr:blipFill>
      <xdr:spPr>
        <a:xfrm>
          <a:off x="762000" y="976503000"/>
          <a:ext cx="7390476" cy="90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1001</xdr:row>
      <xdr:rowOff>0</xdr:rowOff>
    </xdr:from>
    <xdr:ext cx="7409524" cy="5495238"/>
    <xdr:pic>
      <xdr:nvPicPr>
        <xdr:cNvPr id="48" name="Picture 47">
          <a:extLst>
            <a:ext uri="{FF2B5EF4-FFF2-40B4-BE49-F238E27FC236}">
              <a16:creationId xmlns:a16="http://schemas.microsoft.com/office/drawing/2014/main" id="{6924BE99-08B5-4463-B24E-B8F78DA67B0D}"/>
            </a:ext>
          </a:extLst>
        </xdr:cNvPr>
        <xdr:cNvPicPr>
          <a:picLocks noChangeAspect="1"/>
        </xdr:cNvPicPr>
      </xdr:nvPicPr>
      <xdr:blipFill>
        <a:blip xmlns:r="http://schemas.openxmlformats.org/officeDocument/2006/relationships" r:embed="rId45"/>
        <a:stretch>
          <a:fillRect/>
        </a:stretch>
      </xdr:blipFill>
      <xdr:spPr>
        <a:xfrm>
          <a:off x="762000" y="855345000"/>
          <a:ext cx="7409524" cy="5495238"/>
        </a:xfrm>
        <a:prstGeom prst="rect">
          <a:avLst/>
        </a:prstGeom>
        <a:effectLst>
          <a:outerShdw blurRad="63500" algn="ctr" rotWithShape="0">
            <a:srgbClr val="000000">
              <a:alpha val="95000"/>
            </a:srgbClr>
          </a:outerShdw>
        </a:effectLst>
      </xdr:spPr>
    </xdr:pic>
    <xdr:clientData/>
  </xdr:oneCellAnchor>
  <xdr:oneCellAnchor>
    <xdr:from>
      <xdr:col>26</xdr:col>
      <xdr:colOff>0</xdr:colOff>
      <xdr:row>1039</xdr:row>
      <xdr:rowOff>0</xdr:rowOff>
    </xdr:from>
    <xdr:ext cx="11552381" cy="1209524"/>
    <xdr:pic>
      <xdr:nvPicPr>
        <xdr:cNvPr id="49" name="Picture 48">
          <a:extLst>
            <a:ext uri="{FF2B5EF4-FFF2-40B4-BE49-F238E27FC236}">
              <a16:creationId xmlns:a16="http://schemas.microsoft.com/office/drawing/2014/main" id="{961B7889-C9A4-47D9-B716-DF86E8E4776F}"/>
            </a:ext>
          </a:extLst>
        </xdr:cNvPr>
        <xdr:cNvPicPr>
          <a:picLocks noChangeAspect="1"/>
        </xdr:cNvPicPr>
      </xdr:nvPicPr>
      <xdr:blipFill>
        <a:blip xmlns:r="http://schemas.openxmlformats.org/officeDocument/2006/relationships" r:embed="rId46"/>
        <a:stretch>
          <a:fillRect/>
        </a:stretch>
      </xdr:blipFill>
      <xdr:spPr>
        <a:xfrm>
          <a:off x="4953000" y="862584000"/>
          <a:ext cx="11552381" cy="1209524"/>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1065</xdr:row>
      <xdr:rowOff>0</xdr:rowOff>
    </xdr:from>
    <xdr:ext cx="11542857" cy="1209524"/>
    <xdr:pic>
      <xdr:nvPicPr>
        <xdr:cNvPr id="50" name="Picture 49">
          <a:extLst>
            <a:ext uri="{FF2B5EF4-FFF2-40B4-BE49-F238E27FC236}">
              <a16:creationId xmlns:a16="http://schemas.microsoft.com/office/drawing/2014/main" id="{585DA1BF-D8A5-4315-B604-D7A9B39C81BD}"/>
            </a:ext>
          </a:extLst>
        </xdr:cNvPr>
        <xdr:cNvPicPr>
          <a:picLocks noChangeAspect="1"/>
        </xdr:cNvPicPr>
      </xdr:nvPicPr>
      <xdr:blipFill>
        <a:blip xmlns:r="http://schemas.openxmlformats.org/officeDocument/2006/relationships" r:embed="rId47"/>
        <a:stretch>
          <a:fillRect/>
        </a:stretch>
      </xdr:blipFill>
      <xdr:spPr>
        <a:xfrm>
          <a:off x="4572000" y="867537000"/>
          <a:ext cx="11542857"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1179</xdr:row>
      <xdr:rowOff>0</xdr:rowOff>
    </xdr:from>
    <xdr:ext cx="11485714" cy="5333333"/>
    <xdr:pic>
      <xdr:nvPicPr>
        <xdr:cNvPr id="51" name="Picture 50">
          <a:extLst>
            <a:ext uri="{FF2B5EF4-FFF2-40B4-BE49-F238E27FC236}">
              <a16:creationId xmlns:a16="http://schemas.microsoft.com/office/drawing/2014/main" id="{AE14A5FB-63F2-4E28-BBD6-60E73695792A}"/>
            </a:ext>
          </a:extLst>
        </xdr:cNvPr>
        <xdr:cNvPicPr>
          <a:picLocks noChangeAspect="1"/>
        </xdr:cNvPicPr>
      </xdr:nvPicPr>
      <xdr:blipFill>
        <a:blip xmlns:r="http://schemas.openxmlformats.org/officeDocument/2006/relationships" r:embed="rId48"/>
        <a:stretch>
          <a:fillRect/>
        </a:stretch>
      </xdr:blipFill>
      <xdr:spPr>
        <a:xfrm>
          <a:off x="762000" y="889254000"/>
          <a:ext cx="11485714" cy="5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1241</xdr:row>
      <xdr:rowOff>0</xdr:rowOff>
    </xdr:from>
    <xdr:ext cx="11485714" cy="5323809"/>
    <xdr:pic>
      <xdr:nvPicPr>
        <xdr:cNvPr id="52" name="Picture 51">
          <a:extLst>
            <a:ext uri="{FF2B5EF4-FFF2-40B4-BE49-F238E27FC236}">
              <a16:creationId xmlns:a16="http://schemas.microsoft.com/office/drawing/2014/main" id="{EEB2D781-AAC5-43A5-AF76-E2DB2CA753D5}"/>
            </a:ext>
          </a:extLst>
        </xdr:cNvPr>
        <xdr:cNvPicPr>
          <a:picLocks noChangeAspect="1"/>
        </xdr:cNvPicPr>
      </xdr:nvPicPr>
      <xdr:blipFill>
        <a:blip xmlns:r="http://schemas.openxmlformats.org/officeDocument/2006/relationships" r:embed="rId49"/>
        <a:stretch>
          <a:fillRect/>
        </a:stretch>
      </xdr:blipFill>
      <xdr:spPr>
        <a:xfrm>
          <a:off x="762000" y="901065000"/>
          <a:ext cx="11485714" cy="5323809"/>
        </a:xfrm>
        <a:prstGeom prst="rect">
          <a:avLst/>
        </a:prstGeom>
        <a:effectLst>
          <a:outerShdw blurRad="63500" algn="ctr" rotWithShape="0">
            <a:srgbClr val="000000">
              <a:alpha val="95000"/>
            </a:srgbClr>
          </a:outerShdw>
        </a:effectLst>
      </xdr:spPr>
    </xdr:pic>
    <xdr:clientData/>
  </xdr:oneCellAnchor>
  <xdr:oneCellAnchor>
    <xdr:from>
      <xdr:col>65</xdr:col>
      <xdr:colOff>0</xdr:colOff>
      <xdr:row>1086</xdr:row>
      <xdr:rowOff>0</xdr:rowOff>
    </xdr:from>
    <xdr:ext cx="11485714" cy="5323809"/>
    <xdr:pic>
      <xdr:nvPicPr>
        <xdr:cNvPr id="53" name="Picture 52">
          <a:extLst>
            <a:ext uri="{FF2B5EF4-FFF2-40B4-BE49-F238E27FC236}">
              <a16:creationId xmlns:a16="http://schemas.microsoft.com/office/drawing/2014/main" id="{24E6AF0A-DF85-4DF4-A3C3-09DF73B80EB4}"/>
            </a:ext>
          </a:extLst>
        </xdr:cNvPr>
        <xdr:cNvPicPr>
          <a:picLocks noChangeAspect="1"/>
        </xdr:cNvPicPr>
      </xdr:nvPicPr>
      <xdr:blipFill>
        <a:blip xmlns:r="http://schemas.openxmlformats.org/officeDocument/2006/relationships" r:embed="rId50"/>
        <a:stretch>
          <a:fillRect/>
        </a:stretch>
      </xdr:blipFill>
      <xdr:spPr>
        <a:xfrm>
          <a:off x="12382500" y="871537500"/>
          <a:ext cx="11485714" cy="5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1117</xdr:row>
      <xdr:rowOff>0</xdr:rowOff>
    </xdr:from>
    <xdr:ext cx="11485714" cy="5342857"/>
    <xdr:pic>
      <xdr:nvPicPr>
        <xdr:cNvPr id="54" name="Picture 53">
          <a:extLst>
            <a:ext uri="{FF2B5EF4-FFF2-40B4-BE49-F238E27FC236}">
              <a16:creationId xmlns:a16="http://schemas.microsoft.com/office/drawing/2014/main" id="{B514D247-396F-4EBE-AB26-9BE24B6AD65C}"/>
            </a:ext>
          </a:extLst>
        </xdr:cNvPr>
        <xdr:cNvPicPr>
          <a:picLocks noChangeAspect="1"/>
        </xdr:cNvPicPr>
      </xdr:nvPicPr>
      <xdr:blipFill>
        <a:blip xmlns:r="http://schemas.openxmlformats.org/officeDocument/2006/relationships" r:embed="rId51"/>
        <a:stretch>
          <a:fillRect/>
        </a:stretch>
      </xdr:blipFill>
      <xdr:spPr>
        <a:xfrm>
          <a:off x="762000" y="877443000"/>
          <a:ext cx="11485714"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1148</xdr:row>
      <xdr:rowOff>0</xdr:rowOff>
    </xdr:from>
    <xdr:ext cx="11485714" cy="5323809"/>
    <xdr:pic>
      <xdr:nvPicPr>
        <xdr:cNvPr id="55" name="Picture 54">
          <a:extLst>
            <a:ext uri="{FF2B5EF4-FFF2-40B4-BE49-F238E27FC236}">
              <a16:creationId xmlns:a16="http://schemas.microsoft.com/office/drawing/2014/main" id="{8AD73FC7-2D7F-432A-BD66-CAD506DB8D24}"/>
            </a:ext>
          </a:extLst>
        </xdr:cNvPr>
        <xdr:cNvPicPr>
          <a:picLocks noChangeAspect="1"/>
        </xdr:cNvPicPr>
      </xdr:nvPicPr>
      <xdr:blipFill>
        <a:blip xmlns:r="http://schemas.openxmlformats.org/officeDocument/2006/relationships" r:embed="rId52"/>
        <a:stretch>
          <a:fillRect/>
        </a:stretch>
      </xdr:blipFill>
      <xdr:spPr>
        <a:xfrm>
          <a:off x="762000" y="883348500"/>
          <a:ext cx="11485714" cy="5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1210</xdr:row>
      <xdr:rowOff>0</xdr:rowOff>
    </xdr:from>
    <xdr:ext cx="11485714" cy="5342857"/>
    <xdr:pic>
      <xdr:nvPicPr>
        <xdr:cNvPr id="56" name="Picture 55">
          <a:extLst>
            <a:ext uri="{FF2B5EF4-FFF2-40B4-BE49-F238E27FC236}">
              <a16:creationId xmlns:a16="http://schemas.microsoft.com/office/drawing/2014/main" id="{0EE43574-1DC3-4161-9939-B648E4A0A922}"/>
            </a:ext>
          </a:extLst>
        </xdr:cNvPr>
        <xdr:cNvPicPr>
          <a:picLocks noChangeAspect="1"/>
        </xdr:cNvPicPr>
      </xdr:nvPicPr>
      <xdr:blipFill>
        <a:blip xmlns:r="http://schemas.openxmlformats.org/officeDocument/2006/relationships" r:embed="rId53"/>
        <a:stretch>
          <a:fillRect/>
        </a:stretch>
      </xdr:blipFill>
      <xdr:spPr>
        <a:xfrm>
          <a:off x="762000" y="895159500"/>
          <a:ext cx="11485714" cy="5342857"/>
        </a:xfrm>
        <a:prstGeom prst="rect">
          <a:avLst/>
        </a:prstGeom>
        <a:effectLst>
          <a:outerShdw blurRad="63500" algn="ctr" rotWithShape="0">
            <a:srgbClr val="000000">
              <a:alpha val="95000"/>
            </a:srgbClr>
          </a:outerShdw>
        </a:effectLst>
      </xdr:spPr>
    </xdr:pic>
    <xdr:clientData/>
  </xdr:oneCellAnchor>
  <xdr:oneCellAnchor>
    <xdr:from>
      <xdr:col>65</xdr:col>
      <xdr:colOff>0</xdr:colOff>
      <xdr:row>1117</xdr:row>
      <xdr:rowOff>0</xdr:rowOff>
    </xdr:from>
    <xdr:ext cx="11485714" cy="5352381"/>
    <xdr:pic>
      <xdr:nvPicPr>
        <xdr:cNvPr id="57" name="Picture 56">
          <a:extLst>
            <a:ext uri="{FF2B5EF4-FFF2-40B4-BE49-F238E27FC236}">
              <a16:creationId xmlns:a16="http://schemas.microsoft.com/office/drawing/2014/main" id="{7CE97D9C-A0F2-4B4D-AA81-9D3212E564C6}"/>
            </a:ext>
          </a:extLst>
        </xdr:cNvPr>
        <xdr:cNvPicPr>
          <a:picLocks noChangeAspect="1"/>
        </xdr:cNvPicPr>
      </xdr:nvPicPr>
      <xdr:blipFill>
        <a:blip xmlns:r="http://schemas.openxmlformats.org/officeDocument/2006/relationships" r:embed="rId54"/>
        <a:stretch>
          <a:fillRect/>
        </a:stretch>
      </xdr:blipFill>
      <xdr:spPr>
        <a:xfrm>
          <a:off x="12382500" y="877443000"/>
          <a:ext cx="11485714" cy="5352381"/>
        </a:xfrm>
        <a:prstGeom prst="rect">
          <a:avLst/>
        </a:prstGeom>
        <a:effectLst>
          <a:outerShdw blurRad="63500" algn="ctr" rotWithShape="0">
            <a:srgbClr val="000000">
              <a:alpha val="95000"/>
            </a:srgbClr>
          </a:outerShdw>
        </a:effectLst>
      </xdr:spPr>
    </xdr:pic>
    <xdr:clientData/>
  </xdr:oneCellAnchor>
  <xdr:oneCellAnchor>
    <xdr:from>
      <xdr:col>65</xdr:col>
      <xdr:colOff>0</xdr:colOff>
      <xdr:row>1148</xdr:row>
      <xdr:rowOff>0</xdr:rowOff>
    </xdr:from>
    <xdr:ext cx="11485714" cy="5342857"/>
    <xdr:pic>
      <xdr:nvPicPr>
        <xdr:cNvPr id="58" name="Picture 57">
          <a:extLst>
            <a:ext uri="{FF2B5EF4-FFF2-40B4-BE49-F238E27FC236}">
              <a16:creationId xmlns:a16="http://schemas.microsoft.com/office/drawing/2014/main" id="{D77852EB-0754-424A-B799-04555FFEC9FC}"/>
            </a:ext>
          </a:extLst>
        </xdr:cNvPr>
        <xdr:cNvPicPr>
          <a:picLocks noChangeAspect="1"/>
        </xdr:cNvPicPr>
      </xdr:nvPicPr>
      <xdr:blipFill>
        <a:blip xmlns:r="http://schemas.openxmlformats.org/officeDocument/2006/relationships" r:embed="rId55"/>
        <a:stretch>
          <a:fillRect/>
        </a:stretch>
      </xdr:blipFill>
      <xdr:spPr>
        <a:xfrm>
          <a:off x="12382500" y="883348500"/>
          <a:ext cx="11485714" cy="5342857"/>
        </a:xfrm>
        <a:prstGeom prst="rect">
          <a:avLst/>
        </a:prstGeom>
        <a:effectLst>
          <a:outerShdw blurRad="63500" algn="ctr" rotWithShape="0">
            <a:srgbClr val="000000">
              <a:alpha val="95000"/>
            </a:srgbClr>
          </a:outerShdw>
        </a:effectLst>
      </xdr:spPr>
    </xdr:pic>
    <xdr:clientData/>
  </xdr:oneCellAnchor>
  <xdr:oneCellAnchor>
    <xdr:from>
      <xdr:col>65</xdr:col>
      <xdr:colOff>0</xdr:colOff>
      <xdr:row>1179</xdr:row>
      <xdr:rowOff>0</xdr:rowOff>
    </xdr:from>
    <xdr:ext cx="11485714" cy="5361905"/>
    <xdr:pic>
      <xdr:nvPicPr>
        <xdr:cNvPr id="59" name="Picture 58">
          <a:extLst>
            <a:ext uri="{FF2B5EF4-FFF2-40B4-BE49-F238E27FC236}">
              <a16:creationId xmlns:a16="http://schemas.microsoft.com/office/drawing/2014/main" id="{CC16D29C-9E21-4B90-A381-798156C4B6A2}"/>
            </a:ext>
          </a:extLst>
        </xdr:cNvPr>
        <xdr:cNvPicPr>
          <a:picLocks noChangeAspect="1"/>
        </xdr:cNvPicPr>
      </xdr:nvPicPr>
      <xdr:blipFill>
        <a:blip xmlns:r="http://schemas.openxmlformats.org/officeDocument/2006/relationships" r:embed="rId56"/>
        <a:stretch>
          <a:fillRect/>
        </a:stretch>
      </xdr:blipFill>
      <xdr:spPr>
        <a:xfrm>
          <a:off x="12382500" y="889254000"/>
          <a:ext cx="11485714" cy="5361905"/>
        </a:xfrm>
        <a:prstGeom prst="rect">
          <a:avLst/>
        </a:prstGeom>
        <a:effectLst>
          <a:outerShdw blurRad="63500" algn="ctr" rotWithShape="0">
            <a:srgbClr val="000000">
              <a:alpha val="95000"/>
            </a:srgbClr>
          </a:outerShdw>
        </a:effectLst>
      </xdr:spPr>
    </xdr:pic>
    <xdr:clientData/>
  </xdr:oneCellAnchor>
  <xdr:oneCellAnchor>
    <xdr:from>
      <xdr:col>65</xdr:col>
      <xdr:colOff>0</xdr:colOff>
      <xdr:row>1210</xdr:row>
      <xdr:rowOff>0</xdr:rowOff>
    </xdr:from>
    <xdr:ext cx="11333333" cy="5333333"/>
    <xdr:pic>
      <xdr:nvPicPr>
        <xdr:cNvPr id="60" name="Picture 59">
          <a:extLst>
            <a:ext uri="{FF2B5EF4-FFF2-40B4-BE49-F238E27FC236}">
              <a16:creationId xmlns:a16="http://schemas.microsoft.com/office/drawing/2014/main" id="{A53546E9-44B7-4E1E-99A0-D11DEC089456}"/>
            </a:ext>
          </a:extLst>
        </xdr:cNvPr>
        <xdr:cNvPicPr>
          <a:picLocks noChangeAspect="1"/>
        </xdr:cNvPicPr>
      </xdr:nvPicPr>
      <xdr:blipFill>
        <a:blip xmlns:r="http://schemas.openxmlformats.org/officeDocument/2006/relationships" r:embed="rId57"/>
        <a:stretch>
          <a:fillRect/>
        </a:stretch>
      </xdr:blipFill>
      <xdr:spPr>
        <a:xfrm>
          <a:off x="12382500" y="895159500"/>
          <a:ext cx="11333333" cy="5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1282</xdr:row>
      <xdr:rowOff>0</xdr:rowOff>
    </xdr:from>
    <xdr:ext cx="7580952" cy="2895238"/>
    <xdr:pic>
      <xdr:nvPicPr>
        <xdr:cNvPr id="61" name="Picture 60">
          <a:extLst>
            <a:ext uri="{FF2B5EF4-FFF2-40B4-BE49-F238E27FC236}">
              <a16:creationId xmlns:a16="http://schemas.microsoft.com/office/drawing/2014/main" id="{2919CBBF-8665-4536-AC51-048E98B752A2}"/>
            </a:ext>
          </a:extLst>
        </xdr:cNvPr>
        <xdr:cNvPicPr>
          <a:picLocks noChangeAspect="1"/>
        </xdr:cNvPicPr>
      </xdr:nvPicPr>
      <xdr:blipFill>
        <a:blip xmlns:r="http://schemas.openxmlformats.org/officeDocument/2006/relationships" r:embed="rId58"/>
        <a:stretch>
          <a:fillRect/>
        </a:stretch>
      </xdr:blipFill>
      <xdr:spPr>
        <a:xfrm>
          <a:off x="762000" y="908875500"/>
          <a:ext cx="7580952" cy="28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1086</xdr:row>
      <xdr:rowOff>0</xdr:rowOff>
    </xdr:from>
    <xdr:ext cx="11333333" cy="5380952"/>
    <xdr:pic>
      <xdr:nvPicPr>
        <xdr:cNvPr id="62" name="Picture 61">
          <a:extLst>
            <a:ext uri="{FF2B5EF4-FFF2-40B4-BE49-F238E27FC236}">
              <a16:creationId xmlns:a16="http://schemas.microsoft.com/office/drawing/2014/main" id="{09064239-2DE7-447B-A6CD-E68BBC16376E}"/>
            </a:ext>
          </a:extLst>
        </xdr:cNvPr>
        <xdr:cNvPicPr>
          <a:picLocks noChangeAspect="1"/>
        </xdr:cNvPicPr>
      </xdr:nvPicPr>
      <xdr:blipFill>
        <a:blip xmlns:r="http://schemas.openxmlformats.org/officeDocument/2006/relationships" r:embed="rId59"/>
        <a:stretch>
          <a:fillRect/>
        </a:stretch>
      </xdr:blipFill>
      <xdr:spPr>
        <a:xfrm>
          <a:off x="762000" y="871537500"/>
          <a:ext cx="11333333" cy="5380952"/>
        </a:xfrm>
        <a:prstGeom prst="rect">
          <a:avLst/>
        </a:prstGeom>
        <a:effectLst>
          <a:outerShdw blurRad="63500" algn="ctr" rotWithShape="0">
            <a:srgbClr val="000000">
              <a:alpha val="95000"/>
            </a:srgbClr>
          </a:outerShdw>
        </a:effectLst>
      </xdr:spPr>
    </xdr:pic>
    <xdr:clientData/>
  </xdr:oneCellAnchor>
  <xdr:oneCellAnchor>
    <xdr:from>
      <xdr:col>9</xdr:col>
      <xdr:colOff>0</xdr:colOff>
      <xdr:row>1650</xdr:row>
      <xdr:rowOff>0</xdr:rowOff>
    </xdr:from>
    <xdr:ext cx="11371428" cy="342857"/>
    <xdr:pic>
      <xdr:nvPicPr>
        <xdr:cNvPr id="63" name="Picture 62">
          <a:extLst>
            <a:ext uri="{FF2B5EF4-FFF2-40B4-BE49-F238E27FC236}">
              <a16:creationId xmlns:a16="http://schemas.microsoft.com/office/drawing/2014/main" id="{B898FAA6-2B1E-43C6-AB05-5B2469A6954A}"/>
            </a:ext>
          </a:extLst>
        </xdr:cNvPr>
        <xdr:cNvPicPr>
          <a:picLocks noChangeAspect="1"/>
        </xdr:cNvPicPr>
      </xdr:nvPicPr>
      <xdr:blipFill>
        <a:blip xmlns:r="http://schemas.openxmlformats.org/officeDocument/2006/relationships" r:embed="rId60"/>
        <a:stretch>
          <a:fillRect/>
        </a:stretch>
      </xdr:blipFill>
      <xdr:spPr>
        <a:xfrm>
          <a:off x="1714500" y="883539000"/>
          <a:ext cx="11371428" cy="342857"/>
        </a:xfrm>
        <a:prstGeom prst="rect">
          <a:avLst/>
        </a:prstGeom>
        <a:effectLst>
          <a:outerShdw blurRad="63500" algn="ctr" rotWithShape="0">
            <a:srgbClr val="000000">
              <a:alpha val="95000"/>
            </a:srgbClr>
          </a:outerShdw>
        </a:effectLst>
      </xdr:spPr>
    </xdr:pic>
    <xdr:clientData/>
  </xdr:oneCellAnchor>
  <xdr:twoCellAnchor>
    <xdr:from>
      <xdr:col>4</xdr:col>
      <xdr:colOff>0</xdr:colOff>
      <xdr:row>1667</xdr:row>
      <xdr:rowOff>0</xdr:rowOff>
    </xdr:from>
    <xdr:to>
      <xdr:col>75</xdr:col>
      <xdr:colOff>179262</xdr:colOff>
      <xdr:row>1690</xdr:row>
      <xdr:rowOff>123262</xdr:rowOff>
    </xdr:to>
    <xdr:grpSp>
      <xdr:nvGrpSpPr>
        <xdr:cNvPr id="64" name="Group 63">
          <a:extLst>
            <a:ext uri="{FF2B5EF4-FFF2-40B4-BE49-F238E27FC236}">
              <a16:creationId xmlns:a16="http://schemas.microsoft.com/office/drawing/2014/main" id="{26E99F6B-25DD-4DB4-8BFE-8CB28EF53D92}"/>
            </a:ext>
          </a:extLst>
        </xdr:cNvPr>
        <xdr:cNvGrpSpPr/>
      </xdr:nvGrpSpPr>
      <xdr:grpSpPr>
        <a:xfrm>
          <a:off x="762000" y="317563500"/>
          <a:ext cx="13704762" cy="4504762"/>
          <a:chOff x="762000" y="1333500"/>
          <a:chExt cx="13704762" cy="4504762"/>
        </a:xfrm>
      </xdr:grpSpPr>
      <xdr:pic>
        <xdr:nvPicPr>
          <xdr:cNvPr id="65" name="Picture 64">
            <a:extLst>
              <a:ext uri="{FF2B5EF4-FFF2-40B4-BE49-F238E27FC236}">
                <a16:creationId xmlns:a16="http://schemas.microsoft.com/office/drawing/2014/main" id="{A140981D-14BE-8050-6932-4F62F8F2F9B2}"/>
              </a:ext>
            </a:extLst>
          </xdr:cNvPr>
          <xdr:cNvPicPr>
            <a:picLocks noChangeAspect="1"/>
          </xdr:cNvPicPr>
        </xdr:nvPicPr>
        <xdr:blipFill>
          <a:blip xmlns:r="http://schemas.openxmlformats.org/officeDocument/2006/relationships" r:embed="rId61"/>
          <a:stretch>
            <a:fillRect/>
          </a:stretch>
        </xdr:blipFill>
        <xdr:spPr>
          <a:xfrm>
            <a:off x="762000" y="1333500"/>
            <a:ext cx="13704762" cy="4504762"/>
          </a:xfrm>
          <a:prstGeom prst="rect">
            <a:avLst/>
          </a:prstGeom>
          <a:effectLst>
            <a:outerShdw blurRad="63500" algn="ctr" rotWithShape="0">
              <a:srgbClr val="000000">
                <a:alpha val="95000"/>
              </a:srgbClr>
            </a:outerShdw>
          </a:effectLst>
        </xdr:spPr>
      </xdr:pic>
      <xdr:sp macro="" textlink="">
        <xdr:nvSpPr>
          <xdr:cNvPr id="66" name="Rectangle 65">
            <a:extLst>
              <a:ext uri="{FF2B5EF4-FFF2-40B4-BE49-F238E27FC236}">
                <a16:creationId xmlns:a16="http://schemas.microsoft.com/office/drawing/2014/main" id="{4FBA9736-1EE0-B5FB-A14B-826C9CFDA026}"/>
              </a:ext>
            </a:extLst>
          </xdr:cNvPr>
          <xdr:cNvSpPr/>
        </xdr:nvSpPr>
        <xdr:spPr>
          <a:xfrm>
            <a:off x="7205382" y="4863353"/>
            <a:ext cx="683559" cy="156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1827</xdr:row>
      <xdr:rowOff>0</xdr:rowOff>
    </xdr:from>
    <xdr:ext cx="13704762" cy="4504762"/>
    <xdr:pic>
      <xdr:nvPicPr>
        <xdr:cNvPr id="67" name="Picture 66">
          <a:extLst>
            <a:ext uri="{FF2B5EF4-FFF2-40B4-BE49-F238E27FC236}">
              <a16:creationId xmlns:a16="http://schemas.microsoft.com/office/drawing/2014/main" id="{26F4547D-224C-4233-9E67-0506191928A2}"/>
            </a:ext>
          </a:extLst>
        </xdr:cNvPr>
        <xdr:cNvPicPr>
          <a:picLocks noChangeAspect="1"/>
        </xdr:cNvPicPr>
      </xdr:nvPicPr>
      <xdr:blipFill>
        <a:blip xmlns:r="http://schemas.openxmlformats.org/officeDocument/2006/relationships" r:embed="rId62"/>
        <a:stretch>
          <a:fillRect/>
        </a:stretch>
      </xdr:blipFill>
      <xdr:spPr>
        <a:xfrm>
          <a:off x="762000" y="917257500"/>
          <a:ext cx="13704762" cy="4504762"/>
        </a:xfrm>
        <a:prstGeom prst="rect">
          <a:avLst/>
        </a:prstGeom>
        <a:effectLst>
          <a:outerShdw blurRad="63500" algn="ctr" rotWithShape="0">
            <a:srgbClr val="000000">
              <a:alpha val="95000"/>
            </a:srgbClr>
          </a:outerShdw>
        </a:effectLst>
      </xdr:spPr>
    </xdr:pic>
    <xdr:clientData/>
  </xdr:oneCellAnchor>
  <xdr:twoCellAnchor>
    <xdr:from>
      <xdr:col>4</xdr:col>
      <xdr:colOff>0</xdr:colOff>
      <xdr:row>1691</xdr:row>
      <xdr:rowOff>0</xdr:rowOff>
    </xdr:from>
    <xdr:to>
      <xdr:col>75</xdr:col>
      <xdr:colOff>179262</xdr:colOff>
      <xdr:row>1810</xdr:row>
      <xdr:rowOff>92405</xdr:rowOff>
    </xdr:to>
    <xdr:grpSp>
      <xdr:nvGrpSpPr>
        <xdr:cNvPr id="68" name="Group 67">
          <a:extLst>
            <a:ext uri="{FF2B5EF4-FFF2-40B4-BE49-F238E27FC236}">
              <a16:creationId xmlns:a16="http://schemas.microsoft.com/office/drawing/2014/main" id="{9AD3EDC6-DE54-4796-9680-92BD512DBD48}"/>
            </a:ext>
          </a:extLst>
        </xdr:cNvPr>
        <xdr:cNvGrpSpPr/>
      </xdr:nvGrpSpPr>
      <xdr:grpSpPr>
        <a:xfrm>
          <a:off x="762000" y="322135500"/>
          <a:ext cx="13704762" cy="22761905"/>
          <a:chOff x="762000" y="5905500"/>
          <a:chExt cx="13704762" cy="22761905"/>
        </a:xfrm>
      </xdr:grpSpPr>
      <xdr:pic>
        <xdr:nvPicPr>
          <xdr:cNvPr id="69" name="Picture 68">
            <a:extLst>
              <a:ext uri="{FF2B5EF4-FFF2-40B4-BE49-F238E27FC236}">
                <a16:creationId xmlns:a16="http://schemas.microsoft.com/office/drawing/2014/main" id="{0EA09829-6596-CA3E-9CC9-6BFABD68D66D}"/>
              </a:ext>
            </a:extLst>
          </xdr:cNvPr>
          <xdr:cNvPicPr>
            <a:picLocks noChangeAspect="1"/>
          </xdr:cNvPicPr>
        </xdr:nvPicPr>
        <xdr:blipFill>
          <a:blip xmlns:r="http://schemas.openxmlformats.org/officeDocument/2006/relationships" r:embed="rId63"/>
          <a:stretch>
            <a:fillRect/>
          </a:stretch>
        </xdr:blipFill>
        <xdr:spPr>
          <a:xfrm>
            <a:off x="762000" y="5905500"/>
            <a:ext cx="13704762" cy="22761905"/>
          </a:xfrm>
          <a:prstGeom prst="rect">
            <a:avLst/>
          </a:prstGeom>
          <a:effectLst>
            <a:outerShdw blurRad="63500" algn="ctr" rotWithShape="0">
              <a:srgbClr val="000000">
                <a:alpha val="95000"/>
              </a:srgbClr>
            </a:outerShdw>
          </a:effectLst>
        </xdr:spPr>
      </xdr:pic>
      <xdr:sp macro="" textlink="">
        <xdr:nvSpPr>
          <xdr:cNvPr id="70" name="Rectangle 69">
            <a:extLst>
              <a:ext uri="{FF2B5EF4-FFF2-40B4-BE49-F238E27FC236}">
                <a16:creationId xmlns:a16="http://schemas.microsoft.com/office/drawing/2014/main" id="{213CADFB-999F-3FBB-172D-64A2297BA2DA}"/>
              </a:ext>
            </a:extLst>
          </xdr:cNvPr>
          <xdr:cNvSpPr/>
        </xdr:nvSpPr>
        <xdr:spPr>
          <a:xfrm>
            <a:off x="10623176" y="25045146"/>
            <a:ext cx="851648"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1851</xdr:row>
      <xdr:rowOff>0</xdr:rowOff>
    </xdr:from>
    <xdr:ext cx="13704762" cy="23742857"/>
    <xdr:pic>
      <xdr:nvPicPr>
        <xdr:cNvPr id="71" name="Picture 70">
          <a:extLst>
            <a:ext uri="{FF2B5EF4-FFF2-40B4-BE49-F238E27FC236}">
              <a16:creationId xmlns:a16="http://schemas.microsoft.com/office/drawing/2014/main" id="{085E1C52-85AF-4EEA-814E-9C7368101C70}"/>
            </a:ext>
          </a:extLst>
        </xdr:cNvPr>
        <xdr:cNvPicPr>
          <a:picLocks noChangeAspect="1"/>
        </xdr:cNvPicPr>
      </xdr:nvPicPr>
      <xdr:blipFill>
        <a:blip xmlns:r="http://schemas.openxmlformats.org/officeDocument/2006/relationships" r:embed="rId64"/>
        <a:stretch>
          <a:fillRect/>
        </a:stretch>
      </xdr:blipFill>
      <xdr:spPr>
        <a:xfrm>
          <a:off x="762000" y="921829500"/>
          <a:ext cx="13704762" cy="2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1976</xdr:row>
      <xdr:rowOff>0</xdr:rowOff>
    </xdr:from>
    <xdr:ext cx="7438095" cy="1228571"/>
    <xdr:pic>
      <xdr:nvPicPr>
        <xdr:cNvPr id="72" name="Picture 71">
          <a:extLst>
            <a:ext uri="{FF2B5EF4-FFF2-40B4-BE49-F238E27FC236}">
              <a16:creationId xmlns:a16="http://schemas.microsoft.com/office/drawing/2014/main" id="{B6035E34-53C6-42F7-BCF0-44E54FE8D657}"/>
            </a:ext>
          </a:extLst>
        </xdr:cNvPr>
        <xdr:cNvPicPr>
          <a:picLocks noChangeAspect="1"/>
        </xdr:cNvPicPr>
      </xdr:nvPicPr>
      <xdr:blipFill>
        <a:blip xmlns:r="http://schemas.openxmlformats.org/officeDocument/2006/relationships" r:embed="rId65"/>
        <a:stretch>
          <a:fillRect/>
        </a:stretch>
      </xdr:blipFill>
      <xdr:spPr>
        <a:xfrm>
          <a:off x="762000" y="945642000"/>
          <a:ext cx="7438095" cy="1228571"/>
        </a:xfrm>
        <a:prstGeom prst="rect">
          <a:avLst/>
        </a:prstGeom>
        <a:effectLst>
          <a:outerShdw blurRad="127000" algn="ctr" rotWithShape="0">
            <a:srgbClr val="0000FF">
              <a:alpha val="90000"/>
            </a:srgbClr>
          </a:outerShdw>
        </a:effec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0</xdr:colOff>
      <xdr:row>24</xdr:row>
      <xdr:rowOff>0</xdr:rowOff>
    </xdr:from>
    <xdr:ext cx="5038095" cy="3238095"/>
    <xdr:pic>
      <xdr:nvPicPr>
        <xdr:cNvPr id="2" name="Picture 1">
          <a:extLst>
            <a:ext uri="{FF2B5EF4-FFF2-40B4-BE49-F238E27FC236}">
              <a16:creationId xmlns:a16="http://schemas.microsoft.com/office/drawing/2014/main" id="{34CF6E57-7059-409C-AECF-4A4D1DE96758}"/>
            </a:ext>
          </a:extLst>
        </xdr:cNvPr>
        <xdr:cNvPicPr>
          <a:picLocks noChangeAspect="1"/>
        </xdr:cNvPicPr>
      </xdr:nvPicPr>
      <xdr:blipFill>
        <a:blip xmlns:r="http://schemas.openxmlformats.org/officeDocument/2006/relationships" r:embed="rId1"/>
        <a:stretch>
          <a:fillRect/>
        </a:stretch>
      </xdr:blipFill>
      <xdr:spPr>
        <a:xfrm>
          <a:off x="762000" y="961834500"/>
          <a:ext cx="5038095" cy="3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xdr:row>
      <xdr:rowOff>0</xdr:rowOff>
    </xdr:from>
    <xdr:ext cx="5076190" cy="5333333"/>
    <xdr:pic>
      <xdr:nvPicPr>
        <xdr:cNvPr id="3" name="Picture 2">
          <a:extLst>
            <a:ext uri="{FF2B5EF4-FFF2-40B4-BE49-F238E27FC236}">
              <a16:creationId xmlns:a16="http://schemas.microsoft.com/office/drawing/2014/main" id="{C3DCAE57-9131-4E47-A883-977409618BBF}"/>
            </a:ext>
          </a:extLst>
        </xdr:cNvPr>
        <xdr:cNvPicPr>
          <a:picLocks noChangeAspect="1"/>
        </xdr:cNvPicPr>
      </xdr:nvPicPr>
      <xdr:blipFill>
        <a:blip xmlns:r="http://schemas.openxmlformats.org/officeDocument/2006/relationships" r:embed="rId2"/>
        <a:stretch>
          <a:fillRect/>
        </a:stretch>
      </xdr:blipFill>
      <xdr:spPr>
        <a:xfrm>
          <a:off x="762000" y="965263500"/>
          <a:ext cx="5076190" cy="53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74</xdr:row>
      <xdr:rowOff>0</xdr:rowOff>
    </xdr:from>
    <xdr:ext cx="5219048" cy="2714286"/>
    <xdr:pic>
      <xdr:nvPicPr>
        <xdr:cNvPr id="4" name="Picture 3">
          <a:extLst>
            <a:ext uri="{FF2B5EF4-FFF2-40B4-BE49-F238E27FC236}">
              <a16:creationId xmlns:a16="http://schemas.microsoft.com/office/drawing/2014/main" id="{51A686A0-0E29-415C-8600-B950F0A7CFF7}"/>
            </a:ext>
          </a:extLst>
        </xdr:cNvPr>
        <xdr:cNvPicPr>
          <a:picLocks noChangeAspect="1"/>
        </xdr:cNvPicPr>
      </xdr:nvPicPr>
      <xdr:blipFill>
        <a:blip xmlns:r="http://schemas.openxmlformats.org/officeDocument/2006/relationships" r:embed="rId3"/>
        <a:stretch>
          <a:fillRect/>
        </a:stretch>
      </xdr:blipFill>
      <xdr:spPr>
        <a:xfrm>
          <a:off x="762000" y="970788000"/>
          <a:ext cx="5219048" cy="2714286"/>
        </a:xfrm>
        <a:prstGeom prst="rect">
          <a:avLst/>
        </a:prstGeom>
        <a:effectLst>
          <a:outerShdw blurRad="127000" algn="ctr" rotWithShape="0">
            <a:srgbClr val="0000FF">
              <a:alpha val="90000"/>
            </a:srgbClr>
          </a:outerShdw>
        </a:effectLst>
      </xdr:spPr>
    </xdr:pic>
    <xdr:clientData/>
  </xdr:oneCellAnchor>
  <xdr:oneCellAnchor>
    <xdr:from>
      <xdr:col>4</xdr:col>
      <xdr:colOff>0</xdr:colOff>
      <xdr:row>89</xdr:row>
      <xdr:rowOff>0</xdr:rowOff>
    </xdr:from>
    <xdr:ext cx="6352381" cy="4009524"/>
    <xdr:pic>
      <xdr:nvPicPr>
        <xdr:cNvPr id="5" name="Picture 4">
          <a:extLst>
            <a:ext uri="{FF2B5EF4-FFF2-40B4-BE49-F238E27FC236}">
              <a16:creationId xmlns:a16="http://schemas.microsoft.com/office/drawing/2014/main" id="{444ECE0D-8008-4592-BDDA-B8717410D3D5}"/>
            </a:ext>
          </a:extLst>
        </xdr:cNvPr>
        <xdr:cNvPicPr>
          <a:picLocks noChangeAspect="1"/>
        </xdr:cNvPicPr>
      </xdr:nvPicPr>
      <xdr:blipFill>
        <a:blip xmlns:r="http://schemas.openxmlformats.org/officeDocument/2006/relationships" r:embed="rId4"/>
        <a:stretch>
          <a:fillRect/>
        </a:stretch>
      </xdr:blipFill>
      <xdr:spPr>
        <a:xfrm>
          <a:off x="762000" y="973645500"/>
          <a:ext cx="6352381" cy="4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xdr:row>
      <xdr:rowOff>0</xdr:rowOff>
    </xdr:from>
    <xdr:ext cx="6838095" cy="1790476"/>
    <xdr:pic>
      <xdr:nvPicPr>
        <xdr:cNvPr id="6" name="Picture 5">
          <a:extLst>
            <a:ext uri="{FF2B5EF4-FFF2-40B4-BE49-F238E27FC236}">
              <a16:creationId xmlns:a16="http://schemas.microsoft.com/office/drawing/2014/main" id="{45EB721A-29F9-47F9-B82A-C32B7EA7A4E3}"/>
            </a:ext>
          </a:extLst>
        </xdr:cNvPr>
        <xdr:cNvPicPr>
          <a:picLocks noChangeAspect="1"/>
        </xdr:cNvPicPr>
      </xdr:nvPicPr>
      <xdr:blipFill>
        <a:blip xmlns:r="http://schemas.openxmlformats.org/officeDocument/2006/relationships" r:embed="rId5"/>
        <a:stretch>
          <a:fillRect/>
        </a:stretch>
      </xdr:blipFill>
      <xdr:spPr>
        <a:xfrm>
          <a:off x="762000" y="977836500"/>
          <a:ext cx="6838095" cy="1790476"/>
        </a:xfrm>
        <a:prstGeom prst="rect">
          <a:avLst/>
        </a:prstGeom>
        <a:effectLst>
          <a:outerShdw blurRad="63500" algn="ctr" rotWithShape="0">
            <a:srgbClr val="000000">
              <a:alpha val="95000"/>
            </a:srgbClr>
          </a:outerShdw>
        </a:effectLst>
      </xdr:spPr>
    </xdr:pic>
    <xdr:clientData/>
  </xdr:oneCellAnchor>
  <xdr:oneCellAnchor>
    <xdr:from>
      <xdr:col>32</xdr:col>
      <xdr:colOff>0</xdr:colOff>
      <xdr:row>55</xdr:row>
      <xdr:rowOff>0</xdr:rowOff>
    </xdr:from>
    <xdr:ext cx="13473017" cy="3322415"/>
    <xdr:pic>
      <xdr:nvPicPr>
        <xdr:cNvPr id="7" name="Picture 6">
          <a:extLst>
            <a:ext uri="{FF2B5EF4-FFF2-40B4-BE49-F238E27FC236}">
              <a16:creationId xmlns:a16="http://schemas.microsoft.com/office/drawing/2014/main" id="{40DCB260-58BF-42D3-8E3A-621496581C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0" y="967168500"/>
          <a:ext cx="13473017" cy="332241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308</xdr:row>
      <xdr:rowOff>0</xdr:rowOff>
    </xdr:from>
    <xdr:ext cx="10771428" cy="6609524"/>
    <xdr:pic>
      <xdr:nvPicPr>
        <xdr:cNvPr id="8" name="Picture 7">
          <a:extLst>
            <a:ext uri="{FF2B5EF4-FFF2-40B4-BE49-F238E27FC236}">
              <a16:creationId xmlns:a16="http://schemas.microsoft.com/office/drawing/2014/main" id="{9CE28CA1-0D36-45A5-AF0B-CD393F4DA087}"/>
            </a:ext>
          </a:extLst>
        </xdr:cNvPr>
        <xdr:cNvPicPr>
          <a:picLocks noChangeAspect="1"/>
        </xdr:cNvPicPr>
      </xdr:nvPicPr>
      <xdr:blipFill>
        <a:blip xmlns:r="http://schemas.openxmlformats.org/officeDocument/2006/relationships" r:embed="rId7"/>
        <a:stretch>
          <a:fillRect/>
        </a:stretch>
      </xdr:blipFill>
      <xdr:spPr>
        <a:xfrm>
          <a:off x="762000" y="986980500"/>
          <a:ext cx="10771428" cy="6609524"/>
        </a:xfrm>
        <a:prstGeom prst="rect">
          <a:avLst/>
        </a:prstGeom>
        <a:effectLst>
          <a:outerShdw blurRad="63500" algn="ctr" rotWithShape="0">
            <a:srgbClr val="000000">
              <a:alpha val="95000"/>
            </a:srgbClr>
          </a:outerShdw>
        </a:effectLst>
      </xdr:spPr>
    </xdr:pic>
    <xdr:clientData/>
  </xdr:oneCellAnchor>
  <xdr:oneCellAnchor>
    <xdr:from>
      <xdr:col>26</xdr:col>
      <xdr:colOff>0</xdr:colOff>
      <xdr:row>291</xdr:row>
      <xdr:rowOff>0</xdr:rowOff>
    </xdr:from>
    <xdr:ext cx="11600000" cy="857143"/>
    <xdr:pic>
      <xdr:nvPicPr>
        <xdr:cNvPr id="9" name="Picture 8">
          <a:extLst>
            <a:ext uri="{FF2B5EF4-FFF2-40B4-BE49-F238E27FC236}">
              <a16:creationId xmlns:a16="http://schemas.microsoft.com/office/drawing/2014/main" id="{9153BFF9-7268-41A8-8BA9-0E33ACA3091C}"/>
            </a:ext>
          </a:extLst>
        </xdr:cNvPr>
        <xdr:cNvPicPr>
          <a:picLocks noChangeAspect="1"/>
        </xdr:cNvPicPr>
      </xdr:nvPicPr>
      <xdr:blipFill>
        <a:blip xmlns:r="http://schemas.openxmlformats.org/officeDocument/2006/relationships" r:embed="rId8"/>
        <a:stretch>
          <a:fillRect/>
        </a:stretch>
      </xdr:blipFill>
      <xdr:spPr>
        <a:xfrm>
          <a:off x="4953000" y="983742000"/>
          <a:ext cx="11600000" cy="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xdr:row>
      <xdr:rowOff>0</xdr:rowOff>
    </xdr:from>
    <xdr:ext cx="6847619" cy="7066667"/>
    <xdr:pic>
      <xdr:nvPicPr>
        <xdr:cNvPr id="10" name="Picture 9">
          <a:extLst>
            <a:ext uri="{FF2B5EF4-FFF2-40B4-BE49-F238E27FC236}">
              <a16:creationId xmlns:a16="http://schemas.microsoft.com/office/drawing/2014/main" id="{8577048E-08E5-42F1-925C-5D6639F5051B}"/>
            </a:ext>
          </a:extLst>
        </xdr:cNvPr>
        <xdr:cNvPicPr>
          <a:picLocks noChangeAspect="1"/>
        </xdr:cNvPicPr>
      </xdr:nvPicPr>
      <xdr:blipFill>
        <a:blip xmlns:r="http://schemas.openxmlformats.org/officeDocument/2006/relationships" r:embed="rId9"/>
        <a:stretch>
          <a:fillRect/>
        </a:stretch>
      </xdr:blipFill>
      <xdr:spPr>
        <a:xfrm>
          <a:off x="762000" y="993648000"/>
          <a:ext cx="6847619" cy="7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123</xdr:row>
      <xdr:rowOff>0</xdr:rowOff>
    </xdr:from>
    <xdr:ext cx="6619048" cy="10057143"/>
    <xdr:pic>
      <xdr:nvPicPr>
        <xdr:cNvPr id="11" name="Picture 10">
          <a:extLst>
            <a:ext uri="{FF2B5EF4-FFF2-40B4-BE49-F238E27FC236}">
              <a16:creationId xmlns:a16="http://schemas.microsoft.com/office/drawing/2014/main" id="{2786E848-318D-42CF-B8FC-D43CE8AEBEBD}"/>
            </a:ext>
          </a:extLst>
        </xdr:cNvPr>
        <xdr:cNvPicPr>
          <a:picLocks noChangeAspect="1"/>
        </xdr:cNvPicPr>
      </xdr:nvPicPr>
      <xdr:blipFill>
        <a:blip xmlns:r="http://schemas.openxmlformats.org/officeDocument/2006/relationships" r:embed="rId10"/>
        <a:stretch>
          <a:fillRect/>
        </a:stretch>
      </xdr:blipFill>
      <xdr:spPr>
        <a:xfrm>
          <a:off x="762000" y="1333500"/>
          <a:ext cx="6619048" cy="10057143"/>
        </a:xfrm>
        <a:prstGeom prst="rect">
          <a:avLst/>
        </a:prstGeom>
        <a:effectLst>
          <a:outerShdw blurRad="63500" algn="ctr" rotWithShape="0">
            <a:srgbClr val="000000">
              <a:alpha val="95000"/>
            </a:srgbClr>
          </a:outerShdw>
        </a:effectLst>
      </xdr:spPr>
    </xdr:pic>
    <xdr:clientData/>
  </xdr:oneCellAnchor>
  <xdr:twoCellAnchor>
    <xdr:from>
      <xdr:col>4</xdr:col>
      <xdr:colOff>0</xdr:colOff>
      <xdr:row>179</xdr:row>
      <xdr:rowOff>0</xdr:rowOff>
    </xdr:from>
    <xdr:to>
      <xdr:col>128</xdr:col>
      <xdr:colOff>57150</xdr:colOff>
      <xdr:row>266</xdr:row>
      <xdr:rowOff>45547</xdr:rowOff>
    </xdr:to>
    <xdr:grpSp>
      <xdr:nvGrpSpPr>
        <xdr:cNvPr id="18" name="Group 17">
          <a:extLst>
            <a:ext uri="{FF2B5EF4-FFF2-40B4-BE49-F238E27FC236}">
              <a16:creationId xmlns:a16="http://schemas.microsoft.com/office/drawing/2014/main" id="{9A4C5DDC-3646-CF32-EC28-D84030DA385E}"/>
            </a:ext>
          </a:extLst>
        </xdr:cNvPr>
        <xdr:cNvGrpSpPr/>
      </xdr:nvGrpSpPr>
      <xdr:grpSpPr>
        <a:xfrm>
          <a:off x="762000" y="34099500"/>
          <a:ext cx="23679150" cy="16619047"/>
          <a:chOff x="762000" y="34099500"/>
          <a:chExt cx="23679150" cy="16619047"/>
        </a:xfrm>
      </xdr:grpSpPr>
      <xdr:grpSp>
        <xdr:nvGrpSpPr>
          <xdr:cNvPr id="16" name="Group 15">
            <a:extLst>
              <a:ext uri="{FF2B5EF4-FFF2-40B4-BE49-F238E27FC236}">
                <a16:creationId xmlns:a16="http://schemas.microsoft.com/office/drawing/2014/main" id="{0B361111-1138-4EC6-D7D6-9678B5B62DFE}"/>
              </a:ext>
            </a:extLst>
          </xdr:cNvPr>
          <xdr:cNvGrpSpPr/>
        </xdr:nvGrpSpPr>
        <xdr:grpSpPr>
          <a:xfrm>
            <a:off x="762000" y="34099500"/>
            <a:ext cx="17844707" cy="16619047"/>
            <a:chOff x="762000" y="34099500"/>
            <a:chExt cx="17844707" cy="16619047"/>
          </a:xfrm>
        </xdr:grpSpPr>
        <xdr:pic>
          <xdr:nvPicPr>
            <xdr:cNvPr id="12" name="Picture 11">
              <a:extLst>
                <a:ext uri="{FF2B5EF4-FFF2-40B4-BE49-F238E27FC236}">
                  <a16:creationId xmlns:a16="http://schemas.microsoft.com/office/drawing/2014/main" id="{3EE9FAC9-A671-4AA6-9443-7AEC80A8B310}"/>
                </a:ext>
              </a:extLst>
            </xdr:cNvPr>
            <xdr:cNvPicPr>
              <a:picLocks noChangeAspect="1"/>
            </xdr:cNvPicPr>
          </xdr:nvPicPr>
          <xdr:blipFill>
            <a:blip xmlns:r="http://schemas.openxmlformats.org/officeDocument/2006/relationships" r:embed="rId11"/>
            <a:stretch>
              <a:fillRect/>
            </a:stretch>
          </xdr:blipFill>
          <xdr:spPr>
            <a:xfrm>
              <a:off x="762000" y="34099500"/>
              <a:ext cx="6600000" cy="16619047"/>
            </a:xfrm>
            <a:prstGeom prst="rect">
              <a:avLst/>
            </a:prstGeom>
            <a:effectLst>
              <a:outerShdw blurRad="63500" algn="ctr" rotWithShape="0">
                <a:srgbClr val="000000">
                  <a:alpha val="95000"/>
                </a:srgbClr>
              </a:outerShdw>
            </a:effectLst>
          </xdr:spPr>
        </xdr:pic>
        <xdr:pic>
          <xdr:nvPicPr>
            <xdr:cNvPr id="14" name="Picture 13">
              <a:extLst>
                <a:ext uri="{FF2B5EF4-FFF2-40B4-BE49-F238E27FC236}">
                  <a16:creationId xmlns:a16="http://schemas.microsoft.com/office/drawing/2014/main" id="{698979E3-9E3D-442D-9DA7-54CC436C010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0" y="36195000"/>
              <a:ext cx="10986707" cy="231762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5" name="Picture 14">
              <a:extLst>
                <a:ext uri="{FF2B5EF4-FFF2-40B4-BE49-F238E27FC236}">
                  <a16:creationId xmlns:a16="http://schemas.microsoft.com/office/drawing/2014/main" id="{68FD79F4-00EE-AB7B-DA48-312E13A9D60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620000" y="39052500"/>
              <a:ext cx="10656665" cy="187756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17" name="Picture 16">
            <a:extLst>
              <a:ext uri="{FF2B5EF4-FFF2-40B4-BE49-F238E27FC236}">
                <a16:creationId xmlns:a16="http://schemas.microsoft.com/office/drawing/2014/main" id="{1745727A-0F74-EC68-F73C-7C46DE976D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0" y="41148000"/>
            <a:ext cx="16821150" cy="73342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25</xdr:row>
      <xdr:rowOff>0</xdr:rowOff>
    </xdr:from>
    <xdr:to>
      <xdr:col>58</xdr:col>
      <xdr:colOff>132048</xdr:colOff>
      <xdr:row>54</xdr:row>
      <xdr:rowOff>123119</xdr:rowOff>
    </xdr:to>
    <xdr:grpSp>
      <xdr:nvGrpSpPr>
        <xdr:cNvPr id="2" name="Group 1">
          <a:extLst>
            <a:ext uri="{FF2B5EF4-FFF2-40B4-BE49-F238E27FC236}">
              <a16:creationId xmlns:a16="http://schemas.microsoft.com/office/drawing/2014/main" id="{B53FD60E-5F9A-4271-BA56-E150761FDACA}"/>
            </a:ext>
          </a:extLst>
        </xdr:cNvPr>
        <xdr:cNvGrpSpPr/>
      </xdr:nvGrpSpPr>
      <xdr:grpSpPr>
        <a:xfrm>
          <a:off x="762000" y="4762500"/>
          <a:ext cx="10419048" cy="5647619"/>
          <a:chOff x="762000" y="475107000"/>
          <a:chExt cx="10419048" cy="5647619"/>
        </a:xfrm>
      </xdr:grpSpPr>
      <xdr:pic>
        <xdr:nvPicPr>
          <xdr:cNvPr id="3" name="Picture 2">
            <a:extLst>
              <a:ext uri="{FF2B5EF4-FFF2-40B4-BE49-F238E27FC236}">
                <a16:creationId xmlns:a16="http://schemas.microsoft.com/office/drawing/2014/main" id="{C900DCE5-C428-E88E-78AE-8894BCD701DB}"/>
              </a:ext>
            </a:extLst>
          </xdr:cNvPr>
          <xdr:cNvPicPr>
            <a:picLocks noChangeAspect="1"/>
          </xdr:cNvPicPr>
        </xdr:nvPicPr>
        <xdr:blipFill>
          <a:blip xmlns:r="http://schemas.openxmlformats.org/officeDocument/2006/relationships" r:embed="rId1"/>
          <a:stretch>
            <a:fillRect/>
          </a:stretch>
        </xdr:blipFill>
        <xdr:spPr>
          <a:xfrm>
            <a:off x="762000" y="475107000"/>
            <a:ext cx="10419048" cy="5647619"/>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6F7C0A1B-2280-0F5C-9180-C595AF40BA67}"/>
              </a:ext>
            </a:extLst>
          </xdr:cNvPr>
          <xdr:cNvSpPr/>
        </xdr:nvSpPr>
        <xdr:spPr>
          <a:xfrm>
            <a:off x="8460441" y="479185940"/>
            <a:ext cx="1490383"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13</xdr:col>
      <xdr:colOff>0</xdr:colOff>
      <xdr:row>56</xdr:row>
      <xdr:rowOff>0</xdr:rowOff>
    </xdr:from>
    <xdr:ext cx="7019048" cy="361905"/>
    <xdr:pic>
      <xdr:nvPicPr>
        <xdr:cNvPr id="5" name="Picture 4">
          <a:extLst>
            <a:ext uri="{FF2B5EF4-FFF2-40B4-BE49-F238E27FC236}">
              <a16:creationId xmlns:a16="http://schemas.microsoft.com/office/drawing/2014/main" id="{3C4F0424-E141-4CFC-BB31-60B4A4546552}"/>
            </a:ext>
          </a:extLst>
        </xdr:cNvPr>
        <xdr:cNvPicPr>
          <a:picLocks noChangeAspect="1"/>
        </xdr:cNvPicPr>
      </xdr:nvPicPr>
      <xdr:blipFill>
        <a:blip xmlns:r="http://schemas.openxmlformats.org/officeDocument/2006/relationships" r:embed="rId2"/>
        <a:stretch>
          <a:fillRect/>
        </a:stretch>
      </xdr:blipFill>
      <xdr:spPr>
        <a:xfrm>
          <a:off x="2476500" y="181927500"/>
          <a:ext cx="7019048" cy="361905"/>
        </a:xfrm>
        <a:prstGeom prst="rect">
          <a:avLst/>
        </a:prstGeom>
        <a:effectLst>
          <a:outerShdw blurRad="63500" algn="ctr" rotWithShape="0">
            <a:srgbClr val="000000">
              <a:alpha val="95000"/>
            </a:srgbClr>
          </a:outerShdw>
        </a:effectLst>
      </xdr:spPr>
    </xdr:pic>
    <xdr:clientData/>
  </xdr:oneCellAnchor>
  <xdr:twoCellAnchor>
    <xdr:from>
      <xdr:col>4</xdr:col>
      <xdr:colOff>0</xdr:colOff>
      <xdr:row>80</xdr:row>
      <xdr:rowOff>0</xdr:rowOff>
    </xdr:from>
    <xdr:to>
      <xdr:col>59</xdr:col>
      <xdr:colOff>141548</xdr:colOff>
      <xdr:row>109</xdr:row>
      <xdr:rowOff>151690</xdr:rowOff>
    </xdr:to>
    <xdr:grpSp>
      <xdr:nvGrpSpPr>
        <xdr:cNvPr id="6" name="Group 5">
          <a:extLst>
            <a:ext uri="{FF2B5EF4-FFF2-40B4-BE49-F238E27FC236}">
              <a16:creationId xmlns:a16="http://schemas.microsoft.com/office/drawing/2014/main" id="{6D08CD7B-A11E-47BC-98F6-4CABA6B0C02D}"/>
            </a:ext>
          </a:extLst>
        </xdr:cNvPr>
        <xdr:cNvGrpSpPr/>
      </xdr:nvGrpSpPr>
      <xdr:grpSpPr>
        <a:xfrm>
          <a:off x="762000" y="15240000"/>
          <a:ext cx="10619048" cy="5676190"/>
          <a:chOff x="762000" y="186499500"/>
          <a:chExt cx="10619048" cy="5676190"/>
        </a:xfrm>
      </xdr:grpSpPr>
      <xdr:pic>
        <xdr:nvPicPr>
          <xdr:cNvPr id="7" name="Picture 6">
            <a:extLst>
              <a:ext uri="{FF2B5EF4-FFF2-40B4-BE49-F238E27FC236}">
                <a16:creationId xmlns:a16="http://schemas.microsoft.com/office/drawing/2014/main" id="{736311E7-6F8C-3120-C8D2-7B6B99A1153B}"/>
              </a:ext>
            </a:extLst>
          </xdr:cNvPr>
          <xdr:cNvPicPr>
            <a:picLocks noChangeAspect="1"/>
          </xdr:cNvPicPr>
        </xdr:nvPicPr>
        <xdr:blipFill>
          <a:blip xmlns:r="http://schemas.openxmlformats.org/officeDocument/2006/relationships" r:embed="rId3"/>
          <a:stretch>
            <a:fillRect/>
          </a:stretch>
        </xdr:blipFill>
        <xdr:spPr>
          <a:xfrm>
            <a:off x="762000" y="186499500"/>
            <a:ext cx="10619048" cy="567619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5AA731EA-88AF-4C79-5887-5DBE9A8D1DB3}"/>
              </a:ext>
            </a:extLst>
          </xdr:cNvPr>
          <xdr:cNvSpPr/>
        </xdr:nvSpPr>
        <xdr:spPr>
          <a:xfrm>
            <a:off x="8583706" y="190578441"/>
            <a:ext cx="1490383" cy="526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113</xdr:row>
      <xdr:rowOff>0</xdr:rowOff>
    </xdr:from>
    <xdr:ext cx="6619048" cy="4209524"/>
    <xdr:pic>
      <xdr:nvPicPr>
        <xdr:cNvPr id="9" name="Picture 8">
          <a:extLst>
            <a:ext uri="{FF2B5EF4-FFF2-40B4-BE49-F238E27FC236}">
              <a16:creationId xmlns:a16="http://schemas.microsoft.com/office/drawing/2014/main" id="{E63BB8B9-DB35-456E-B3AD-3DD6D9CD34D7}"/>
            </a:ext>
          </a:extLst>
        </xdr:cNvPr>
        <xdr:cNvPicPr>
          <a:picLocks noChangeAspect="1"/>
        </xdr:cNvPicPr>
      </xdr:nvPicPr>
      <xdr:blipFill>
        <a:blip xmlns:r="http://schemas.openxmlformats.org/officeDocument/2006/relationships" r:embed="rId4"/>
        <a:stretch>
          <a:fillRect/>
        </a:stretch>
      </xdr:blipFill>
      <xdr:spPr>
        <a:xfrm>
          <a:off x="762000" y="192786000"/>
          <a:ext cx="6619048" cy="4209524"/>
        </a:xfrm>
        <a:prstGeom prst="rect">
          <a:avLst/>
        </a:prstGeom>
        <a:effectLst>
          <a:outerShdw blurRad="127000" algn="ctr" rotWithShape="0">
            <a:srgbClr val="0000FF">
              <a:alpha val="90000"/>
            </a:srgbClr>
          </a:outerShdw>
        </a:effectLst>
      </xdr:spPr>
    </xdr:pic>
    <xdr:clientData/>
  </xdr:oneCellAnchor>
  <xdr:oneCellAnchor>
    <xdr:from>
      <xdr:col>50</xdr:col>
      <xdr:colOff>0</xdr:colOff>
      <xdr:row>147</xdr:row>
      <xdr:rowOff>0</xdr:rowOff>
    </xdr:from>
    <xdr:ext cx="13935075" cy="5258657"/>
    <xdr:pic>
      <xdr:nvPicPr>
        <xdr:cNvPr id="10" name="Picture 9">
          <a:extLst>
            <a:ext uri="{FF2B5EF4-FFF2-40B4-BE49-F238E27FC236}">
              <a16:creationId xmlns:a16="http://schemas.microsoft.com/office/drawing/2014/main" id="{D4CAF117-AA4B-4C17-A3DD-48328C09A98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00" y="359664000"/>
          <a:ext cx="13935075" cy="52586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194</xdr:row>
      <xdr:rowOff>0</xdr:rowOff>
    </xdr:from>
    <xdr:ext cx="6352381" cy="3085714"/>
    <xdr:pic>
      <xdr:nvPicPr>
        <xdr:cNvPr id="11" name="Picture 10">
          <a:extLst>
            <a:ext uri="{FF2B5EF4-FFF2-40B4-BE49-F238E27FC236}">
              <a16:creationId xmlns:a16="http://schemas.microsoft.com/office/drawing/2014/main" id="{8E3A7D88-A9E8-459B-9BA6-82BDDE5C705D}"/>
            </a:ext>
          </a:extLst>
        </xdr:cNvPr>
        <xdr:cNvPicPr>
          <a:picLocks noChangeAspect="1"/>
        </xdr:cNvPicPr>
      </xdr:nvPicPr>
      <xdr:blipFill>
        <a:blip xmlns:r="http://schemas.openxmlformats.org/officeDocument/2006/relationships" r:embed="rId6"/>
        <a:stretch>
          <a:fillRect/>
        </a:stretch>
      </xdr:blipFill>
      <xdr:spPr>
        <a:xfrm>
          <a:off x="762000" y="368617500"/>
          <a:ext cx="6352381"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8609524" cy="21600000"/>
    <xdr:pic>
      <xdr:nvPicPr>
        <xdr:cNvPr id="12" name="Picture 11">
          <a:extLst>
            <a:ext uri="{FF2B5EF4-FFF2-40B4-BE49-F238E27FC236}">
              <a16:creationId xmlns:a16="http://schemas.microsoft.com/office/drawing/2014/main" id="{DF80E7A6-8DE5-4BA3-99BC-1D8FE3ADC9B8}"/>
            </a:ext>
          </a:extLst>
        </xdr:cNvPr>
        <xdr:cNvPicPr>
          <a:picLocks noChangeAspect="1"/>
        </xdr:cNvPicPr>
      </xdr:nvPicPr>
      <xdr:blipFill>
        <a:blip xmlns:r="http://schemas.openxmlformats.org/officeDocument/2006/relationships" r:embed="rId7"/>
        <a:stretch>
          <a:fillRect/>
        </a:stretch>
      </xdr:blipFill>
      <xdr:spPr>
        <a:xfrm>
          <a:off x="762000" y="359283000"/>
          <a:ext cx="8609524" cy="21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261</xdr:row>
      <xdr:rowOff>0</xdr:rowOff>
    </xdr:from>
    <xdr:ext cx="6200000" cy="3819048"/>
    <xdr:pic>
      <xdr:nvPicPr>
        <xdr:cNvPr id="13" name="Picture 12">
          <a:extLst>
            <a:ext uri="{FF2B5EF4-FFF2-40B4-BE49-F238E27FC236}">
              <a16:creationId xmlns:a16="http://schemas.microsoft.com/office/drawing/2014/main" id="{BA274023-72A9-43B7-9FC1-444D23C3DFFF}"/>
            </a:ext>
          </a:extLst>
        </xdr:cNvPr>
        <xdr:cNvPicPr>
          <a:picLocks noChangeAspect="1"/>
        </xdr:cNvPicPr>
      </xdr:nvPicPr>
      <xdr:blipFill>
        <a:blip xmlns:r="http://schemas.openxmlformats.org/officeDocument/2006/relationships" r:embed="rId8"/>
        <a:stretch>
          <a:fillRect/>
        </a:stretch>
      </xdr:blipFill>
      <xdr:spPr>
        <a:xfrm>
          <a:off x="762000" y="381381000"/>
          <a:ext cx="6200000"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383</xdr:row>
      <xdr:rowOff>0</xdr:rowOff>
    </xdr:from>
    <xdr:ext cx="7523809" cy="7390476"/>
    <xdr:pic>
      <xdr:nvPicPr>
        <xdr:cNvPr id="14" name="Picture 13">
          <a:extLst>
            <a:ext uri="{FF2B5EF4-FFF2-40B4-BE49-F238E27FC236}">
              <a16:creationId xmlns:a16="http://schemas.microsoft.com/office/drawing/2014/main" id="{6D18E1F1-BB9C-407D-B832-E8F526E97B86}"/>
            </a:ext>
          </a:extLst>
        </xdr:cNvPr>
        <xdr:cNvPicPr>
          <a:picLocks noChangeAspect="1"/>
        </xdr:cNvPicPr>
      </xdr:nvPicPr>
      <xdr:blipFill>
        <a:blip xmlns:r="http://schemas.openxmlformats.org/officeDocument/2006/relationships" r:embed="rId9"/>
        <a:stretch>
          <a:fillRect/>
        </a:stretch>
      </xdr:blipFill>
      <xdr:spPr>
        <a:xfrm>
          <a:off x="762000" y="404622000"/>
          <a:ext cx="7523809" cy="7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23809" cy="19057143"/>
    <xdr:pic>
      <xdr:nvPicPr>
        <xdr:cNvPr id="15" name="Picture 14">
          <a:extLst>
            <a:ext uri="{FF2B5EF4-FFF2-40B4-BE49-F238E27FC236}">
              <a16:creationId xmlns:a16="http://schemas.microsoft.com/office/drawing/2014/main" id="{AB502248-75B5-44CE-90EF-F1446C4FE704}"/>
            </a:ext>
          </a:extLst>
        </xdr:cNvPr>
        <xdr:cNvPicPr>
          <a:picLocks noChangeAspect="1"/>
        </xdr:cNvPicPr>
      </xdr:nvPicPr>
      <xdr:blipFill>
        <a:blip xmlns:r="http://schemas.openxmlformats.org/officeDocument/2006/relationships" r:embed="rId10"/>
        <a:stretch>
          <a:fillRect/>
        </a:stretch>
      </xdr:blipFill>
      <xdr:spPr>
        <a:xfrm>
          <a:off x="762000" y="385381500"/>
          <a:ext cx="6323809" cy="19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423</xdr:row>
      <xdr:rowOff>0</xdr:rowOff>
    </xdr:from>
    <xdr:ext cx="7666667" cy="8657143"/>
    <xdr:pic>
      <xdr:nvPicPr>
        <xdr:cNvPr id="16" name="Picture 15">
          <a:extLst>
            <a:ext uri="{FF2B5EF4-FFF2-40B4-BE49-F238E27FC236}">
              <a16:creationId xmlns:a16="http://schemas.microsoft.com/office/drawing/2014/main" id="{89EACF3F-355A-495C-A811-402996769431}"/>
            </a:ext>
          </a:extLst>
        </xdr:cNvPr>
        <xdr:cNvPicPr>
          <a:picLocks noChangeAspect="1"/>
        </xdr:cNvPicPr>
      </xdr:nvPicPr>
      <xdr:blipFill>
        <a:blip xmlns:r="http://schemas.openxmlformats.org/officeDocument/2006/relationships" r:embed="rId11"/>
        <a:stretch>
          <a:fillRect/>
        </a:stretch>
      </xdr:blipFill>
      <xdr:spPr>
        <a:xfrm>
          <a:off x="762000" y="412242000"/>
          <a:ext cx="7666667" cy="8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xdr:row>
      <xdr:rowOff>0</xdr:rowOff>
    </xdr:from>
    <xdr:ext cx="6342857" cy="2961905"/>
    <xdr:pic>
      <xdr:nvPicPr>
        <xdr:cNvPr id="17" name="Picture 16">
          <a:extLst>
            <a:ext uri="{FF2B5EF4-FFF2-40B4-BE49-F238E27FC236}">
              <a16:creationId xmlns:a16="http://schemas.microsoft.com/office/drawing/2014/main" id="{9FA103A3-C94B-4E04-9F26-3C5DBFF19E6B}"/>
            </a:ext>
          </a:extLst>
        </xdr:cNvPr>
        <xdr:cNvPicPr>
          <a:picLocks noChangeAspect="1"/>
        </xdr:cNvPicPr>
      </xdr:nvPicPr>
      <xdr:blipFill>
        <a:blip xmlns:r="http://schemas.openxmlformats.org/officeDocument/2006/relationships" r:embed="rId12"/>
        <a:stretch>
          <a:fillRect/>
        </a:stretch>
      </xdr:blipFill>
      <xdr:spPr>
        <a:xfrm>
          <a:off x="762000" y="421576500"/>
          <a:ext cx="6342857" cy="2961905"/>
        </a:xfrm>
        <a:prstGeom prst="rect">
          <a:avLst/>
        </a:prstGeom>
        <a:effectLst>
          <a:outerShdw blurRad="127000" algn="ctr" rotWithShape="0">
            <a:srgbClr val="FF0000">
              <a:alpha val="90000"/>
            </a:srgbClr>
          </a:outerShdw>
        </a:effectLst>
      </xdr:spPr>
    </xdr:pic>
    <xdr:clientData/>
  </xdr:oneCellAnchor>
  <xdr:twoCellAnchor>
    <xdr:from>
      <xdr:col>4</xdr:col>
      <xdr:colOff>0</xdr:colOff>
      <xdr:row>493</xdr:row>
      <xdr:rowOff>0</xdr:rowOff>
    </xdr:from>
    <xdr:to>
      <xdr:col>77</xdr:col>
      <xdr:colOff>112547</xdr:colOff>
      <xdr:row>514</xdr:row>
      <xdr:rowOff>85214</xdr:rowOff>
    </xdr:to>
    <xdr:grpSp>
      <xdr:nvGrpSpPr>
        <xdr:cNvPr id="18" name="Group 17">
          <a:extLst>
            <a:ext uri="{FF2B5EF4-FFF2-40B4-BE49-F238E27FC236}">
              <a16:creationId xmlns:a16="http://schemas.microsoft.com/office/drawing/2014/main" id="{5DFF5316-1C33-4806-B32C-AFD4D28310D0}"/>
            </a:ext>
          </a:extLst>
        </xdr:cNvPr>
        <xdr:cNvGrpSpPr/>
      </xdr:nvGrpSpPr>
      <xdr:grpSpPr>
        <a:xfrm>
          <a:off x="762000" y="93916500"/>
          <a:ext cx="14019047" cy="4085714"/>
          <a:chOff x="762000" y="1524000"/>
          <a:chExt cx="14019047" cy="4085714"/>
        </a:xfrm>
      </xdr:grpSpPr>
      <xdr:pic>
        <xdr:nvPicPr>
          <xdr:cNvPr id="19" name="Picture 18">
            <a:extLst>
              <a:ext uri="{FF2B5EF4-FFF2-40B4-BE49-F238E27FC236}">
                <a16:creationId xmlns:a16="http://schemas.microsoft.com/office/drawing/2014/main" id="{7B17E4AF-C66E-F000-6E5B-D8A17C973E9A}"/>
              </a:ext>
            </a:extLst>
          </xdr:cNvPr>
          <xdr:cNvPicPr>
            <a:picLocks noChangeAspect="1"/>
          </xdr:cNvPicPr>
        </xdr:nvPicPr>
        <xdr:blipFill>
          <a:blip xmlns:r="http://schemas.openxmlformats.org/officeDocument/2006/relationships" r:embed="rId13"/>
          <a:stretch>
            <a:fillRect/>
          </a:stretch>
        </xdr:blipFill>
        <xdr:spPr>
          <a:xfrm>
            <a:off x="762000" y="1524000"/>
            <a:ext cx="14019047" cy="4085714"/>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2EC8D0A9-9642-2DEC-E461-CAC037C70EE0}"/>
              </a:ext>
            </a:extLst>
          </xdr:cNvPr>
          <xdr:cNvSpPr/>
        </xdr:nvSpPr>
        <xdr:spPr>
          <a:xfrm>
            <a:off x="8639736" y="4605618"/>
            <a:ext cx="1176617"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516</xdr:row>
      <xdr:rowOff>0</xdr:rowOff>
    </xdr:from>
    <xdr:ext cx="8057143" cy="514286"/>
    <xdr:pic>
      <xdr:nvPicPr>
        <xdr:cNvPr id="21" name="Picture 20">
          <a:extLst>
            <a:ext uri="{FF2B5EF4-FFF2-40B4-BE49-F238E27FC236}">
              <a16:creationId xmlns:a16="http://schemas.microsoft.com/office/drawing/2014/main" id="{DEA7CDFB-DB35-4284-81F9-3CD474C7A9A4}"/>
            </a:ext>
          </a:extLst>
        </xdr:cNvPr>
        <xdr:cNvPicPr>
          <a:picLocks noChangeAspect="1"/>
        </xdr:cNvPicPr>
      </xdr:nvPicPr>
      <xdr:blipFill>
        <a:blip xmlns:r="http://schemas.openxmlformats.org/officeDocument/2006/relationships" r:embed="rId14"/>
        <a:stretch>
          <a:fillRect/>
        </a:stretch>
      </xdr:blipFill>
      <xdr:spPr>
        <a:xfrm>
          <a:off x="4191000" y="429958500"/>
          <a:ext cx="8057143" cy="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14019047" cy="4095238"/>
    <xdr:pic>
      <xdr:nvPicPr>
        <xdr:cNvPr id="22" name="Picture 21">
          <a:extLst>
            <a:ext uri="{FF2B5EF4-FFF2-40B4-BE49-F238E27FC236}">
              <a16:creationId xmlns:a16="http://schemas.microsoft.com/office/drawing/2014/main" id="{899D338B-06C1-4944-8236-12150C53FDF6}"/>
            </a:ext>
          </a:extLst>
        </xdr:cNvPr>
        <xdr:cNvPicPr>
          <a:picLocks noChangeAspect="1"/>
        </xdr:cNvPicPr>
      </xdr:nvPicPr>
      <xdr:blipFill>
        <a:blip xmlns:r="http://schemas.openxmlformats.org/officeDocument/2006/relationships" r:embed="rId15"/>
        <a:stretch>
          <a:fillRect/>
        </a:stretch>
      </xdr:blipFill>
      <xdr:spPr>
        <a:xfrm>
          <a:off x="762000" y="434149500"/>
          <a:ext cx="14019047" cy="4095238"/>
        </a:xfrm>
        <a:prstGeom prst="rect">
          <a:avLst/>
        </a:prstGeom>
        <a:effectLst>
          <a:outerShdw blurRad="63500" algn="ctr" rotWithShape="0">
            <a:srgbClr val="000000">
              <a:alpha val="95000"/>
            </a:srgbClr>
          </a:outerShdw>
        </a:effectLst>
      </xdr:spPr>
    </xdr:pic>
    <xdr:clientData/>
  </xdr:oneCellAnchor>
  <xdr:twoCellAnchor>
    <xdr:from>
      <xdr:col>45</xdr:col>
      <xdr:colOff>67236</xdr:colOff>
      <xdr:row>554</xdr:row>
      <xdr:rowOff>33617</xdr:rowOff>
    </xdr:from>
    <xdr:to>
      <xdr:col>51</xdr:col>
      <xdr:colOff>100853</xdr:colOff>
      <xdr:row>556</xdr:row>
      <xdr:rowOff>44823</xdr:rowOff>
    </xdr:to>
    <xdr:sp macro="" textlink="">
      <xdr:nvSpPr>
        <xdr:cNvPr id="23" name="Rectangle 22">
          <a:extLst>
            <a:ext uri="{FF2B5EF4-FFF2-40B4-BE49-F238E27FC236}">
              <a16:creationId xmlns:a16="http://schemas.microsoft.com/office/drawing/2014/main" id="{97EC53D0-AE5F-4AF1-B938-5C3E510AE1C9}"/>
            </a:ext>
          </a:extLst>
        </xdr:cNvPr>
        <xdr:cNvSpPr/>
      </xdr:nvSpPr>
      <xdr:spPr>
        <a:xfrm>
          <a:off x="8639736" y="437231117"/>
          <a:ext cx="1176617"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583</xdr:row>
      <xdr:rowOff>0</xdr:rowOff>
    </xdr:from>
    <xdr:ext cx="7628571" cy="6800000"/>
    <xdr:pic>
      <xdr:nvPicPr>
        <xdr:cNvPr id="24" name="Picture 23">
          <a:extLst>
            <a:ext uri="{FF2B5EF4-FFF2-40B4-BE49-F238E27FC236}">
              <a16:creationId xmlns:a16="http://schemas.microsoft.com/office/drawing/2014/main" id="{3594F0C4-033B-4A16-9061-B16CE3FE2E04}"/>
            </a:ext>
          </a:extLst>
        </xdr:cNvPr>
        <xdr:cNvPicPr>
          <a:picLocks noChangeAspect="1"/>
        </xdr:cNvPicPr>
      </xdr:nvPicPr>
      <xdr:blipFill>
        <a:blip xmlns:r="http://schemas.openxmlformats.org/officeDocument/2006/relationships" r:embed="rId16"/>
        <a:stretch>
          <a:fillRect/>
        </a:stretch>
      </xdr:blipFill>
      <xdr:spPr>
        <a:xfrm>
          <a:off x="762000" y="642366000"/>
          <a:ext cx="7628571" cy="6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619</xdr:row>
      <xdr:rowOff>0</xdr:rowOff>
    </xdr:from>
    <xdr:ext cx="5571429" cy="4380952"/>
    <xdr:pic>
      <xdr:nvPicPr>
        <xdr:cNvPr id="25" name="Picture 24">
          <a:extLst>
            <a:ext uri="{FF2B5EF4-FFF2-40B4-BE49-F238E27FC236}">
              <a16:creationId xmlns:a16="http://schemas.microsoft.com/office/drawing/2014/main" id="{7AD6757D-1881-4665-887C-85F2805B27A5}"/>
            </a:ext>
          </a:extLst>
        </xdr:cNvPr>
        <xdr:cNvPicPr>
          <a:picLocks noChangeAspect="1"/>
        </xdr:cNvPicPr>
      </xdr:nvPicPr>
      <xdr:blipFill>
        <a:blip xmlns:r="http://schemas.openxmlformats.org/officeDocument/2006/relationships" r:embed="rId17"/>
        <a:stretch>
          <a:fillRect/>
        </a:stretch>
      </xdr:blipFill>
      <xdr:spPr>
        <a:xfrm>
          <a:off x="762000" y="649224000"/>
          <a:ext cx="5571429" cy="4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643</xdr:row>
      <xdr:rowOff>0</xdr:rowOff>
    </xdr:from>
    <xdr:ext cx="6238095" cy="6980952"/>
    <xdr:pic>
      <xdr:nvPicPr>
        <xdr:cNvPr id="26" name="Picture 25">
          <a:extLst>
            <a:ext uri="{FF2B5EF4-FFF2-40B4-BE49-F238E27FC236}">
              <a16:creationId xmlns:a16="http://schemas.microsoft.com/office/drawing/2014/main" id="{01E55BEC-EA4E-4C9E-A524-D9F35887E7CE}"/>
            </a:ext>
          </a:extLst>
        </xdr:cNvPr>
        <xdr:cNvPicPr>
          <a:picLocks noChangeAspect="1"/>
        </xdr:cNvPicPr>
      </xdr:nvPicPr>
      <xdr:blipFill>
        <a:blip xmlns:r="http://schemas.openxmlformats.org/officeDocument/2006/relationships" r:embed="rId18"/>
        <a:stretch>
          <a:fillRect/>
        </a:stretch>
      </xdr:blipFill>
      <xdr:spPr>
        <a:xfrm>
          <a:off x="762000" y="653796000"/>
          <a:ext cx="6238095" cy="6980952"/>
        </a:xfrm>
        <a:prstGeom prst="rect">
          <a:avLst/>
        </a:prstGeom>
        <a:effectLst>
          <a:outerShdw blurRad="63500" algn="ctr" rotWithShape="0">
            <a:srgbClr val="000000">
              <a:alpha val="95000"/>
            </a:srgbClr>
          </a:outerShdw>
        </a:effectLst>
      </xdr:spPr>
    </xdr:pic>
    <xdr:clientData/>
  </xdr:oneCellAnchor>
  <xdr:oneCellAnchor>
    <xdr:from>
      <xdr:col>34</xdr:col>
      <xdr:colOff>1</xdr:colOff>
      <xdr:row>619</xdr:row>
      <xdr:rowOff>0</xdr:rowOff>
    </xdr:from>
    <xdr:ext cx="13449333" cy="5016000"/>
    <xdr:pic>
      <xdr:nvPicPr>
        <xdr:cNvPr id="27" name="Picture 26">
          <a:extLst>
            <a:ext uri="{FF2B5EF4-FFF2-40B4-BE49-F238E27FC236}">
              <a16:creationId xmlns:a16="http://schemas.microsoft.com/office/drawing/2014/main" id="{0FC228C5-0BE0-4A7A-8D80-612C4746C5F6}"/>
            </a:ext>
          </a:extLst>
        </xdr:cNvPr>
        <xdr:cNvPicPr>
          <a:picLocks noChangeAspect="1"/>
        </xdr:cNvPicPr>
      </xdr:nvPicPr>
      <xdr:blipFill>
        <a:blip xmlns:r="http://schemas.openxmlformats.org/officeDocument/2006/relationships" r:embed="rId19"/>
        <a:stretch>
          <a:fillRect/>
        </a:stretch>
      </xdr:blipFill>
      <xdr:spPr>
        <a:xfrm>
          <a:off x="6477001" y="649224000"/>
          <a:ext cx="13449333" cy="5016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682</xdr:row>
      <xdr:rowOff>0</xdr:rowOff>
    </xdr:from>
    <xdr:ext cx="6609524" cy="10704762"/>
    <xdr:pic>
      <xdr:nvPicPr>
        <xdr:cNvPr id="28" name="Picture 27">
          <a:extLst>
            <a:ext uri="{FF2B5EF4-FFF2-40B4-BE49-F238E27FC236}">
              <a16:creationId xmlns:a16="http://schemas.microsoft.com/office/drawing/2014/main" id="{31AF0E4A-306B-46DF-87A2-4B2184EF0963}"/>
            </a:ext>
          </a:extLst>
        </xdr:cNvPr>
        <xdr:cNvPicPr>
          <a:picLocks noChangeAspect="1"/>
        </xdr:cNvPicPr>
      </xdr:nvPicPr>
      <xdr:blipFill>
        <a:blip xmlns:r="http://schemas.openxmlformats.org/officeDocument/2006/relationships" r:embed="rId20"/>
        <a:stretch>
          <a:fillRect/>
        </a:stretch>
      </xdr:blipFill>
      <xdr:spPr>
        <a:xfrm>
          <a:off x="762000" y="661225500"/>
          <a:ext cx="6609524" cy="107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739</xdr:row>
      <xdr:rowOff>0</xdr:rowOff>
    </xdr:from>
    <xdr:ext cx="6180952" cy="2780952"/>
    <xdr:pic>
      <xdr:nvPicPr>
        <xdr:cNvPr id="29" name="Picture 28">
          <a:extLst>
            <a:ext uri="{FF2B5EF4-FFF2-40B4-BE49-F238E27FC236}">
              <a16:creationId xmlns:a16="http://schemas.microsoft.com/office/drawing/2014/main" id="{DD89D658-FFEB-487F-A9CF-B29A5468ADAC}"/>
            </a:ext>
          </a:extLst>
        </xdr:cNvPr>
        <xdr:cNvPicPr>
          <a:picLocks noChangeAspect="1"/>
        </xdr:cNvPicPr>
      </xdr:nvPicPr>
      <xdr:blipFill>
        <a:blip xmlns:r="http://schemas.openxmlformats.org/officeDocument/2006/relationships" r:embed="rId21"/>
        <a:stretch>
          <a:fillRect/>
        </a:stretch>
      </xdr:blipFill>
      <xdr:spPr>
        <a:xfrm>
          <a:off x="762000" y="672084000"/>
          <a:ext cx="6180952" cy="2780952"/>
        </a:xfrm>
        <a:prstGeom prst="rect">
          <a:avLst/>
        </a:prstGeom>
        <a:effectLst>
          <a:outerShdw blurRad="127000" algn="ctr" rotWithShape="0">
            <a:srgbClr val="0000FF">
              <a:alpha val="90000"/>
            </a:srgbClr>
          </a:outerShdw>
        </a:effectLst>
      </xdr:spPr>
    </xdr:pic>
    <xdr:clientData/>
  </xdr:oneCellAnchor>
  <xdr:twoCellAnchor editAs="oneCell">
    <xdr:from>
      <xdr:col>0</xdr:col>
      <xdr:colOff>0</xdr:colOff>
      <xdr:row>759</xdr:row>
      <xdr:rowOff>0</xdr:rowOff>
    </xdr:from>
    <xdr:to>
      <xdr:col>1</xdr:col>
      <xdr:colOff>9525</xdr:colOff>
      <xdr:row>760</xdr:row>
      <xdr:rowOff>9525</xdr:rowOff>
    </xdr:to>
    <xdr:pic>
      <xdr:nvPicPr>
        <xdr:cNvPr id="30" name="Picture 29">
          <a:extLst>
            <a:ext uri="{FF2B5EF4-FFF2-40B4-BE49-F238E27FC236}">
              <a16:creationId xmlns:a16="http://schemas.microsoft.com/office/drawing/2014/main" id="{9274749F-B0C4-4873-AC8E-405FBFBFA37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638937000"/>
          <a:ext cx="2000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781</xdr:row>
      <xdr:rowOff>0</xdr:rowOff>
    </xdr:from>
    <xdr:ext cx="7628571" cy="6800000"/>
    <xdr:pic>
      <xdr:nvPicPr>
        <xdr:cNvPr id="31" name="Picture 30">
          <a:extLst>
            <a:ext uri="{FF2B5EF4-FFF2-40B4-BE49-F238E27FC236}">
              <a16:creationId xmlns:a16="http://schemas.microsoft.com/office/drawing/2014/main" id="{66739466-E395-405A-9E3F-BE4E467991DE}"/>
            </a:ext>
          </a:extLst>
        </xdr:cNvPr>
        <xdr:cNvPicPr>
          <a:picLocks noChangeAspect="1"/>
        </xdr:cNvPicPr>
      </xdr:nvPicPr>
      <xdr:blipFill>
        <a:blip xmlns:r="http://schemas.openxmlformats.org/officeDocument/2006/relationships" r:embed="rId16"/>
        <a:stretch>
          <a:fillRect/>
        </a:stretch>
      </xdr:blipFill>
      <xdr:spPr>
        <a:xfrm>
          <a:off x="762000" y="689991000"/>
          <a:ext cx="7628571" cy="6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5523809" cy="5409524"/>
    <xdr:pic>
      <xdr:nvPicPr>
        <xdr:cNvPr id="32" name="Picture 31">
          <a:extLst>
            <a:ext uri="{FF2B5EF4-FFF2-40B4-BE49-F238E27FC236}">
              <a16:creationId xmlns:a16="http://schemas.microsoft.com/office/drawing/2014/main" id="{0156CA21-BEB7-47A5-9BB8-CBAFCABC0909}"/>
            </a:ext>
          </a:extLst>
        </xdr:cNvPr>
        <xdr:cNvPicPr>
          <a:picLocks noChangeAspect="1"/>
        </xdr:cNvPicPr>
      </xdr:nvPicPr>
      <xdr:blipFill>
        <a:blip xmlns:r="http://schemas.openxmlformats.org/officeDocument/2006/relationships" r:embed="rId23"/>
        <a:stretch>
          <a:fillRect/>
        </a:stretch>
      </xdr:blipFill>
      <xdr:spPr>
        <a:xfrm>
          <a:off x="762000" y="697230000"/>
          <a:ext cx="5523809"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848</xdr:row>
      <xdr:rowOff>0</xdr:rowOff>
    </xdr:from>
    <xdr:ext cx="6819048" cy="12295238"/>
    <xdr:pic>
      <xdr:nvPicPr>
        <xdr:cNvPr id="33" name="Picture 32">
          <a:extLst>
            <a:ext uri="{FF2B5EF4-FFF2-40B4-BE49-F238E27FC236}">
              <a16:creationId xmlns:a16="http://schemas.microsoft.com/office/drawing/2014/main" id="{0A1F78FD-3B67-4D10-9AB9-19A6A95D1A2A}"/>
            </a:ext>
          </a:extLst>
        </xdr:cNvPr>
        <xdr:cNvPicPr>
          <a:picLocks noChangeAspect="1"/>
        </xdr:cNvPicPr>
      </xdr:nvPicPr>
      <xdr:blipFill>
        <a:blip xmlns:r="http://schemas.openxmlformats.org/officeDocument/2006/relationships" r:embed="rId24"/>
        <a:stretch>
          <a:fillRect/>
        </a:stretch>
      </xdr:blipFill>
      <xdr:spPr>
        <a:xfrm>
          <a:off x="762000" y="702754500"/>
          <a:ext cx="6819048" cy="1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913</xdr:row>
      <xdr:rowOff>0</xdr:rowOff>
    </xdr:from>
    <xdr:ext cx="6828571" cy="10323809"/>
    <xdr:pic>
      <xdr:nvPicPr>
        <xdr:cNvPr id="34" name="Picture 33">
          <a:extLst>
            <a:ext uri="{FF2B5EF4-FFF2-40B4-BE49-F238E27FC236}">
              <a16:creationId xmlns:a16="http://schemas.microsoft.com/office/drawing/2014/main" id="{8C41A0ED-0D5A-4902-A5C1-B20DFBB73C3A}"/>
            </a:ext>
          </a:extLst>
        </xdr:cNvPr>
        <xdr:cNvPicPr>
          <a:picLocks noChangeAspect="1"/>
        </xdr:cNvPicPr>
      </xdr:nvPicPr>
      <xdr:blipFill>
        <a:blip xmlns:r="http://schemas.openxmlformats.org/officeDocument/2006/relationships" r:embed="rId25"/>
        <a:stretch>
          <a:fillRect/>
        </a:stretch>
      </xdr:blipFill>
      <xdr:spPr>
        <a:xfrm>
          <a:off x="762000" y="715137000"/>
          <a:ext cx="6828571" cy="10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968</xdr:row>
      <xdr:rowOff>0</xdr:rowOff>
    </xdr:from>
    <xdr:ext cx="6400000" cy="4352381"/>
    <xdr:pic>
      <xdr:nvPicPr>
        <xdr:cNvPr id="35" name="Picture 34">
          <a:extLst>
            <a:ext uri="{FF2B5EF4-FFF2-40B4-BE49-F238E27FC236}">
              <a16:creationId xmlns:a16="http://schemas.microsoft.com/office/drawing/2014/main" id="{F03440A8-921E-46BE-A3D0-7C8CA7C35EE1}"/>
            </a:ext>
          </a:extLst>
        </xdr:cNvPr>
        <xdr:cNvPicPr>
          <a:picLocks noChangeAspect="1"/>
        </xdr:cNvPicPr>
      </xdr:nvPicPr>
      <xdr:blipFill>
        <a:blip xmlns:r="http://schemas.openxmlformats.org/officeDocument/2006/relationships" r:embed="rId26"/>
        <a:stretch>
          <a:fillRect/>
        </a:stretch>
      </xdr:blipFill>
      <xdr:spPr>
        <a:xfrm>
          <a:off x="762000" y="725614500"/>
          <a:ext cx="6400000"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991</xdr:row>
      <xdr:rowOff>0</xdr:rowOff>
    </xdr:from>
    <xdr:ext cx="6838095" cy="1866667"/>
    <xdr:pic>
      <xdr:nvPicPr>
        <xdr:cNvPr id="36" name="Picture 35">
          <a:extLst>
            <a:ext uri="{FF2B5EF4-FFF2-40B4-BE49-F238E27FC236}">
              <a16:creationId xmlns:a16="http://schemas.microsoft.com/office/drawing/2014/main" id="{6A97D233-4372-430E-9173-950468147231}"/>
            </a:ext>
          </a:extLst>
        </xdr:cNvPr>
        <xdr:cNvPicPr>
          <a:picLocks noChangeAspect="1"/>
        </xdr:cNvPicPr>
      </xdr:nvPicPr>
      <xdr:blipFill>
        <a:blip xmlns:r="http://schemas.openxmlformats.org/officeDocument/2006/relationships" r:embed="rId27"/>
        <a:stretch>
          <a:fillRect/>
        </a:stretch>
      </xdr:blipFill>
      <xdr:spPr>
        <a:xfrm>
          <a:off x="762000" y="729996000"/>
          <a:ext cx="6838095"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1001</xdr:row>
      <xdr:rowOff>0</xdr:rowOff>
    </xdr:from>
    <xdr:ext cx="6295238" cy="8857143"/>
    <xdr:pic>
      <xdr:nvPicPr>
        <xdr:cNvPr id="37" name="Picture 36">
          <a:extLst>
            <a:ext uri="{FF2B5EF4-FFF2-40B4-BE49-F238E27FC236}">
              <a16:creationId xmlns:a16="http://schemas.microsoft.com/office/drawing/2014/main" id="{A1D310C3-6311-49F6-BD67-F1A1A4FF224B}"/>
            </a:ext>
          </a:extLst>
        </xdr:cNvPr>
        <xdr:cNvPicPr>
          <a:picLocks noChangeAspect="1"/>
        </xdr:cNvPicPr>
      </xdr:nvPicPr>
      <xdr:blipFill>
        <a:blip xmlns:r="http://schemas.openxmlformats.org/officeDocument/2006/relationships" r:embed="rId28"/>
        <a:stretch>
          <a:fillRect/>
        </a:stretch>
      </xdr:blipFill>
      <xdr:spPr>
        <a:xfrm>
          <a:off x="762000" y="731901000"/>
          <a:ext cx="6295238" cy="8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857143" cy="7276190"/>
    <xdr:pic>
      <xdr:nvPicPr>
        <xdr:cNvPr id="38" name="Picture 37">
          <a:extLst>
            <a:ext uri="{FF2B5EF4-FFF2-40B4-BE49-F238E27FC236}">
              <a16:creationId xmlns:a16="http://schemas.microsoft.com/office/drawing/2014/main" id="{C1CFABEC-FFAA-439B-A879-1442D5A829EB}"/>
            </a:ext>
          </a:extLst>
        </xdr:cNvPr>
        <xdr:cNvPicPr>
          <a:picLocks noChangeAspect="1"/>
        </xdr:cNvPicPr>
      </xdr:nvPicPr>
      <xdr:blipFill>
        <a:blip xmlns:r="http://schemas.openxmlformats.org/officeDocument/2006/relationships" r:embed="rId29"/>
        <a:stretch>
          <a:fillRect/>
        </a:stretch>
      </xdr:blipFill>
      <xdr:spPr>
        <a:xfrm>
          <a:off x="762000" y="742378500"/>
          <a:ext cx="6857143" cy="7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1097</xdr:row>
      <xdr:rowOff>0</xdr:rowOff>
    </xdr:from>
    <xdr:ext cx="6695238" cy="3809524"/>
    <xdr:pic>
      <xdr:nvPicPr>
        <xdr:cNvPr id="39" name="Picture 38">
          <a:extLst>
            <a:ext uri="{FF2B5EF4-FFF2-40B4-BE49-F238E27FC236}">
              <a16:creationId xmlns:a16="http://schemas.microsoft.com/office/drawing/2014/main" id="{9959D3F4-E9AA-4C42-92D7-CE9DEC67A8D8}"/>
            </a:ext>
          </a:extLst>
        </xdr:cNvPr>
        <xdr:cNvPicPr>
          <a:picLocks noChangeAspect="1"/>
        </xdr:cNvPicPr>
      </xdr:nvPicPr>
      <xdr:blipFill>
        <a:blip xmlns:r="http://schemas.openxmlformats.org/officeDocument/2006/relationships" r:embed="rId30"/>
        <a:stretch>
          <a:fillRect/>
        </a:stretch>
      </xdr:blipFill>
      <xdr:spPr>
        <a:xfrm>
          <a:off x="762000" y="750189000"/>
          <a:ext cx="6695238" cy="3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1048</xdr:row>
      <xdr:rowOff>0</xdr:rowOff>
    </xdr:from>
    <xdr:ext cx="5504762" cy="1390476"/>
    <xdr:pic>
      <xdr:nvPicPr>
        <xdr:cNvPr id="40" name="Picture 39">
          <a:extLst>
            <a:ext uri="{FF2B5EF4-FFF2-40B4-BE49-F238E27FC236}">
              <a16:creationId xmlns:a16="http://schemas.microsoft.com/office/drawing/2014/main" id="{0F0A5BA4-6885-4AF1-A846-0AF7254B1281}"/>
            </a:ext>
          </a:extLst>
        </xdr:cNvPr>
        <xdr:cNvPicPr>
          <a:picLocks noChangeAspect="1"/>
        </xdr:cNvPicPr>
      </xdr:nvPicPr>
      <xdr:blipFill>
        <a:blip xmlns:r="http://schemas.openxmlformats.org/officeDocument/2006/relationships" r:embed="rId31"/>
        <a:stretch>
          <a:fillRect/>
        </a:stretch>
      </xdr:blipFill>
      <xdr:spPr>
        <a:xfrm>
          <a:off x="762000" y="740854500"/>
          <a:ext cx="5504762" cy="13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1118</xdr:row>
      <xdr:rowOff>0</xdr:rowOff>
    </xdr:from>
    <xdr:ext cx="6847619" cy="1838095"/>
    <xdr:pic>
      <xdr:nvPicPr>
        <xdr:cNvPr id="41" name="Picture 40">
          <a:extLst>
            <a:ext uri="{FF2B5EF4-FFF2-40B4-BE49-F238E27FC236}">
              <a16:creationId xmlns:a16="http://schemas.microsoft.com/office/drawing/2014/main" id="{56C38E2D-5850-4AF2-A346-CA72A3E1507B}"/>
            </a:ext>
          </a:extLst>
        </xdr:cNvPr>
        <xdr:cNvPicPr>
          <a:picLocks noChangeAspect="1"/>
        </xdr:cNvPicPr>
      </xdr:nvPicPr>
      <xdr:blipFill>
        <a:blip xmlns:r="http://schemas.openxmlformats.org/officeDocument/2006/relationships" r:embed="rId32"/>
        <a:stretch>
          <a:fillRect/>
        </a:stretch>
      </xdr:blipFill>
      <xdr:spPr>
        <a:xfrm>
          <a:off x="762000" y="754189500"/>
          <a:ext cx="6847619" cy="1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1182</xdr:row>
      <xdr:rowOff>0</xdr:rowOff>
    </xdr:from>
    <xdr:ext cx="7457143" cy="2438095"/>
    <xdr:pic>
      <xdr:nvPicPr>
        <xdr:cNvPr id="42" name="Picture 41">
          <a:extLst>
            <a:ext uri="{FF2B5EF4-FFF2-40B4-BE49-F238E27FC236}">
              <a16:creationId xmlns:a16="http://schemas.microsoft.com/office/drawing/2014/main" id="{212682F2-1219-4623-A285-C4BD471142EE}"/>
            </a:ext>
          </a:extLst>
        </xdr:cNvPr>
        <xdr:cNvPicPr>
          <a:picLocks noChangeAspect="1"/>
        </xdr:cNvPicPr>
      </xdr:nvPicPr>
      <xdr:blipFill>
        <a:blip xmlns:r="http://schemas.openxmlformats.org/officeDocument/2006/relationships" r:embed="rId33"/>
        <a:stretch>
          <a:fillRect/>
        </a:stretch>
      </xdr:blipFill>
      <xdr:spPr>
        <a:xfrm>
          <a:off x="762000" y="944689500"/>
          <a:ext cx="7457143" cy="2438095"/>
        </a:xfrm>
        <a:prstGeom prst="rect">
          <a:avLst/>
        </a:prstGeom>
        <a:effectLst>
          <a:outerShdw blurRad="63500" algn="ctr" rotWithShape="0">
            <a:srgbClr val="000000">
              <a:alpha val="95000"/>
            </a:srgbClr>
          </a:outerShdw>
        </a:effectLst>
      </xdr:spPr>
    </xdr:pic>
    <xdr:clientData/>
  </xdr:oneCellAnchor>
  <xdr:oneCellAnchor>
    <xdr:from>
      <xdr:col>33</xdr:col>
      <xdr:colOff>0</xdr:colOff>
      <xdr:row>1211</xdr:row>
      <xdr:rowOff>0</xdr:rowOff>
    </xdr:from>
    <xdr:ext cx="11352381" cy="352381"/>
    <xdr:pic>
      <xdr:nvPicPr>
        <xdr:cNvPr id="43" name="Picture 42">
          <a:extLst>
            <a:ext uri="{FF2B5EF4-FFF2-40B4-BE49-F238E27FC236}">
              <a16:creationId xmlns:a16="http://schemas.microsoft.com/office/drawing/2014/main" id="{0757DD76-4692-42BC-92E1-9C0B74BE8E9B}"/>
            </a:ext>
          </a:extLst>
        </xdr:cNvPr>
        <xdr:cNvPicPr>
          <a:picLocks noChangeAspect="1"/>
        </xdr:cNvPicPr>
      </xdr:nvPicPr>
      <xdr:blipFill>
        <a:blip xmlns:r="http://schemas.openxmlformats.org/officeDocument/2006/relationships" r:embed="rId34"/>
        <a:stretch>
          <a:fillRect/>
        </a:stretch>
      </xdr:blipFill>
      <xdr:spPr>
        <a:xfrm>
          <a:off x="6286500" y="950214000"/>
          <a:ext cx="11352381"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1231</xdr:row>
      <xdr:rowOff>0</xdr:rowOff>
    </xdr:from>
    <xdr:to>
      <xdr:col>58</xdr:col>
      <xdr:colOff>103476</xdr:colOff>
      <xdr:row>1324</xdr:row>
      <xdr:rowOff>54928</xdr:rowOff>
    </xdr:to>
    <xdr:grpSp>
      <xdr:nvGrpSpPr>
        <xdr:cNvPr id="44" name="Group 43">
          <a:extLst>
            <a:ext uri="{FF2B5EF4-FFF2-40B4-BE49-F238E27FC236}">
              <a16:creationId xmlns:a16="http://schemas.microsoft.com/office/drawing/2014/main" id="{FC88CDC9-C517-4AD0-A519-03D55231F88C}"/>
            </a:ext>
          </a:extLst>
        </xdr:cNvPr>
        <xdr:cNvGrpSpPr/>
      </xdr:nvGrpSpPr>
      <xdr:grpSpPr>
        <a:xfrm>
          <a:off x="762000" y="234505500"/>
          <a:ext cx="10390476" cy="17771428"/>
          <a:chOff x="762000" y="1118044500"/>
          <a:chExt cx="10390476" cy="17771428"/>
        </a:xfrm>
      </xdr:grpSpPr>
      <xdr:pic>
        <xdr:nvPicPr>
          <xdr:cNvPr id="45" name="Picture 44">
            <a:extLst>
              <a:ext uri="{FF2B5EF4-FFF2-40B4-BE49-F238E27FC236}">
                <a16:creationId xmlns:a16="http://schemas.microsoft.com/office/drawing/2014/main" id="{043325D7-07DD-719F-812A-B51A7A60F068}"/>
              </a:ext>
            </a:extLst>
          </xdr:cNvPr>
          <xdr:cNvPicPr>
            <a:picLocks noChangeAspect="1"/>
          </xdr:cNvPicPr>
        </xdr:nvPicPr>
        <xdr:blipFill>
          <a:blip xmlns:r="http://schemas.openxmlformats.org/officeDocument/2006/relationships" r:embed="rId35"/>
          <a:stretch>
            <a:fillRect/>
          </a:stretch>
        </xdr:blipFill>
        <xdr:spPr>
          <a:xfrm>
            <a:off x="762000" y="1118044500"/>
            <a:ext cx="10390476" cy="17771428"/>
          </a:xfrm>
          <a:prstGeom prst="rect">
            <a:avLst/>
          </a:prstGeom>
          <a:effectLst>
            <a:outerShdw blurRad="63500" algn="ctr" rotWithShape="0">
              <a:srgbClr val="000000">
                <a:alpha val="95000"/>
              </a:srgbClr>
            </a:outerShdw>
          </a:effectLst>
        </xdr:spPr>
      </xdr:pic>
      <xdr:sp macro="" textlink="">
        <xdr:nvSpPr>
          <xdr:cNvPr id="46" name="Rectangle 45">
            <a:extLst>
              <a:ext uri="{FF2B5EF4-FFF2-40B4-BE49-F238E27FC236}">
                <a16:creationId xmlns:a16="http://schemas.microsoft.com/office/drawing/2014/main" id="{285EA883-A8A2-B47D-6B28-DBE86C46E40C}"/>
              </a:ext>
            </a:extLst>
          </xdr:cNvPr>
          <xdr:cNvSpPr/>
        </xdr:nvSpPr>
        <xdr:spPr>
          <a:xfrm>
            <a:off x="8382000" y="1133676706"/>
            <a:ext cx="2039471" cy="51547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60</xdr:col>
      <xdr:colOff>0</xdr:colOff>
      <xdr:row>1231</xdr:row>
      <xdr:rowOff>0</xdr:rowOff>
    </xdr:from>
    <xdr:to>
      <xdr:col>114</xdr:col>
      <xdr:colOff>103476</xdr:colOff>
      <xdr:row>1319</xdr:row>
      <xdr:rowOff>7428</xdr:rowOff>
    </xdr:to>
    <xdr:grpSp>
      <xdr:nvGrpSpPr>
        <xdr:cNvPr id="47" name="Group 46">
          <a:extLst>
            <a:ext uri="{FF2B5EF4-FFF2-40B4-BE49-F238E27FC236}">
              <a16:creationId xmlns:a16="http://schemas.microsoft.com/office/drawing/2014/main" id="{C8B5545C-85A1-4216-9DD8-F1CE6D9D02A0}"/>
            </a:ext>
          </a:extLst>
        </xdr:cNvPr>
        <xdr:cNvGrpSpPr/>
      </xdr:nvGrpSpPr>
      <xdr:grpSpPr>
        <a:xfrm>
          <a:off x="11430000" y="234505500"/>
          <a:ext cx="10390476" cy="16771428"/>
          <a:chOff x="11430000" y="1118044500"/>
          <a:chExt cx="10390476" cy="16771428"/>
        </a:xfrm>
      </xdr:grpSpPr>
      <xdr:pic>
        <xdr:nvPicPr>
          <xdr:cNvPr id="48" name="Picture 47">
            <a:extLst>
              <a:ext uri="{FF2B5EF4-FFF2-40B4-BE49-F238E27FC236}">
                <a16:creationId xmlns:a16="http://schemas.microsoft.com/office/drawing/2014/main" id="{037EC561-CEF2-5738-FA31-87CF39103C3B}"/>
              </a:ext>
            </a:extLst>
          </xdr:cNvPr>
          <xdr:cNvPicPr>
            <a:picLocks noChangeAspect="1"/>
          </xdr:cNvPicPr>
        </xdr:nvPicPr>
        <xdr:blipFill>
          <a:blip xmlns:r="http://schemas.openxmlformats.org/officeDocument/2006/relationships" r:embed="rId36"/>
          <a:stretch>
            <a:fillRect/>
          </a:stretch>
        </xdr:blipFill>
        <xdr:spPr>
          <a:xfrm>
            <a:off x="11430000" y="1118044500"/>
            <a:ext cx="10390476" cy="16771428"/>
          </a:xfrm>
          <a:prstGeom prst="rect">
            <a:avLst/>
          </a:prstGeom>
          <a:effectLst>
            <a:outerShdw blurRad="63500" algn="ctr" rotWithShape="0">
              <a:srgbClr val="000000">
                <a:alpha val="95000"/>
              </a:srgbClr>
            </a:outerShdw>
          </a:effectLst>
        </xdr:spPr>
      </xdr:pic>
      <xdr:sp macro="" textlink="">
        <xdr:nvSpPr>
          <xdr:cNvPr id="49" name="Rectangle 48">
            <a:extLst>
              <a:ext uri="{FF2B5EF4-FFF2-40B4-BE49-F238E27FC236}">
                <a16:creationId xmlns:a16="http://schemas.microsoft.com/office/drawing/2014/main" id="{9C9B5637-BFED-0710-42B5-AB0B13076C09}"/>
              </a:ext>
            </a:extLst>
          </xdr:cNvPr>
          <xdr:cNvSpPr/>
        </xdr:nvSpPr>
        <xdr:spPr>
          <a:xfrm>
            <a:off x="19050000" y="1132668176"/>
            <a:ext cx="2039471" cy="5154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50</xdr:col>
      <xdr:colOff>0</xdr:colOff>
      <xdr:row>197</xdr:row>
      <xdr:rowOff>136065</xdr:rowOff>
    </xdr:from>
    <xdr:ext cx="11390090" cy="3087719"/>
    <xdr:pic>
      <xdr:nvPicPr>
        <xdr:cNvPr id="50" name="Picture 49">
          <a:extLst>
            <a:ext uri="{FF2B5EF4-FFF2-40B4-BE49-F238E27FC236}">
              <a16:creationId xmlns:a16="http://schemas.microsoft.com/office/drawing/2014/main" id="{67810B49-FDB8-4C7D-ABD7-3F69F537B06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525000" y="37664565"/>
          <a:ext cx="11390090" cy="30877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50</xdr:col>
      <xdr:colOff>0</xdr:colOff>
      <xdr:row>176</xdr:row>
      <xdr:rowOff>0</xdr:rowOff>
    </xdr:from>
    <xdr:ext cx="14081760" cy="3769805"/>
    <xdr:pic>
      <xdr:nvPicPr>
        <xdr:cNvPr id="53" name="Picture 52">
          <a:extLst>
            <a:ext uri="{FF2B5EF4-FFF2-40B4-BE49-F238E27FC236}">
              <a16:creationId xmlns:a16="http://schemas.microsoft.com/office/drawing/2014/main" id="{E9F42943-0C6E-4E40-8E6E-83488B8BF93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9525000" y="33528000"/>
          <a:ext cx="14081760" cy="37698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1131</xdr:row>
      <xdr:rowOff>0</xdr:rowOff>
    </xdr:from>
    <xdr:to>
      <xdr:col>45</xdr:col>
      <xdr:colOff>18071</xdr:colOff>
      <xdr:row>1167</xdr:row>
      <xdr:rowOff>161048</xdr:rowOff>
    </xdr:to>
    <xdr:pic>
      <xdr:nvPicPr>
        <xdr:cNvPr id="51" name="Picture 50">
          <a:extLst>
            <a:ext uri="{FF2B5EF4-FFF2-40B4-BE49-F238E27FC236}">
              <a16:creationId xmlns:a16="http://schemas.microsoft.com/office/drawing/2014/main" id="{ECE8B3BB-1DE3-C11D-C65A-8EA0746E25BA}"/>
            </a:ext>
          </a:extLst>
        </xdr:cNvPr>
        <xdr:cNvPicPr>
          <a:picLocks noChangeAspect="1"/>
        </xdr:cNvPicPr>
      </xdr:nvPicPr>
      <xdr:blipFill>
        <a:blip xmlns:r="http://schemas.openxmlformats.org/officeDocument/2006/relationships" r:embed="rId39"/>
        <a:stretch>
          <a:fillRect/>
        </a:stretch>
      </xdr:blipFill>
      <xdr:spPr>
        <a:xfrm>
          <a:off x="762000" y="215455500"/>
          <a:ext cx="7828571" cy="7019048"/>
        </a:xfrm>
        <a:prstGeom prst="rect">
          <a:avLst/>
        </a:prstGeom>
        <a:effectLst>
          <a:outerShdw blurRad="127000" algn="ctr" rotWithShape="0">
            <a:srgbClr val="0000FF">
              <a:alpha val="90000"/>
            </a:srgbClr>
          </a:outerShdw>
        </a:effectLst>
      </xdr:spPr>
    </xdr:pic>
    <xdr:clientData/>
  </xdr:twoCellAnchor>
  <xdr:twoCellAnchor editAs="oneCell">
    <xdr:from>
      <xdr:col>40</xdr:col>
      <xdr:colOff>0</xdr:colOff>
      <xdr:row>684</xdr:row>
      <xdr:rowOff>0</xdr:rowOff>
    </xdr:from>
    <xdr:to>
      <xdr:col>80</xdr:col>
      <xdr:colOff>0</xdr:colOff>
      <xdr:row>703</xdr:row>
      <xdr:rowOff>171450</xdr:rowOff>
    </xdr:to>
    <xdr:pic>
      <xdr:nvPicPr>
        <xdr:cNvPr id="52" name="Picture 51">
          <a:extLst>
            <a:ext uri="{FF2B5EF4-FFF2-40B4-BE49-F238E27FC236}">
              <a16:creationId xmlns:a16="http://schemas.microsoft.com/office/drawing/2014/main" id="{35D16B17-8E14-7059-58F2-D96E25CD2AFD}"/>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620000" y="130302000"/>
          <a:ext cx="7620000" cy="37909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0</xdr:colOff>
      <xdr:row>707</xdr:row>
      <xdr:rowOff>0</xdr:rowOff>
    </xdr:from>
    <xdr:to>
      <xdr:col>80</xdr:col>
      <xdr:colOff>0</xdr:colOff>
      <xdr:row>725</xdr:row>
      <xdr:rowOff>152400</xdr:rowOff>
    </xdr:to>
    <xdr:pic>
      <xdr:nvPicPr>
        <xdr:cNvPr id="54" name="Picture 53">
          <a:extLst>
            <a:ext uri="{FF2B5EF4-FFF2-40B4-BE49-F238E27FC236}">
              <a16:creationId xmlns:a16="http://schemas.microsoft.com/office/drawing/2014/main" id="{6FF9E9F3-B3F8-A220-715F-C4B57A201B92}"/>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620000" y="134683500"/>
          <a:ext cx="7620000" cy="3581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22</xdr:row>
      <xdr:rowOff>0</xdr:rowOff>
    </xdr:from>
    <xdr:ext cx="7628571" cy="6800000"/>
    <xdr:pic>
      <xdr:nvPicPr>
        <xdr:cNvPr id="2" name="Picture 1">
          <a:extLst>
            <a:ext uri="{FF2B5EF4-FFF2-40B4-BE49-F238E27FC236}">
              <a16:creationId xmlns:a16="http://schemas.microsoft.com/office/drawing/2014/main" id="{7563B251-7ED2-4717-9C0A-733BCD2E9F99}"/>
            </a:ext>
          </a:extLst>
        </xdr:cNvPr>
        <xdr:cNvPicPr>
          <a:picLocks noChangeAspect="1"/>
        </xdr:cNvPicPr>
      </xdr:nvPicPr>
      <xdr:blipFill>
        <a:blip xmlns:r="http://schemas.openxmlformats.org/officeDocument/2006/relationships" r:embed="rId1"/>
        <a:stretch>
          <a:fillRect/>
        </a:stretch>
      </xdr:blipFill>
      <xdr:spPr>
        <a:xfrm>
          <a:off x="762000" y="701802000"/>
          <a:ext cx="7628571" cy="6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838095" cy="6352381"/>
    <xdr:pic>
      <xdr:nvPicPr>
        <xdr:cNvPr id="3" name="Picture 2">
          <a:extLst>
            <a:ext uri="{FF2B5EF4-FFF2-40B4-BE49-F238E27FC236}">
              <a16:creationId xmlns:a16="http://schemas.microsoft.com/office/drawing/2014/main" id="{BCC0DED6-1B42-4B4C-B669-75459EFD4E0E}"/>
            </a:ext>
          </a:extLst>
        </xdr:cNvPr>
        <xdr:cNvPicPr>
          <a:picLocks noChangeAspect="1"/>
        </xdr:cNvPicPr>
      </xdr:nvPicPr>
      <xdr:blipFill>
        <a:blip xmlns:r="http://schemas.openxmlformats.org/officeDocument/2006/relationships" r:embed="rId2"/>
        <a:stretch>
          <a:fillRect/>
        </a:stretch>
      </xdr:blipFill>
      <xdr:spPr>
        <a:xfrm>
          <a:off x="762000" y="709041000"/>
          <a:ext cx="6838095" cy="6352381"/>
        </a:xfrm>
        <a:prstGeom prst="rect">
          <a:avLst/>
        </a:prstGeom>
        <a:effectLst>
          <a:outerShdw blurRad="63500" algn="ctr" rotWithShape="0">
            <a:srgbClr val="000000">
              <a:alpha val="95000"/>
            </a:srgbClr>
          </a:outerShdw>
        </a:effectLst>
      </xdr:spPr>
    </xdr:pic>
    <xdr:clientData/>
  </xdr:oneCellAnchor>
  <xdr:oneCellAnchor>
    <xdr:from>
      <xdr:col>41</xdr:col>
      <xdr:colOff>0</xdr:colOff>
      <xdr:row>60</xdr:row>
      <xdr:rowOff>0</xdr:rowOff>
    </xdr:from>
    <xdr:ext cx="12337930" cy="4672569"/>
    <xdr:pic>
      <xdr:nvPicPr>
        <xdr:cNvPr id="4" name="Picture 3">
          <a:extLst>
            <a:ext uri="{FF2B5EF4-FFF2-40B4-BE49-F238E27FC236}">
              <a16:creationId xmlns:a16="http://schemas.microsoft.com/office/drawing/2014/main" id="{868E29BA-4B1E-4C26-B504-3168BE6960A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0" y="709041000"/>
          <a:ext cx="12337930" cy="467256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94</xdr:row>
      <xdr:rowOff>0</xdr:rowOff>
    </xdr:from>
    <xdr:ext cx="6580952" cy="3238095"/>
    <xdr:pic>
      <xdr:nvPicPr>
        <xdr:cNvPr id="5" name="Picture 4">
          <a:extLst>
            <a:ext uri="{FF2B5EF4-FFF2-40B4-BE49-F238E27FC236}">
              <a16:creationId xmlns:a16="http://schemas.microsoft.com/office/drawing/2014/main" id="{C65EDD9A-A204-4CC4-B921-F249E0FAC29D}"/>
            </a:ext>
          </a:extLst>
        </xdr:cNvPr>
        <xdr:cNvPicPr>
          <a:picLocks noChangeAspect="1"/>
        </xdr:cNvPicPr>
      </xdr:nvPicPr>
      <xdr:blipFill>
        <a:blip xmlns:r="http://schemas.openxmlformats.org/officeDocument/2006/relationships" r:embed="rId4"/>
        <a:stretch>
          <a:fillRect/>
        </a:stretch>
      </xdr:blipFill>
      <xdr:spPr>
        <a:xfrm>
          <a:off x="762000" y="715518000"/>
          <a:ext cx="6580952" cy="32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114</xdr:row>
      <xdr:rowOff>0</xdr:rowOff>
    </xdr:from>
    <xdr:ext cx="6628571" cy="2428571"/>
    <xdr:pic>
      <xdr:nvPicPr>
        <xdr:cNvPr id="6" name="Picture 5">
          <a:extLst>
            <a:ext uri="{FF2B5EF4-FFF2-40B4-BE49-F238E27FC236}">
              <a16:creationId xmlns:a16="http://schemas.microsoft.com/office/drawing/2014/main" id="{7389CBCF-D357-4C3B-A989-4B7D7EBBC169}"/>
            </a:ext>
          </a:extLst>
        </xdr:cNvPr>
        <xdr:cNvPicPr>
          <a:picLocks noChangeAspect="1"/>
        </xdr:cNvPicPr>
      </xdr:nvPicPr>
      <xdr:blipFill>
        <a:blip xmlns:r="http://schemas.openxmlformats.org/officeDocument/2006/relationships" r:embed="rId5"/>
        <a:stretch>
          <a:fillRect/>
        </a:stretch>
      </xdr:blipFill>
      <xdr:spPr>
        <a:xfrm>
          <a:off x="762000" y="719328000"/>
          <a:ext cx="6628571" cy="24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127</xdr:row>
      <xdr:rowOff>0</xdr:rowOff>
    </xdr:from>
    <xdr:ext cx="7133333" cy="2266667"/>
    <xdr:pic>
      <xdr:nvPicPr>
        <xdr:cNvPr id="7" name="Picture 6">
          <a:extLst>
            <a:ext uri="{FF2B5EF4-FFF2-40B4-BE49-F238E27FC236}">
              <a16:creationId xmlns:a16="http://schemas.microsoft.com/office/drawing/2014/main" id="{98384315-9817-404B-A925-16A4026F0B47}"/>
            </a:ext>
          </a:extLst>
        </xdr:cNvPr>
        <xdr:cNvPicPr>
          <a:picLocks noChangeAspect="1"/>
        </xdr:cNvPicPr>
      </xdr:nvPicPr>
      <xdr:blipFill>
        <a:blip xmlns:r="http://schemas.openxmlformats.org/officeDocument/2006/relationships" r:embed="rId6"/>
        <a:stretch>
          <a:fillRect/>
        </a:stretch>
      </xdr:blipFill>
      <xdr:spPr>
        <a:xfrm>
          <a:off x="762000" y="721804500"/>
          <a:ext cx="7133333"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xdr:row>
      <xdr:rowOff>0</xdr:rowOff>
    </xdr:from>
    <xdr:ext cx="7114286" cy="1657143"/>
    <xdr:pic>
      <xdr:nvPicPr>
        <xdr:cNvPr id="8" name="Picture 7">
          <a:extLst>
            <a:ext uri="{FF2B5EF4-FFF2-40B4-BE49-F238E27FC236}">
              <a16:creationId xmlns:a16="http://schemas.microsoft.com/office/drawing/2014/main" id="{102A88C5-6845-4DA2-BC01-6309E8D2FF3B}"/>
            </a:ext>
          </a:extLst>
        </xdr:cNvPr>
        <xdr:cNvPicPr>
          <a:picLocks noChangeAspect="1"/>
        </xdr:cNvPicPr>
      </xdr:nvPicPr>
      <xdr:blipFill>
        <a:blip xmlns:r="http://schemas.openxmlformats.org/officeDocument/2006/relationships" r:embed="rId7"/>
        <a:stretch>
          <a:fillRect/>
        </a:stretch>
      </xdr:blipFill>
      <xdr:spPr>
        <a:xfrm>
          <a:off x="762000" y="724281000"/>
          <a:ext cx="7114286" cy="1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xdr:row>
      <xdr:rowOff>0</xdr:rowOff>
    </xdr:from>
    <xdr:ext cx="7171428" cy="3742857"/>
    <xdr:pic>
      <xdr:nvPicPr>
        <xdr:cNvPr id="9" name="Picture 8">
          <a:extLst>
            <a:ext uri="{FF2B5EF4-FFF2-40B4-BE49-F238E27FC236}">
              <a16:creationId xmlns:a16="http://schemas.microsoft.com/office/drawing/2014/main" id="{64C269DD-2D22-42C6-82C2-EC51DFE28694}"/>
            </a:ext>
          </a:extLst>
        </xdr:cNvPr>
        <xdr:cNvPicPr>
          <a:picLocks noChangeAspect="1"/>
        </xdr:cNvPicPr>
      </xdr:nvPicPr>
      <xdr:blipFill>
        <a:blip xmlns:r="http://schemas.openxmlformats.org/officeDocument/2006/relationships" r:embed="rId8"/>
        <a:stretch>
          <a:fillRect/>
        </a:stretch>
      </xdr:blipFill>
      <xdr:spPr>
        <a:xfrm>
          <a:off x="762000" y="725995500"/>
          <a:ext cx="7171428"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7180952" cy="9561905"/>
    <xdr:pic>
      <xdr:nvPicPr>
        <xdr:cNvPr id="10" name="Picture 9">
          <a:extLst>
            <a:ext uri="{FF2B5EF4-FFF2-40B4-BE49-F238E27FC236}">
              <a16:creationId xmlns:a16="http://schemas.microsoft.com/office/drawing/2014/main" id="{F8BCDAC5-E516-4352-B93C-74DD4063041E}"/>
            </a:ext>
          </a:extLst>
        </xdr:cNvPr>
        <xdr:cNvPicPr>
          <a:picLocks noChangeAspect="1"/>
        </xdr:cNvPicPr>
      </xdr:nvPicPr>
      <xdr:blipFill>
        <a:blip xmlns:r="http://schemas.openxmlformats.org/officeDocument/2006/relationships" r:embed="rId9"/>
        <a:stretch>
          <a:fillRect/>
        </a:stretch>
      </xdr:blipFill>
      <xdr:spPr>
        <a:xfrm>
          <a:off x="762000" y="729805500"/>
          <a:ext cx="7180952" cy="9561905"/>
        </a:xfrm>
        <a:prstGeom prst="rect">
          <a:avLst/>
        </a:prstGeom>
        <a:effectLst>
          <a:outerShdw blurRad="63500" algn="ctr" rotWithShape="0">
            <a:srgbClr val="000000">
              <a:alpha val="95000"/>
            </a:srgbClr>
          </a:outerShdw>
        </a:effectLst>
      </xdr:spPr>
    </xdr:pic>
    <xdr:clientData/>
  </xdr:oneCellAnchor>
  <xdr:oneCellAnchor>
    <xdr:from>
      <xdr:col>43</xdr:col>
      <xdr:colOff>0</xdr:colOff>
      <xdr:row>169</xdr:row>
      <xdr:rowOff>0</xdr:rowOff>
    </xdr:from>
    <xdr:ext cx="10561320" cy="6256115"/>
    <xdr:pic>
      <xdr:nvPicPr>
        <xdr:cNvPr id="11" name="Picture 10">
          <a:extLst>
            <a:ext uri="{FF2B5EF4-FFF2-40B4-BE49-F238E27FC236}">
              <a16:creationId xmlns:a16="http://schemas.microsoft.com/office/drawing/2014/main" id="{3ABFBFC2-1588-49B3-9B03-C316E8D999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191500" y="729805500"/>
          <a:ext cx="10561320" cy="625611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227</xdr:row>
      <xdr:rowOff>0</xdr:rowOff>
    </xdr:from>
    <xdr:ext cx="12209524" cy="7923809"/>
    <xdr:pic>
      <xdr:nvPicPr>
        <xdr:cNvPr id="12" name="Picture 11">
          <a:extLst>
            <a:ext uri="{FF2B5EF4-FFF2-40B4-BE49-F238E27FC236}">
              <a16:creationId xmlns:a16="http://schemas.microsoft.com/office/drawing/2014/main" id="{A6AF522B-656C-4B03-A74A-C442CF2FDC19}"/>
            </a:ext>
          </a:extLst>
        </xdr:cNvPr>
        <xdr:cNvPicPr>
          <a:picLocks noChangeAspect="1"/>
        </xdr:cNvPicPr>
      </xdr:nvPicPr>
      <xdr:blipFill>
        <a:blip xmlns:r="http://schemas.openxmlformats.org/officeDocument/2006/relationships" r:embed="rId11"/>
        <a:stretch>
          <a:fillRect/>
        </a:stretch>
      </xdr:blipFill>
      <xdr:spPr>
        <a:xfrm>
          <a:off x="762000" y="740854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10923809" cy="7666667"/>
    <xdr:pic>
      <xdr:nvPicPr>
        <xdr:cNvPr id="13" name="Picture 12">
          <a:extLst>
            <a:ext uri="{FF2B5EF4-FFF2-40B4-BE49-F238E27FC236}">
              <a16:creationId xmlns:a16="http://schemas.microsoft.com/office/drawing/2014/main" id="{364062F8-FEFD-4646-8918-1CEA6C6A89B3}"/>
            </a:ext>
          </a:extLst>
        </xdr:cNvPr>
        <xdr:cNvPicPr>
          <a:picLocks noChangeAspect="1"/>
        </xdr:cNvPicPr>
      </xdr:nvPicPr>
      <xdr:blipFill>
        <a:blip xmlns:r="http://schemas.openxmlformats.org/officeDocument/2006/relationships" r:embed="rId12"/>
        <a:stretch>
          <a:fillRect/>
        </a:stretch>
      </xdr:blipFill>
      <xdr:spPr>
        <a:xfrm>
          <a:off x="762000" y="749236500"/>
          <a:ext cx="10923809" cy="7666667"/>
        </a:xfrm>
        <a:prstGeom prst="rect">
          <a:avLst/>
        </a:prstGeom>
        <a:effectLst>
          <a:outerShdw blurRad="63500" algn="ctr" rotWithShape="0">
            <a:srgbClr val="000000">
              <a:alpha val="95000"/>
            </a:srgbClr>
          </a:outerShdw>
        </a:effectLst>
      </xdr:spPr>
    </xdr:pic>
    <xdr:clientData/>
  </xdr:oneCellAnchor>
  <xdr:twoCellAnchor>
    <xdr:from>
      <xdr:col>62</xdr:col>
      <xdr:colOff>0</xdr:colOff>
      <xdr:row>271</xdr:row>
      <xdr:rowOff>0</xdr:rowOff>
    </xdr:from>
    <xdr:to>
      <xdr:col>120</xdr:col>
      <xdr:colOff>27190</xdr:colOff>
      <xdr:row>311</xdr:row>
      <xdr:rowOff>18095</xdr:rowOff>
    </xdr:to>
    <xdr:grpSp>
      <xdr:nvGrpSpPr>
        <xdr:cNvPr id="14" name="Group 13">
          <a:extLst>
            <a:ext uri="{FF2B5EF4-FFF2-40B4-BE49-F238E27FC236}">
              <a16:creationId xmlns:a16="http://schemas.microsoft.com/office/drawing/2014/main" id="{F2CD230D-2B88-4E71-9FB7-D97A16CFA1D8}"/>
            </a:ext>
          </a:extLst>
        </xdr:cNvPr>
        <xdr:cNvGrpSpPr/>
      </xdr:nvGrpSpPr>
      <xdr:grpSpPr>
        <a:xfrm>
          <a:off x="11811000" y="51625500"/>
          <a:ext cx="11076190" cy="7638095"/>
          <a:chOff x="11811000" y="745426500"/>
          <a:chExt cx="11076190" cy="7638095"/>
        </a:xfrm>
      </xdr:grpSpPr>
      <xdr:pic>
        <xdr:nvPicPr>
          <xdr:cNvPr id="15" name="Picture 14">
            <a:extLst>
              <a:ext uri="{FF2B5EF4-FFF2-40B4-BE49-F238E27FC236}">
                <a16:creationId xmlns:a16="http://schemas.microsoft.com/office/drawing/2014/main" id="{08940003-12BD-0A8C-E280-ACF0D78EAE0C}"/>
              </a:ext>
            </a:extLst>
          </xdr:cNvPr>
          <xdr:cNvPicPr>
            <a:picLocks noChangeAspect="1"/>
          </xdr:cNvPicPr>
        </xdr:nvPicPr>
        <xdr:blipFill>
          <a:blip xmlns:r="http://schemas.openxmlformats.org/officeDocument/2006/relationships" r:embed="rId13"/>
          <a:stretch>
            <a:fillRect/>
          </a:stretch>
        </xdr:blipFill>
        <xdr:spPr>
          <a:xfrm>
            <a:off x="11811000" y="745426500"/>
            <a:ext cx="11076190" cy="7638095"/>
          </a:xfrm>
          <a:prstGeom prst="rect">
            <a:avLst/>
          </a:prstGeom>
          <a:effectLst>
            <a:outerShdw blurRad="63500" algn="ctr" rotWithShape="0">
              <a:srgbClr val="000000">
                <a:alpha val="95000"/>
              </a:srgbClr>
            </a:outerShdw>
          </a:effectLst>
        </xdr:spPr>
      </xdr:pic>
      <xdr:sp macro="" textlink="">
        <xdr:nvSpPr>
          <xdr:cNvPr id="16" name="Rectangle 15">
            <a:extLst>
              <a:ext uri="{FF2B5EF4-FFF2-40B4-BE49-F238E27FC236}">
                <a16:creationId xmlns:a16="http://schemas.microsoft.com/office/drawing/2014/main" id="{7899A997-8818-572D-0EDF-2AF29CEAF67E}"/>
              </a:ext>
            </a:extLst>
          </xdr:cNvPr>
          <xdr:cNvSpPr/>
        </xdr:nvSpPr>
        <xdr:spPr>
          <a:xfrm>
            <a:off x="14220264" y="748384852"/>
            <a:ext cx="2218765"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324</xdr:row>
      <xdr:rowOff>0</xdr:rowOff>
    </xdr:from>
    <xdr:ext cx="7142857" cy="4609524"/>
    <xdr:pic>
      <xdr:nvPicPr>
        <xdr:cNvPr id="17" name="Picture 16">
          <a:extLst>
            <a:ext uri="{FF2B5EF4-FFF2-40B4-BE49-F238E27FC236}">
              <a16:creationId xmlns:a16="http://schemas.microsoft.com/office/drawing/2014/main" id="{07FB1A51-24AF-4151-8DD6-6535D4DF7A52}"/>
            </a:ext>
          </a:extLst>
        </xdr:cNvPr>
        <xdr:cNvPicPr>
          <a:picLocks noChangeAspect="1"/>
        </xdr:cNvPicPr>
      </xdr:nvPicPr>
      <xdr:blipFill>
        <a:blip xmlns:r="http://schemas.openxmlformats.org/officeDocument/2006/relationships" r:embed="rId14"/>
        <a:stretch>
          <a:fillRect/>
        </a:stretch>
      </xdr:blipFill>
      <xdr:spPr>
        <a:xfrm>
          <a:off x="762000" y="759333000"/>
          <a:ext cx="7142857" cy="46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349</xdr:row>
      <xdr:rowOff>0</xdr:rowOff>
    </xdr:from>
    <xdr:ext cx="7161905" cy="4409524"/>
    <xdr:pic>
      <xdr:nvPicPr>
        <xdr:cNvPr id="18" name="Picture 17">
          <a:extLst>
            <a:ext uri="{FF2B5EF4-FFF2-40B4-BE49-F238E27FC236}">
              <a16:creationId xmlns:a16="http://schemas.microsoft.com/office/drawing/2014/main" id="{03644A87-0C61-4257-8C13-D5F8D735C36E}"/>
            </a:ext>
          </a:extLst>
        </xdr:cNvPr>
        <xdr:cNvPicPr>
          <a:picLocks noChangeAspect="1"/>
        </xdr:cNvPicPr>
      </xdr:nvPicPr>
      <xdr:blipFill>
        <a:blip xmlns:r="http://schemas.openxmlformats.org/officeDocument/2006/relationships" r:embed="rId15"/>
        <a:stretch>
          <a:fillRect/>
        </a:stretch>
      </xdr:blipFill>
      <xdr:spPr>
        <a:xfrm>
          <a:off x="762000" y="764095500"/>
          <a:ext cx="7161905" cy="4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373</xdr:row>
      <xdr:rowOff>0</xdr:rowOff>
    </xdr:from>
    <xdr:ext cx="7152381" cy="1619048"/>
    <xdr:pic>
      <xdr:nvPicPr>
        <xdr:cNvPr id="19" name="Picture 18">
          <a:extLst>
            <a:ext uri="{FF2B5EF4-FFF2-40B4-BE49-F238E27FC236}">
              <a16:creationId xmlns:a16="http://schemas.microsoft.com/office/drawing/2014/main" id="{58E2A4AE-BCA4-4A9B-9812-6BD89CC15984}"/>
            </a:ext>
          </a:extLst>
        </xdr:cNvPr>
        <xdr:cNvPicPr>
          <a:picLocks noChangeAspect="1"/>
        </xdr:cNvPicPr>
      </xdr:nvPicPr>
      <xdr:blipFill>
        <a:blip xmlns:r="http://schemas.openxmlformats.org/officeDocument/2006/relationships" r:embed="rId16"/>
        <a:stretch>
          <a:fillRect/>
        </a:stretch>
      </xdr:blipFill>
      <xdr:spPr>
        <a:xfrm>
          <a:off x="762000" y="768667500"/>
          <a:ext cx="7152381" cy="16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703</xdr:row>
      <xdr:rowOff>0</xdr:rowOff>
    </xdr:from>
    <xdr:ext cx="6219048" cy="3695238"/>
    <xdr:pic>
      <xdr:nvPicPr>
        <xdr:cNvPr id="20" name="Picture 19">
          <a:extLst>
            <a:ext uri="{FF2B5EF4-FFF2-40B4-BE49-F238E27FC236}">
              <a16:creationId xmlns:a16="http://schemas.microsoft.com/office/drawing/2014/main" id="{0894DAAA-D015-42B8-BAE2-BAAC0ECD33BC}"/>
            </a:ext>
          </a:extLst>
        </xdr:cNvPr>
        <xdr:cNvPicPr>
          <a:picLocks noChangeAspect="1"/>
        </xdr:cNvPicPr>
      </xdr:nvPicPr>
      <xdr:blipFill>
        <a:blip xmlns:r="http://schemas.openxmlformats.org/officeDocument/2006/relationships" r:embed="rId17"/>
        <a:stretch>
          <a:fillRect/>
        </a:stretch>
      </xdr:blipFill>
      <xdr:spPr>
        <a:xfrm>
          <a:off x="762000" y="1032510000"/>
          <a:ext cx="6219048" cy="3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725</xdr:row>
      <xdr:rowOff>0</xdr:rowOff>
    </xdr:from>
    <xdr:ext cx="7380952" cy="5228571"/>
    <xdr:pic>
      <xdr:nvPicPr>
        <xdr:cNvPr id="21" name="Picture 20">
          <a:extLst>
            <a:ext uri="{FF2B5EF4-FFF2-40B4-BE49-F238E27FC236}">
              <a16:creationId xmlns:a16="http://schemas.microsoft.com/office/drawing/2014/main" id="{6DB6B769-2F99-4730-A037-26A0DAC0BCDE}"/>
            </a:ext>
          </a:extLst>
        </xdr:cNvPr>
        <xdr:cNvPicPr>
          <a:picLocks noChangeAspect="1"/>
        </xdr:cNvPicPr>
      </xdr:nvPicPr>
      <xdr:blipFill>
        <a:blip xmlns:r="http://schemas.openxmlformats.org/officeDocument/2006/relationships" r:embed="rId18"/>
        <a:stretch>
          <a:fillRect/>
        </a:stretch>
      </xdr:blipFill>
      <xdr:spPr>
        <a:xfrm>
          <a:off x="762000" y="1036701000"/>
          <a:ext cx="7380952" cy="5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755</xdr:row>
      <xdr:rowOff>0</xdr:rowOff>
    </xdr:from>
    <xdr:ext cx="7342857" cy="2485714"/>
    <xdr:pic>
      <xdr:nvPicPr>
        <xdr:cNvPr id="22" name="Picture 21">
          <a:extLst>
            <a:ext uri="{FF2B5EF4-FFF2-40B4-BE49-F238E27FC236}">
              <a16:creationId xmlns:a16="http://schemas.microsoft.com/office/drawing/2014/main" id="{3DB100E7-F9C3-4185-928C-F98AC707B769}"/>
            </a:ext>
          </a:extLst>
        </xdr:cNvPr>
        <xdr:cNvPicPr>
          <a:picLocks noChangeAspect="1"/>
        </xdr:cNvPicPr>
      </xdr:nvPicPr>
      <xdr:blipFill>
        <a:blip xmlns:r="http://schemas.openxmlformats.org/officeDocument/2006/relationships" r:embed="rId19"/>
        <a:stretch>
          <a:fillRect/>
        </a:stretch>
      </xdr:blipFill>
      <xdr:spPr>
        <a:xfrm>
          <a:off x="762000" y="1042416000"/>
          <a:ext cx="7342857" cy="2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562</xdr:row>
      <xdr:rowOff>0</xdr:rowOff>
    </xdr:from>
    <xdr:ext cx="6485714" cy="2152381"/>
    <xdr:pic>
      <xdr:nvPicPr>
        <xdr:cNvPr id="23" name="Picture 22">
          <a:extLst>
            <a:ext uri="{FF2B5EF4-FFF2-40B4-BE49-F238E27FC236}">
              <a16:creationId xmlns:a16="http://schemas.microsoft.com/office/drawing/2014/main" id="{D44C5668-B693-4B52-AD26-A38CE8BA0C67}"/>
            </a:ext>
          </a:extLst>
        </xdr:cNvPr>
        <xdr:cNvPicPr>
          <a:picLocks noChangeAspect="1"/>
        </xdr:cNvPicPr>
      </xdr:nvPicPr>
      <xdr:blipFill>
        <a:blip xmlns:r="http://schemas.openxmlformats.org/officeDocument/2006/relationships" r:embed="rId20"/>
        <a:stretch>
          <a:fillRect/>
        </a:stretch>
      </xdr:blipFill>
      <xdr:spPr>
        <a:xfrm>
          <a:off x="762000" y="1005649500"/>
          <a:ext cx="6485714" cy="2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609524" cy="3380952"/>
    <xdr:pic>
      <xdr:nvPicPr>
        <xdr:cNvPr id="24" name="Picture 23">
          <a:extLst>
            <a:ext uri="{FF2B5EF4-FFF2-40B4-BE49-F238E27FC236}">
              <a16:creationId xmlns:a16="http://schemas.microsoft.com/office/drawing/2014/main" id="{7503D271-02F6-43DF-A89D-225086B3E552}"/>
            </a:ext>
          </a:extLst>
        </xdr:cNvPr>
        <xdr:cNvPicPr>
          <a:picLocks noChangeAspect="1"/>
        </xdr:cNvPicPr>
      </xdr:nvPicPr>
      <xdr:blipFill>
        <a:blip xmlns:r="http://schemas.openxmlformats.org/officeDocument/2006/relationships" r:embed="rId21"/>
        <a:stretch>
          <a:fillRect/>
        </a:stretch>
      </xdr:blipFill>
      <xdr:spPr>
        <a:xfrm>
          <a:off x="762000" y="1048893000"/>
          <a:ext cx="6609524" cy="33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769</xdr:row>
      <xdr:rowOff>0</xdr:rowOff>
    </xdr:from>
    <xdr:ext cx="5019048" cy="3209524"/>
    <xdr:pic>
      <xdr:nvPicPr>
        <xdr:cNvPr id="25" name="Picture 24">
          <a:extLst>
            <a:ext uri="{FF2B5EF4-FFF2-40B4-BE49-F238E27FC236}">
              <a16:creationId xmlns:a16="http://schemas.microsoft.com/office/drawing/2014/main" id="{5B05DD43-7745-4ECC-BD6D-2F814B376D95}"/>
            </a:ext>
          </a:extLst>
        </xdr:cNvPr>
        <xdr:cNvPicPr>
          <a:picLocks noChangeAspect="1"/>
        </xdr:cNvPicPr>
      </xdr:nvPicPr>
      <xdr:blipFill>
        <a:blip xmlns:r="http://schemas.openxmlformats.org/officeDocument/2006/relationships" r:embed="rId22"/>
        <a:stretch>
          <a:fillRect/>
        </a:stretch>
      </xdr:blipFill>
      <xdr:spPr>
        <a:xfrm>
          <a:off x="762000" y="1045083000"/>
          <a:ext cx="5019048" cy="32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807</xdr:row>
      <xdr:rowOff>0</xdr:rowOff>
    </xdr:from>
    <xdr:ext cx="6276190" cy="2428571"/>
    <xdr:pic>
      <xdr:nvPicPr>
        <xdr:cNvPr id="26" name="Picture 25">
          <a:extLst>
            <a:ext uri="{FF2B5EF4-FFF2-40B4-BE49-F238E27FC236}">
              <a16:creationId xmlns:a16="http://schemas.microsoft.com/office/drawing/2014/main" id="{A0E3D682-33F2-4CF6-97EF-73360B956555}"/>
            </a:ext>
          </a:extLst>
        </xdr:cNvPr>
        <xdr:cNvPicPr>
          <a:picLocks noChangeAspect="1"/>
        </xdr:cNvPicPr>
      </xdr:nvPicPr>
      <xdr:blipFill>
        <a:blip xmlns:r="http://schemas.openxmlformats.org/officeDocument/2006/relationships" r:embed="rId23"/>
        <a:stretch>
          <a:fillRect/>
        </a:stretch>
      </xdr:blipFill>
      <xdr:spPr>
        <a:xfrm>
          <a:off x="762000" y="1052322000"/>
          <a:ext cx="6276190"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820</xdr:row>
      <xdr:rowOff>0</xdr:rowOff>
    </xdr:from>
    <xdr:ext cx="6304762" cy="1580952"/>
    <xdr:pic>
      <xdr:nvPicPr>
        <xdr:cNvPr id="27" name="Picture 26">
          <a:extLst>
            <a:ext uri="{FF2B5EF4-FFF2-40B4-BE49-F238E27FC236}">
              <a16:creationId xmlns:a16="http://schemas.microsoft.com/office/drawing/2014/main" id="{7A833CC9-C9B5-484D-B93D-988559295C06}"/>
            </a:ext>
          </a:extLst>
        </xdr:cNvPr>
        <xdr:cNvPicPr>
          <a:picLocks noChangeAspect="1"/>
        </xdr:cNvPicPr>
      </xdr:nvPicPr>
      <xdr:blipFill>
        <a:blip xmlns:r="http://schemas.openxmlformats.org/officeDocument/2006/relationships" r:embed="rId24"/>
        <a:stretch>
          <a:fillRect/>
        </a:stretch>
      </xdr:blipFill>
      <xdr:spPr>
        <a:xfrm>
          <a:off x="762000" y="1054798500"/>
          <a:ext cx="6304762" cy="15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533</xdr:row>
      <xdr:rowOff>0</xdr:rowOff>
    </xdr:from>
    <xdr:ext cx="6342857" cy="2990476"/>
    <xdr:pic>
      <xdr:nvPicPr>
        <xdr:cNvPr id="28" name="Picture 27">
          <a:extLst>
            <a:ext uri="{FF2B5EF4-FFF2-40B4-BE49-F238E27FC236}">
              <a16:creationId xmlns:a16="http://schemas.microsoft.com/office/drawing/2014/main" id="{11593177-F621-47D3-B617-6219D4B215DD}"/>
            </a:ext>
          </a:extLst>
        </xdr:cNvPr>
        <xdr:cNvPicPr>
          <a:picLocks noChangeAspect="1"/>
        </xdr:cNvPicPr>
      </xdr:nvPicPr>
      <xdr:blipFill>
        <a:blip xmlns:r="http://schemas.openxmlformats.org/officeDocument/2006/relationships" r:embed="rId25"/>
        <a:stretch>
          <a:fillRect/>
        </a:stretch>
      </xdr:blipFill>
      <xdr:spPr>
        <a:xfrm>
          <a:off x="762000" y="1000125000"/>
          <a:ext cx="6342857" cy="2990476"/>
        </a:xfrm>
        <a:prstGeom prst="rect">
          <a:avLst/>
        </a:prstGeom>
        <a:effectLst>
          <a:outerShdw blurRad="63500" algn="ctr" rotWithShape="0">
            <a:srgbClr val="000000">
              <a:alpha val="95000"/>
            </a:srgbClr>
          </a:outerShdw>
        </a:effectLst>
      </xdr:spPr>
    </xdr:pic>
    <xdr:clientData/>
  </xdr:oneCellAnchor>
  <xdr:oneCellAnchor>
    <xdr:from>
      <xdr:col>38</xdr:col>
      <xdr:colOff>0</xdr:colOff>
      <xdr:row>795</xdr:row>
      <xdr:rowOff>0</xdr:rowOff>
    </xdr:from>
    <xdr:ext cx="8859774" cy="1207008"/>
    <xdr:pic>
      <xdr:nvPicPr>
        <xdr:cNvPr id="29" name="Picture 28">
          <a:extLst>
            <a:ext uri="{FF2B5EF4-FFF2-40B4-BE49-F238E27FC236}">
              <a16:creationId xmlns:a16="http://schemas.microsoft.com/office/drawing/2014/main" id="{44029E7E-2F37-45A5-88EC-733D27F1AC6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239000" y="1050036000"/>
          <a:ext cx="8859774" cy="120700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576</xdr:row>
      <xdr:rowOff>0</xdr:rowOff>
    </xdr:from>
    <xdr:ext cx="5419048" cy="13152381"/>
    <xdr:pic>
      <xdr:nvPicPr>
        <xdr:cNvPr id="30" name="Picture 29">
          <a:extLst>
            <a:ext uri="{FF2B5EF4-FFF2-40B4-BE49-F238E27FC236}">
              <a16:creationId xmlns:a16="http://schemas.microsoft.com/office/drawing/2014/main" id="{D4C67348-7504-4B68-9578-C071C667AFF2}"/>
            </a:ext>
          </a:extLst>
        </xdr:cNvPr>
        <xdr:cNvPicPr>
          <a:picLocks noChangeAspect="1"/>
        </xdr:cNvPicPr>
      </xdr:nvPicPr>
      <xdr:blipFill>
        <a:blip xmlns:r="http://schemas.openxmlformats.org/officeDocument/2006/relationships" r:embed="rId27"/>
        <a:stretch>
          <a:fillRect/>
        </a:stretch>
      </xdr:blipFill>
      <xdr:spPr>
        <a:xfrm>
          <a:off x="762000" y="1008316500"/>
          <a:ext cx="5419048" cy="13152381"/>
        </a:xfrm>
        <a:prstGeom prst="rect">
          <a:avLst/>
        </a:prstGeom>
        <a:effectLst>
          <a:outerShdw blurRad="127000" algn="ctr" rotWithShape="0">
            <a:srgbClr val="0000FF">
              <a:alpha val="90000"/>
            </a:srgbClr>
          </a:outerShdw>
        </a:effectLst>
      </xdr:spPr>
    </xdr:pic>
    <xdr:clientData/>
  </xdr:oneCellAnchor>
  <xdr:twoCellAnchor>
    <xdr:from>
      <xdr:col>34</xdr:col>
      <xdr:colOff>0</xdr:colOff>
      <xdr:row>576</xdr:row>
      <xdr:rowOff>0</xdr:rowOff>
    </xdr:from>
    <xdr:to>
      <xdr:col>107</xdr:col>
      <xdr:colOff>9654</xdr:colOff>
      <xdr:row>642</xdr:row>
      <xdr:rowOff>81477</xdr:rowOff>
    </xdr:to>
    <xdr:grpSp>
      <xdr:nvGrpSpPr>
        <xdr:cNvPr id="31" name="Group 30">
          <a:extLst>
            <a:ext uri="{FF2B5EF4-FFF2-40B4-BE49-F238E27FC236}">
              <a16:creationId xmlns:a16="http://schemas.microsoft.com/office/drawing/2014/main" id="{E10EF34D-B507-4E2B-8D78-84BCF8C0637F}"/>
            </a:ext>
          </a:extLst>
        </xdr:cNvPr>
        <xdr:cNvGrpSpPr/>
      </xdr:nvGrpSpPr>
      <xdr:grpSpPr>
        <a:xfrm>
          <a:off x="6477000" y="109728000"/>
          <a:ext cx="13916154" cy="12654477"/>
          <a:chOff x="6477000" y="962406000"/>
          <a:chExt cx="13916154" cy="12654477"/>
        </a:xfrm>
      </xdr:grpSpPr>
      <xdr:pic>
        <xdr:nvPicPr>
          <xdr:cNvPr id="32" name="Picture 31">
            <a:extLst>
              <a:ext uri="{FF2B5EF4-FFF2-40B4-BE49-F238E27FC236}">
                <a16:creationId xmlns:a16="http://schemas.microsoft.com/office/drawing/2014/main" id="{F16B0DE3-4F9F-ABCF-13E1-CD458DE7351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477000" y="962406000"/>
            <a:ext cx="13553694" cy="689419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33" name="Picture 32">
            <a:extLst>
              <a:ext uri="{FF2B5EF4-FFF2-40B4-BE49-F238E27FC236}">
                <a16:creationId xmlns:a16="http://schemas.microsoft.com/office/drawing/2014/main" id="{1419B75C-04A0-E199-3B44-1E921633C72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846794" y="965935849"/>
            <a:ext cx="13546360" cy="488461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34" name="Picture 33">
            <a:extLst>
              <a:ext uri="{FF2B5EF4-FFF2-40B4-BE49-F238E27FC236}">
                <a16:creationId xmlns:a16="http://schemas.microsoft.com/office/drawing/2014/main" id="{EAAA4F88-5380-C9CE-72A7-07E8AB637D2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093324" y="968995052"/>
            <a:ext cx="10333958" cy="6065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646</xdr:row>
      <xdr:rowOff>0</xdr:rowOff>
    </xdr:from>
    <xdr:ext cx="6295238" cy="1447619"/>
    <xdr:pic>
      <xdr:nvPicPr>
        <xdr:cNvPr id="35" name="Picture 34">
          <a:extLst>
            <a:ext uri="{FF2B5EF4-FFF2-40B4-BE49-F238E27FC236}">
              <a16:creationId xmlns:a16="http://schemas.microsoft.com/office/drawing/2014/main" id="{CD1F967D-7F07-41AC-BCDC-FD66F21EB3AF}"/>
            </a:ext>
          </a:extLst>
        </xdr:cNvPr>
        <xdr:cNvPicPr>
          <a:picLocks noChangeAspect="1"/>
        </xdr:cNvPicPr>
      </xdr:nvPicPr>
      <xdr:blipFill>
        <a:blip xmlns:r="http://schemas.openxmlformats.org/officeDocument/2006/relationships" r:embed="rId31"/>
        <a:stretch>
          <a:fillRect/>
        </a:stretch>
      </xdr:blipFill>
      <xdr:spPr>
        <a:xfrm>
          <a:off x="762000" y="1021651500"/>
          <a:ext cx="6295238" cy="14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989</xdr:row>
      <xdr:rowOff>0</xdr:rowOff>
    </xdr:from>
    <xdr:ext cx="6333333" cy="3095238"/>
    <xdr:pic>
      <xdr:nvPicPr>
        <xdr:cNvPr id="36" name="Picture 35">
          <a:extLst>
            <a:ext uri="{FF2B5EF4-FFF2-40B4-BE49-F238E27FC236}">
              <a16:creationId xmlns:a16="http://schemas.microsoft.com/office/drawing/2014/main" id="{B22A752A-A835-4E03-AB72-35A32BE5E916}"/>
            </a:ext>
          </a:extLst>
        </xdr:cNvPr>
        <xdr:cNvPicPr>
          <a:picLocks noChangeAspect="1"/>
        </xdr:cNvPicPr>
      </xdr:nvPicPr>
      <xdr:blipFill>
        <a:blip xmlns:r="http://schemas.openxmlformats.org/officeDocument/2006/relationships" r:embed="rId32"/>
        <a:stretch>
          <a:fillRect/>
        </a:stretch>
      </xdr:blipFill>
      <xdr:spPr>
        <a:xfrm>
          <a:off x="762000" y="1081659000"/>
          <a:ext cx="6333333" cy="30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1157</xdr:row>
      <xdr:rowOff>0</xdr:rowOff>
    </xdr:from>
    <xdr:ext cx="6304762" cy="2247619"/>
    <xdr:pic>
      <xdr:nvPicPr>
        <xdr:cNvPr id="37" name="Picture 36">
          <a:extLst>
            <a:ext uri="{FF2B5EF4-FFF2-40B4-BE49-F238E27FC236}">
              <a16:creationId xmlns:a16="http://schemas.microsoft.com/office/drawing/2014/main" id="{3373001B-80AD-44FB-9814-42F91494DC45}"/>
            </a:ext>
          </a:extLst>
        </xdr:cNvPr>
        <xdr:cNvPicPr>
          <a:picLocks noChangeAspect="1"/>
        </xdr:cNvPicPr>
      </xdr:nvPicPr>
      <xdr:blipFill>
        <a:blip xmlns:r="http://schemas.openxmlformats.org/officeDocument/2006/relationships" r:embed="rId33"/>
        <a:stretch>
          <a:fillRect/>
        </a:stretch>
      </xdr:blipFill>
      <xdr:spPr>
        <a:xfrm>
          <a:off x="762000" y="1113663000"/>
          <a:ext cx="6304762"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1201</xdr:row>
      <xdr:rowOff>0</xdr:rowOff>
    </xdr:from>
    <xdr:ext cx="12209524" cy="7923809"/>
    <xdr:pic>
      <xdr:nvPicPr>
        <xdr:cNvPr id="38" name="Picture 37">
          <a:extLst>
            <a:ext uri="{FF2B5EF4-FFF2-40B4-BE49-F238E27FC236}">
              <a16:creationId xmlns:a16="http://schemas.microsoft.com/office/drawing/2014/main" id="{CDDD9167-176F-448C-A247-23CCB760DF87}"/>
            </a:ext>
          </a:extLst>
        </xdr:cNvPr>
        <xdr:cNvPicPr>
          <a:picLocks noChangeAspect="1"/>
        </xdr:cNvPicPr>
      </xdr:nvPicPr>
      <xdr:blipFill>
        <a:blip xmlns:r="http://schemas.openxmlformats.org/officeDocument/2006/relationships" r:embed="rId34"/>
        <a:stretch>
          <a:fillRect/>
        </a:stretch>
      </xdr:blipFill>
      <xdr:spPr>
        <a:xfrm>
          <a:off x="762000" y="1122045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6285714" cy="1657143"/>
    <xdr:pic>
      <xdr:nvPicPr>
        <xdr:cNvPr id="39" name="Picture 38">
          <a:extLst>
            <a:ext uri="{FF2B5EF4-FFF2-40B4-BE49-F238E27FC236}">
              <a16:creationId xmlns:a16="http://schemas.microsoft.com/office/drawing/2014/main" id="{A83F59B1-1C7B-4917-A8A1-C12100D990CF}"/>
            </a:ext>
          </a:extLst>
        </xdr:cNvPr>
        <xdr:cNvPicPr>
          <a:picLocks noChangeAspect="1"/>
        </xdr:cNvPicPr>
      </xdr:nvPicPr>
      <xdr:blipFill>
        <a:blip xmlns:r="http://schemas.openxmlformats.org/officeDocument/2006/relationships" r:embed="rId35"/>
        <a:stretch>
          <a:fillRect/>
        </a:stretch>
      </xdr:blipFill>
      <xdr:spPr>
        <a:xfrm>
          <a:off x="762000" y="1130046000"/>
          <a:ext cx="6285714" cy="1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1036</xdr:row>
      <xdr:rowOff>0</xdr:rowOff>
    </xdr:from>
    <xdr:ext cx="6314286" cy="3295238"/>
    <xdr:pic>
      <xdr:nvPicPr>
        <xdr:cNvPr id="40" name="Picture 39">
          <a:extLst>
            <a:ext uri="{FF2B5EF4-FFF2-40B4-BE49-F238E27FC236}">
              <a16:creationId xmlns:a16="http://schemas.microsoft.com/office/drawing/2014/main" id="{DA2956CB-487A-419C-A1E7-6BA3C478B1FC}"/>
            </a:ext>
          </a:extLst>
        </xdr:cNvPr>
        <xdr:cNvPicPr>
          <a:picLocks noChangeAspect="1"/>
        </xdr:cNvPicPr>
      </xdr:nvPicPr>
      <xdr:blipFill>
        <a:blip xmlns:r="http://schemas.openxmlformats.org/officeDocument/2006/relationships" r:embed="rId36"/>
        <a:stretch>
          <a:fillRect/>
        </a:stretch>
      </xdr:blipFill>
      <xdr:spPr>
        <a:xfrm>
          <a:off x="762000" y="1090612500"/>
          <a:ext cx="6314286" cy="3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1009</xdr:row>
      <xdr:rowOff>0</xdr:rowOff>
    </xdr:from>
    <xdr:ext cx="6542857" cy="4628571"/>
    <xdr:pic>
      <xdr:nvPicPr>
        <xdr:cNvPr id="41" name="Picture 40">
          <a:extLst>
            <a:ext uri="{FF2B5EF4-FFF2-40B4-BE49-F238E27FC236}">
              <a16:creationId xmlns:a16="http://schemas.microsoft.com/office/drawing/2014/main" id="{41B2A5EE-AC08-482C-9283-91AF7233EA65}"/>
            </a:ext>
          </a:extLst>
        </xdr:cNvPr>
        <xdr:cNvPicPr>
          <a:picLocks noChangeAspect="1"/>
        </xdr:cNvPicPr>
      </xdr:nvPicPr>
      <xdr:blipFill>
        <a:blip xmlns:r="http://schemas.openxmlformats.org/officeDocument/2006/relationships" r:embed="rId37"/>
        <a:stretch>
          <a:fillRect/>
        </a:stretch>
      </xdr:blipFill>
      <xdr:spPr>
        <a:xfrm>
          <a:off x="762000" y="1085469000"/>
          <a:ext cx="6542857"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6638095" cy="5085714"/>
    <xdr:pic>
      <xdr:nvPicPr>
        <xdr:cNvPr id="42" name="Picture 41">
          <a:extLst>
            <a:ext uri="{FF2B5EF4-FFF2-40B4-BE49-F238E27FC236}">
              <a16:creationId xmlns:a16="http://schemas.microsoft.com/office/drawing/2014/main" id="{64A5D5C4-07D0-4512-8B23-5E865FFF0242}"/>
            </a:ext>
          </a:extLst>
        </xdr:cNvPr>
        <xdr:cNvPicPr>
          <a:picLocks noChangeAspect="1"/>
        </xdr:cNvPicPr>
      </xdr:nvPicPr>
      <xdr:blipFill>
        <a:blip xmlns:r="http://schemas.openxmlformats.org/officeDocument/2006/relationships" r:embed="rId38"/>
        <a:stretch>
          <a:fillRect/>
        </a:stretch>
      </xdr:blipFill>
      <xdr:spPr>
        <a:xfrm>
          <a:off x="762000" y="1055179500"/>
          <a:ext cx="6638095" cy="50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1263</xdr:row>
      <xdr:rowOff>0</xdr:rowOff>
    </xdr:from>
    <xdr:ext cx="6304762" cy="6095238"/>
    <xdr:pic>
      <xdr:nvPicPr>
        <xdr:cNvPr id="43" name="Picture 42">
          <a:extLst>
            <a:ext uri="{FF2B5EF4-FFF2-40B4-BE49-F238E27FC236}">
              <a16:creationId xmlns:a16="http://schemas.microsoft.com/office/drawing/2014/main" id="{0DE91CE0-21FE-4503-8D51-4E5A32EBF6A0}"/>
            </a:ext>
          </a:extLst>
        </xdr:cNvPr>
        <xdr:cNvPicPr>
          <a:picLocks noChangeAspect="1"/>
        </xdr:cNvPicPr>
      </xdr:nvPicPr>
      <xdr:blipFill>
        <a:blip xmlns:r="http://schemas.openxmlformats.org/officeDocument/2006/relationships" r:embed="rId39"/>
        <a:stretch>
          <a:fillRect/>
        </a:stretch>
      </xdr:blipFill>
      <xdr:spPr>
        <a:xfrm>
          <a:off x="762000" y="1133856000"/>
          <a:ext cx="6304762" cy="6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1054</xdr:row>
      <xdr:rowOff>0</xdr:rowOff>
    </xdr:from>
    <xdr:ext cx="5057143" cy="2828571"/>
    <xdr:pic>
      <xdr:nvPicPr>
        <xdr:cNvPr id="44" name="Picture 43">
          <a:extLst>
            <a:ext uri="{FF2B5EF4-FFF2-40B4-BE49-F238E27FC236}">
              <a16:creationId xmlns:a16="http://schemas.microsoft.com/office/drawing/2014/main" id="{9181E2F9-5435-4533-A2D5-75D1ABDBD2FA}"/>
            </a:ext>
          </a:extLst>
        </xdr:cNvPr>
        <xdr:cNvPicPr>
          <a:picLocks noChangeAspect="1"/>
        </xdr:cNvPicPr>
      </xdr:nvPicPr>
      <xdr:blipFill>
        <a:blip xmlns:r="http://schemas.openxmlformats.org/officeDocument/2006/relationships" r:embed="rId40"/>
        <a:stretch>
          <a:fillRect/>
        </a:stretch>
      </xdr:blipFill>
      <xdr:spPr>
        <a:xfrm>
          <a:off x="762000" y="1094041500"/>
          <a:ext cx="5057143" cy="28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1069</xdr:row>
      <xdr:rowOff>0</xdr:rowOff>
    </xdr:from>
    <xdr:ext cx="6638095" cy="3209524"/>
    <xdr:pic>
      <xdr:nvPicPr>
        <xdr:cNvPr id="45" name="Picture 44">
          <a:extLst>
            <a:ext uri="{FF2B5EF4-FFF2-40B4-BE49-F238E27FC236}">
              <a16:creationId xmlns:a16="http://schemas.microsoft.com/office/drawing/2014/main" id="{90BACEB1-6A38-4789-BB24-6ADE262846F3}"/>
            </a:ext>
          </a:extLst>
        </xdr:cNvPr>
        <xdr:cNvPicPr>
          <a:picLocks noChangeAspect="1"/>
        </xdr:cNvPicPr>
      </xdr:nvPicPr>
      <xdr:blipFill>
        <a:blip xmlns:r="http://schemas.openxmlformats.org/officeDocument/2006/relationships" r:embed="rId41"/>
        <a:stretch>
          <a:fillRect/>
        </a:stretch>
      </xdr:blipFill>
      <xdr:spPr>
        <a:xfrm>
          <a:off x="762000" y="1096899000"/>
          <a:ext cx="6638095" cy="32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1086</xdr:row>
      <xdr:rowOff>0</xdr:rowOff>
    </xdr:from>
    <xdr:ext cx="6619048" cy="6466667"/>
    <xdr:pic>
      <xdr:nvPicPr>
        <xdr:cNvPr id="46" name="Picture 45">
          <a:extLst>
            <a:ext uri="{FF2B5EF4-FFF2-40B4-BE49-F238E27FC236}">
              <a16:creationId xmlns:a16="http://schemas.microsoft.com/office/drawing/2014/main" id="{23E90339-CC62-4E2F-AED1-588BD4F4F169}"/>
            </a:ext>
          </a:extLst>
        </xdr:cNvPr>
        <xdr:cNvPicPr>
          <a:picLocks noChangeAspect="1"/>
        </xdr:cNvPicPr>
      </xdr:nvPicPr>
      <xdr:blipFill>
        <a:blip xmlns:r="http://schemas.openxmlformats.org/officeDocument/2006/relationships" r:embed="rId42"/>
        <a:stretch>
          <a:fillRect/>
        </a:stretch>
      </xdr:blipFill>
      <xdr:spPr>
        <a:xfrm>
          <a:off x="762000" y="1100137500"/>
          <a:ext cx="6619048" cy="6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1088</xdr:row>
      <xdr:rowOff>0</xdr:rowOff>
    </xdr:from>
    <xdr:ext cx="17421225" cy="2476500"/>
    <xdr:pic>
      <xdr:nvPicPr>
        <xdr:cNvPr id="47" name="Picture 46">
          <a:extLst>
            <a:ext uri="{FF2B5EF4-FFF2-40B4-BE49-F238E27FC236}">
              <a16:creationId xmlns:a16="http://schemas.microsoft.com/office/drawing/2014/main" id="{33231B5C-9F9E-4589-BA95-34CDD368181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620000" y="1100518500"/>
          <a:ext cx="17421225" cy="2476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1104</xdr:row>
      <xdr:rowOff>0</xdr:rowOff>
    </xdr:from>
    <xdr:ext cx="17040225" cy="2181225"/>
    <xdr:pic>
      <xdr:nvPicPr>
        <xdr:cNvPr id="48" name="Picture 47">
          <a:extLst>
            <a:ext uri="{FF2B5EF4-FFF2-40B4-BE49-F238E27FC236}">
              <a16:creationId xmlns:a16="http://schemas.microsoft.com/office/drawing/2014/main" id="{E1F35873-6544-4EF6-A80A-18172C93016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620000" y="1103566500"/>
          <a:ext cx="17040225" cy="21812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1443</xdr:row>
      <xdr:rowOff>0</xdr:rowOff>
    </xdr:from>
    <xdr:ext cx="6600000" cy="2114286"/>
    <xdr:pic>
      <xdr:nvPicPr>
        <xdr:cNvPr id="49" name="Picture 48">
          <a:extLst>
            <a:ext uri="{FF2B5EF4-FFF2-40B4-BE49-F238E27FC236}">
              <a16:creationId xmlns:a16="http://schemas.microsoft.com/office/drawing/2014/main" id="{5BFEEA75-507C-487F-9010-0A4FD3E8C925}"/>
            </a:ext>
          </a:extLst>
        </xdr:cNvPr>
        <xdr:cNvPicPr>
          <a:picLocks noChangeAspect="1"/>
        </xdr:cNvPicPr>
      </xdr:nvPicPr>
      <xdr:blipFill>
        <a:blip xmlns:r="http://schemas.openxmlformats.org/officeDocument/2006/relationships" r:embed="rId45"/>
        <a:stretch>
          <a:fillRect/>
        </a:stretch>
      </xdr:blipFill>
      <xdr:spPr>
        <a:xfrm>
          <a:off x="762000" y="1168146000"/>
          <a:ext cx="6600000" cy="2114286"/>
        </a:xfrm>
        <a:prstGeom prst="rect">
          <a:avLst/>
        </a:prstGeom>
        <a:effectLst>
          <a:outerShdw blurRad="63500" algn="ctr" rotWithShape="0">
            <a:srgbClr val="000000">
              <a:alpha val="95000"/>
            </a:srgbClr>
          </a:outerShdw>
        </a:effectLst>
      </xdr:spPr>
    </xdr:pic>
    <xdr:clientData/>
  </xdr:oneCellAnchor>
  <xdr:oneCellAnchor>
    <xdr:from>
      <xdr:col>26</xdr:col>
      <xdr:colOff>0</xdr:colOff>
      <xdr:row>1313</xdr:row>
      <xdr:rowOff>0</xdr:rowOff>
    </xdr:from>
    <xdr:ext cx="11533333" cy="352381"/>
    <xdr:pic>
      <xdr:nvPicPr>
        <xdr:cNvPr id="50" name="Picture 49">
          <a:extLst>
            <a:ext uri="{FF2B5EF4-FFF2-40B4-BE49-F238E27FC236}">
              <a16:creationId xmlns:a16="http://schemas.microsoft.com/office/drawing/2014/main" id="{62034F9D-B8D2-4400-BD2A-995EF54A1A50}"/>
            </a:ext>
          </a:extLst>
        </xdr:cNvPr>
        <xdr:cNvPicPr>
          <a:picLocks noChangeAspect="1"/>
        </xdr:cNvPicPr>
      </xdr:nvPicPr>
      <xdr:blipFill>
        <a:blip xmlns:r="http://schemas.openxmlformats.org/officeDocument/2006/relationships" r:embed="rId46"/>
        <a:stretch>
          <a:fillRect/>
        </a:stretch>
      </xdr:blipFill>
      <xdr:spPr>
        <a:xfrm>
          <a:off x="4953000" y="1143381000"/>
          <a:ext cx="11533333"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1329</xdr:row>
      <xdr:rowOff>0</xdr:rowOff>
    </xdr:from>
    <xdr:ext cx="11276190" cy="352381"/>
    <xdr:pic>
      <xdr:nvPicPr>
        <xdr:cNvPr id="51" name="Picture 50">
          <a:extLst>
            <a:ext uri="{FF2B5EF4-FFF2-40B4-BE49-F238E27FC236}">
              <a16:creationId xmlns:a16="http://schemas.microsoft.com/office/drawing/2014/main" id="{B76BAFA1-1329-47C9-9623-7D5F200CEDB4}"/>
            </a:ext>
          </a:extLst>
        </xdr:cNvPr>
        <xdr:cNvPicPr>
          <a:picLocks noChangeAspect="1"/>
        </xdr:cNvPicPr>
      </xdr:nvPicPr>
      <xdr:blipFill>
        <a:blip xmlns:r="http://schemas.openxmlformats.org/officeDocument/2006/relationships" r:embed="rId47"/>
        <a:stretch>
          <a:fillRect/>
        </a:stretch>
      </xdr:blipFill>
      <xdr:spPr>
        <a:xfrm>
          <a:off x="4572000" y="1146429000"/>
          <a:ext cx="11276190"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1346</xdr:row>
      <xdr:rowOff>0</xdr:rowOff>
    </xdr:from>
    <xdr:ext cx="10390476" cy="5571429"/>
    <xdr:pic>
      <xdr:nvPicPr>
        <xdr:cNvPr id="52" name="Picture 51">
          <a:extLst>
            <a:ext uri="{FF2B5EF4-FFF2-40B4-BE49-F238E27FC236}">
              <a16:creationId xmlns:a16="http://schemas.microsoft.com/office/drawing/2014/main" id="{E5D7E950-7EE9-4A88-B272-A4B496DE80FC}"/>
            </a:ext>
          </a:extLst>
        </xdr:cNvPr>
        <xdr:cNvPicPr>
          <a:picLocks noChangeAspect="1"/>
        </xdr:cNvPicPr>
      </xdr:nvPicPr>
      <xdr:blipFill>
        <a:blip xmlns:r="http://schemas.openxmlformats.org/officeDocument/2006/relationships" r:embed="rId48"/>
        <a:stretch>
          <a:fillRect/>
        </a:stretch>
      </xdr:blipFill>
      <xdr:spPr>
        <a:xfrm>
          <a:off x="762000" y="1149667500"/>
          <a:ext cx="10390476" cy="5571429"/>
        </a:xfrm>
        <a:prstGeom prst="rect">
          <a:avLst/>
        </a:prstGeom>
        <a:effectLst>
          <a:outerShdw blurRad="63500" algn="ctr" rotWithShape="0">
            <a:srgbClr val="000000">
              <a:alpha val="95000"/>
            </a:srgbClr>
          </a:outerShdw>
        </a:effectLst>
      </xdr:spPr>
    </xdr:pic>
    <xdr:clientData/>
  </xdr:oneCellAnchor>
  <xdr:oneCellAnchor>
    <xdr:from>
      <xdr:col>59</xdr:col>
      <xdr:colOff>0</xdr:colOff>
      <xdr:row>1346</xdr:row>
      <xdr:rowOff>0</xdr:rowOff>
    </xdr:from>
    <xdr:ext cx="10542857" cy="5485714"/>
    <xdr:pic>
      <xdr:nvPicPr>
        <xdr:cNvPr id="53" name="Picture 52">
          <a:extLst>
            <a:ext uri="{FF2B5EF4-FFF2-40B4-BE49-F238E27FC236}">
              <a16:creationId xmlns:a16="http://schemas.microsoft.com/office/drawing/2014/main" id="{4EEECAE0-2B52-4B42-B3B2-507A3E82AC13}"/>
            </a:ext>
          </a:extLst>
        </xdr:cNvPr>
        <xdr:cNvPicPr>
          <a:picLocks noChangeAspect="1"/>
        </xdr:cNvPicPr>
      </xdr:nvPicPr>
      <xdr:blipFill>
        <a:blip xmlns:r="http://schemas.openxmlformats.org/officeDocument/2006/relationships" r:embed="rId49"/>
        <a:stretch>
          <a:fillRect/>
        </a:stretch>
      </xdr:blipFill>
      <xdr:spPr>
        <a:xfrm>
          <a:off x="11239500" y="1149667500"/>
          <a:ext cx="10542857" cy="5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1383</xdr:row>
      <xdr:rowOff>0</xdr:rowOff>
    </xdr:from>
    <xdr:ext cx="6380952" cy="4390476"/>
    <xdr:pic>
      <xdr:nvPicPr>
        <xdr:cNvPr id="54" name="Picture 53">
          <a:extLst>
            <a:ext uri="{FF2B5EF4-FFF2-40B4-BE49-F238E27FC236}">
              <a16:creationId xmlns:a16="http://schemas.microsoft.com/office/drawing/2014/main" id="{0759D90C-5962-4E4B-8CC1-1F63869A05B1}"/>
            </a:ext>
          </a:extLst>
        </xdr:cNvPr>
        <xdr:cNvPicPr>
          <a:picLocks noChangeAspect="1"/>
        </xdr:cNvPicPr>
      </xdr:nvPicPr>
      <xdr:blipFill>
        <a:blip xmlns:r="http://schemas.openxmlformats.org/officeDocument/2006/relationships" r:embed="rId50"/>
        <a:stretch>
          <a:fillRect/>
        </a:stretch>
      </xdr:blipFill>
      <xdr:spPr>
        <a:xfrm>
          <a:off x="762000" y="1156716000"/>
          <a:ext cx="6380952" cy="43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913</xdr:row>
      <xdr:rowOff>0</xdr:rowOff>
    </xdr:from>
    <xdr:ext cx="10923809" cy="5952381"/>
    <xdr:pic>
      <xdr:nvPicPr>
        <xdr:cNvPr id="55" name="Picture 54">
          <a:extLst>
            <a:ext uri="{FF2B5EF4-FFF2-40B4-BE49-F238E27FC236}">
              <a16:creationId xmlns:a16="http://schemas.microsoft.com/office/drawing/2014/main" id="{B20BD6BE-86FB-4DEB-B988-4B957A84DB09}"/>
            </a:ext>
          </a:extLst>
        </xdr:cNvPr>
        <xdr:cNvPicPr>
          <a:picLocks noChangeAspect="1"/>
        </xdr:cNvPicPr>
      </xdr:nvPicPr>
      <xdr:blipFill>
        <a:blip xmlns:r="http://schemas.openxmlformats.org/officeDocument/2006/relationships" r:embed="rId51"/>
        <a:stretch>
          <a:fillRect/>
        </a:stretch>
      </xdr:blipFill>
      <xdr:spPr>
        <a:xfrm>
          <a:off x="762000" y="1067181000"/>
          <a:ext cx="10923809" cy="5952381"/>
        </a:xfrm>
        <a:prstGeom prst="rect">
          <a:avLst/>
        </a:prstGeom>
        <a:effectLst>
          <a:outerShdw blurRad="63500" algn="ctr" rotWithShape="0">
            <a:srgbClr val="000000">
              <a:alpha val="95000"/>
            </a:srgbClr>
          </a:outerShdw>
        </a:effectLst>
      </xdr:spPr>
    </xdr:pic>
    <xdr:clientData/>
  </xdr:oneCellAnchor>
  <xdr:oneCellAnchor>
    <xdr:from>
      <xdr:col>26</xdr:col>
      <xdr:colOff>0</xdr:colOff>
      <xdr:row>880</xdr:row>
      <xdr:rowOff>0</xdr:rowOff>
    </xdr:from>
    <xdr:ext cx="11438095" cy="523810"/>
    <xdr:pic>
      <xdr:nvPicPr>
        <xdr:cNvPr id="56" name="Picture 55">
          <a:extLst>
            <a:ext uri="{FF2B5EF4-FFF2-40B4-BE49-F238E27FC236}">
              <a16:creationId xmlns:a16="http://schemas.microsoft.com/office/drawing/2014/main" id="{2329AF1B-79A9-4F7B-84AA-9167BF57A9C0}"/>
            </a:ext>
          </a:extLst>
        </xdr:cNvPr>
        <xdr:cNvPicPr>
          <a:picLocks noChangeAspect="1"/>
        </xdr:cNvPicPr>
      </xdr:nvPicPr>
      <xdr:blipFill>
        <a:blip xmlns:r="http://schemas.openxmlformats.org/officeDocument/2006/relationships" r:embed="rId52"/>
        <a:stretch>
          <a:fillRect/>
        </a:stretch>
      </xdr:blipFill>
      <xdr:spPr>
        <a:xfrm>
          <a:off x="4953000" y="1060894500"/>
          <a:ext cx="11438095" cy="523810"/>
        </a:xfrm>
        <a:prstGeom prst="rect">
          <a:avLst/>
        </a:prstGeom>
        <a:effectLst>
          <a:outerShdw blurRad="63500" algn="ctr" rotWithShape="0">
            <a:srgbClr val="000000">
              <a:alpha val="95000"/>
            </a:srgbClr>
          </a:outerShdw>
        </a:effectLst>
      </xdr:spPr>
    </xdr:pic>
    <xdr:clientData/>
  </xdr:oneCellAnchor>
  <xdr:oneCellAnchor>
    <xdr:from>
      <xdr:col>24</xdr:col>
      <xdr:colOff>0</xdr:colOff>
      <xdr:row>896</xdr:row>
      <xdr:rowOff>0</xdr:rowOff>
    </xdr:from>
    <xdr:ext cx="11561905" cy="523810"/>
    <xdr:pic>
      <xdr:nvPicPr>
        <xdr:cNvPr id="57" name="Picture 56">
          <a:extLst>
            <a:ext uri="{FF2B5EF4-FFF2-40B4-BE49-F238E27FC236}">
              <a16:creationId xmlns:a16="http://schemas.microsoft.com/office/drawing/2014/main" id="{8F8204C5-191B-4545-BC83-C0475563D312}"/>
            </a:ext>
          </a:extLst>
        </xdr:cNvPr>
        <xdr:cNvPicPr>
          <a:picLocks noChangeAspect="1"/>
        </xdr:cNvPicPr>
      </xdr:nvPicPr>
      <xdr:blipFill>
        <a:blip xmlns:r="http://schemas.openxmlformats.org/officeDocument/2006/relationships" r:embed="rId53"/>
        <a:stretch>
          <a:fillRect/>
        </a:stretch>
      </xdr:blipFill>
      <xdr:spPr>
        <a:xfrm>
          <a:off x="4572000" y="1063942500"/>
          <a:ext cx="11561905" cy="523810"/>
        </a:xfrm>
        <a:prstGeom prst="rect">
          <a:avLst/>
        </a:prstGeom>
        <a:effectLst>
          <a:outerShdw blurRad="63500" algn="ctr" rotWithShape="0">
            <a:srgbClr val="000000">
              <a:alpha val="95000"/>
            </a:srgbClr>
          </a:outerShdw>
        </a:effectLst>
      </xdr:spPr>
    </xdr:pic>
    <xdr:clientData/>
  </xdr:oneCellAnchor>
  <xdr:oneCellAnchor>
    <xdr:from>
      <xdr:col>62</xdr:col>
      <xdr:colOff>0</xdr:colOff>
      <xdr:row>913</xdr:row>
      <xdr:rowOff>0</xdr:rowOff>
    </xdr:from>
    <xdr:ext cx="11076190" cy="5866667"/>
    <xdr:pic>
      <xdr:nvPicPr>
        <xdr:cNvPr id="58" name="Picture 57">
          <a:extLst>
            <a:ext uri="{FF2B5EF4-FFF2-40B4-BE49-F238E27FC236}">
              <a16:creationId xmlns:a16="http://schemas.microsoft.com/office/drawing/2014/main" id="{860ACB35-6FC6-4F24-ABB6-161CF7BB74BB}"/>
            </a:ext>
          </a:extLst>
        </xdr:cNvPr>
        <xdr:cNvPicPr>
          <a:picLocks noChangeAspect="1"/>
        </xdr:cNvPicPr>
      </xdr:nvPicPr>
      <xdr:blipFill>
        <a:blip xmlns:r="http://schemas.openxmlformats.org/officeDocument/2006/relationships" r:embed="rId54"/>
        <a:stretch>
          <a:fillRect/>
        </a:stretch>
      </xdr:blipFill>
      <xdr:spPr>
        <a:xfrm>
          <a:off x="11811000" y="1067181000"/>
          <a:ext cx="11076190" cy="5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7133333" cy="2266667"/>
    <xdr:pic>
      <xdr:nvPicPr>
        <xdr:cNvPr id="59" name="Picture 58">
          <a:extLst>
            <a:ext uri="{FF2B5EF4-FFF2-40B4-BE49-F238E27FC236}">
              <a16:creationId xmlns:a16="http://schemas.microsoft.com/office/drawing/2014/main" id="{D165BB7C-6CE0-4936-A0A0-1087C4CBAE93}"/>
            </a:ext>
          </a:extLst>
        </xdr:cNvPr>
        <xdr:cNvPicPr>
          <a:picLocks noChangeAspect="1"/>
        </xdr:cNvPicPr>
      </xdr:nvPicPr>
      <xdr:blipFill>
        <a:blip xmlns:r="http://schemas.openxmlformats.org/officeDocument/2006/relationships" r:embed="rId55"/>
        <a:stretch>
          <a:fillRect/>
        </a:stretch>
      </xdr:blipFill>
      <xdr:spPr>
        <a:xfrm>
          <a:off x="762000" y="1074801000"/>
          <a:ext cx="7133333" cy="2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1455</xdr:row>
      <xdr:rowOff>0</xdr:rowOff>
    </xdr:from>
    <xdr:ext cx="6076190" cy="10266667"/>
    <xdr:pic>
      <xdr:nvPicPr>
        <xdr:cNvPr id="60" name="Picture 59">
          <a:extLst>
            <a:ext uri="{FF2B5EF4-FFF2-40B4-BE49-F238E27FC236}">
              <a16:creationId xmlns:a16="http://schemas.microsoft.com/office/drawing/2014/main" id="{BA0C9F5F-94EF-447D-9F2A-336C95CB6B66}"/>
            </a:ext>
          </a:extLst>
        </xdr:cNvPr>
        <xdr:cNvPicPr>
          <a:picLocks noChangeAspect="1"/>
        </xdr:cNvPicPr>
      </xdr:nvPicPr>
      <xdr:blipFill>
        <a:blip xmlns:r="http://schemas.openxmlformats.org/officeDocument/2006/relationships" r:embed="rId56"/>
        <a:stretch>
          <a:fillRect/>
        </a:stretch>
      </xdr:blipFill>
      <xdr:spPr>
        <a:xfrm>
          <a:off x="762000" y="1170432000"/>
          <a:ext cx="6076190" cy="10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1510</xdr:row>
      <xdr:rowOff>0</xdr:rowOff>
    </xdr:from>
    <xdr:ext cx="6952381" cy="1828571"/>
    <xdr:pic>
      <xdr:nvPicPr>
        <xdr:cNvPr id="61" name="Picture 60">
          <a:extLst>
            <a:ext uri="{FF2B5EF4-FFF2-40B4-BE49-F238E27FC236}">
              <a16:creationId xmlns:a16="http://schemas.microsoft.com/office/drawing/2014/main" id="{C14C6D2C-134C-4981-8246-F17537E8CB78}"/>
            </a:ext>
          </a:extLst>
        </xdr:cNvPr>
        <xdr:cNvPicPr>
          <a:picLocks noChangeAspect="1"/>
        </xdr:cNvPicPr>
      </xdr:nvPicPr>
      <xdr:blipFill>
        <a:blip xmlns:r="http://schemas.openxmlformats.org/officeDocument/2006/relationships" r:embed="rId57"/>
        <a:stretch>
          <a:fillRect/>
        </a:stretch>
      </xdr:blipFill>
      <xdr:spPr>
        <a:xfrm>
          <a:off x="762000" y="1180909500"/>
          <a:ext cx="6952381" cy="1828571"/>
        </a:xfrm>
        <a:prstGeom prst="rect">
          <a:avLst/>
        </a:prstGeom>
        <a:effectLst>
          <a:outerShdw blurRad="127000" algn="ctr" rotWithShape="0">
            <a:srgbClr val="0000FF">
              <a:alpha val="90000"/>
            </a:srgbClr>
          </a:outerShdw>
        </a:effectLst>
      </xdr:spPr>
    </xdr:pic>
    <xdr:clientData/>
  </xdr:oneCellAnchor>
  <xdr:twoCellAnchor>
    <xdr:from>
      <xdr:col>37</xdr:col>
      <xdr:colOff>0</xdr:colOff>
      <xdr:row>1455</xdr:row>
      <xdr:rowOff>0</xdr:rowOff>
    </xdr:from>
    <xdr:to>
      <xdr:col>129</xdr:col>
      <xdr:colOff>34084</xdr:colOff>
      <xdr:row>1520</xdr:row>
      <xdr:rowOff>127972</xdr:rowOff>
    </xdr:to>
    <xdr:grpSp>
      <xdr:nvGrpSpPr>
        <xdr:cNvPr id="63" name="Group 62">
          <a:extLst>
            <a:ext uri="{FF2B5EF4-FFF2-40B4-BE49-F238E27FC236}">
              <a16:creationId xmlns:a16="http://schemas.microsoft.com/office/drawing/2014/main" id="{ECEDD085-F725-4F56-9660-35E5FE6656C4}"/>
            </a:ext>
          </a:extLst>
        </xdr:cNvPr>
        <xdr:cNvGrpSpPr/>
      </xdr:nvGrpSpPr>
      <xdr:grpSpPr>
        <a:xfrm>
          <a:off x="7048500" y="277166294"/>
          <a:ext cx="17560084" cy="12510472"/>
          <a:chOff x="7048500" y="1230428294"/>
          <a:chExt cx="17560084" cy="12510472"/>
        </a:xfrm>
      </xdr:grpSpPr>
      <xdr:grpSp>
        <xdr:nvGrpSpPr>
          <xdr:cNvPr id="64" name="Group 63">
            <a:extLst>
              <a:ext uri="{FF2B5EF4-FFF2-40B4-BE49-F238E27FC236}">
                <a16:creationId xmlns:a16="http://schemas.microsoft.com/office/drawing/2014/main" id="{19374F27-0532-4CE6-DA4A-E26E1128CC78}"/>
              </a:ext>
            </a:extLst>
          </xdr:cNvPr>
          <xdr:cNvGrpSpPr/>
        </xdr:nvGrpSpPr>
        <xdr:grpSpPr>
          <a:xfrm>
            <a:off x="7048500" y="1230428294"/>
            <a:ext cx="13718692" cy="4400550"/>
            <a:chOff x="6817494" y="1230809294"/>
            <a:chExt cx="13718692" cy="4400550"/>
          </a:xfrm>
        </xdr:grpSpPr>
        <xdr:pic>
          <xdr:nvPicPr>
            <xdr:cNvPr id="69" name="Picture 68">
              <a:extLst>
                <a:ext uri="{FF2B5EF4-FFF2-40B4-BE49-F238E27FC236}">
                  <a16:creationId xmlns:a16="http://schemas.microsoft.com/office/drawing/2014/main" id="{F00E3E9C-5AD4-CBBC-B052-439DA26596E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048500" y="1230809294"/>
              <a:ext cx="13487686" cy="44005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70" name="Rectangle 69">
              <a:extLst>
                <a:ext uri="{FF2B5EF4-FFF2-40B4-BE49-F238E27FC236}">
                  <a16:creationId xmlns:a16="http://schemas.microsoft.com/office/drawing/2014/main" id="{E1DEBA64-DDD5-55AD-520E-B963DC071962}"/>
                </a:ext>
              </a:extLst>
            </xdr:cNvPr>
            <xdr:cNvSpPr/>
          </xdr:nvSpPr>
          <xdr:spPr>
            <a:xfrm rot="18900000">
              <a:off x="6817494" y="1231957217"/>
              <a:ext cx="2908017"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BEFORE</a:t>
              </a:r>
            </a:p>
          </xdr:txBody>
        </xdr:sp>
      </xdr:grpSp>
      <xdr:grpSp>
        <xdr:nvGrpSpPr>
          <xdr:cNvPr id="65" name="Group 64">
            <a:extLst>
              <a:ext uri="{FF2B5EF4-FFF2-40B4-BE49-F238E27FC236}">
                <a16:creationId xmlns:a16="http://schemas.microsoft.com/office/drawing/2014/main" id="{0719C6F9-3D87-1420-C281-876A5BB9A98F}"/>
              </a:ext>
            </a:extLst>
          </xdr:cNvPr>
          <xdr:cNvGrpSpPr/>
        </xdr:nvGrpSpPr>
        <xdr:grpSpPr>
          <a:xfrm>
            <a:off x="8863853" y="1233857295"/>
            <a:ext cx="13577741" cy="4869942"/>
            <a:chOff x="6936442" y="1235762294"/>
            <a:chExt cx="13577741" cy="4869942"/>
          </a:xfrm>
        </xdr:grpSpPr>
        <xdr:pic>
          <xdr:nvPicPr>
            <xdr:cNvPr id="67" name="Picture 66">
              <a:extLst>
                <a:ext uri="{FF2B5EF4-FFF2-40B4-BE49-F238E27FC236}">
                  <a16:creationId xmlns:a16="http://schemas.microsoft.com/office/drawing/2014/main" id="{B51E0A39-F5BE-F6BB-6078-71E7DF079A42}"/>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048500" y="1235762294"/>
              <a:ext cx="13465683" cy="486994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68" name="Rectangle 67">
              <a:extLst>
                <a:ext uri="{FF2B5EF4-FFF2-40B4-BE49-F238E27FC236}">
                  <a16:creationId xmlns:a16="http://schemas.microsoft.com/office/drawing/2014/main" id="{5CB7522A-CD0D-0C1A-28E3-9942737E0849}"/>
                </a:ext>
              </a:extLst>
            </xdr:cNvPr>
            <xdr:cNvSpPr/>
          </xdr:nvSpPr>
          <xdr:spPr>
            <a:xfrm rot="18900000">
              <a:off x="6936442" y="1237163027"/>
              <a:ext cx="2908017"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0000FF">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AFTER</a:t>
              </a:r>
            </a:p>
          </xdr:txBody>
        </xdr:sp>
      </xdr:grpSp>
      <xdr:pic>
        <xdr:nvPicPr>
          <xdr:cNvPr id="66" name="Picture 65">
            <a:extLst>
              <a:ext uri="{FF2B5EF4-FFF2-40B4-BE49-F238E27FC236}">
                <a16:creationId xmlns:a16="http://schemas.microsoft.com/office/drawing/2014/main" id="{BECEE034-B9EB-6A8F-2DA3-AC9C33DB26A9}"/>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0768854" y="1237364736"/>
            <a:ext cx="13839730" cy="55740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0</xdr:colOff>
      <xdr:row>1522</xdr:row>
      <xdr:rowOff>0</xdr:rowOff>
    </xdr:from>
    <xdr:to>
      <xdr:col>38</xdr:col>
      <xdr:colOff>142048</xdr:colOff>
      <xdr:row>1530</xdr:row>
      <xdr:rowOff>153873</xdr:rowOff>
    </xdr:to>
    <xdr:pic>
      <xdr:nvPicPr>
        <xdr:cNvPr id="71" name="Picture 70">
          <a:extLst>
            <a:ext uri="{FF2B5EF4-FFF2-40B4-BE49-F238E27FC236}">
              <a16:creationId xmlns:a16="http://schemas.microsoft.com/office/drawing/2014/main" id="{A9789002-2682-88D8-D1D3-8913497EF666}"/>
            </a:ext>
          </a:extLst>
        </xdr:cNvPr>
        <xdr:cNvPicPr>
          <a:picLocks noChangeAspect="1"/>
        </xdr:cNvPicPr>
      </xdr:nvPicPr>
      <xdr:blipFill>
        <a:blip xmlns:r="http://schemas.openxmlformats.org/officeDocument/2006/relationships" r:embed="rId61"/>
        <a:stretch>
          <a:fillRect/>
        </a:stretch>
      </xdr:blipFill>
      <xdr:spPr>
        <a:xfrm>
          <a:off x="762000" y="263831294"/>
          <a:ext cx="6619048" cy="1666667"/>
        </a:xfrm>
        <a:prstGeom prst="rect">
          <a:avLst/>
        </a:prstGeom>
        <a:effectLst>
          <a:outerShdw blurRad="127000" algn="ctr" rotWithShape="0">
            <a:srgbClr val="0000FF">
              <a:alpha val="90000"/>
            </a:srgbClr>
          </a:outerShdw>
        </a:effectLst>
      </xdr:spPr>
    </xdr:pic>
    <xdr:clientData/>
  </xdr:twoCellAnchor>
  <xdr:oneCellAnchor>
    <xdr:from>
      <xdr:col>4</xdr:col>
      <xdr:colOff>0</xdr:colOff>
      <xdr:row>384</xdr:row>
      <xdr:rowOff>0</xdr:rowOff>
    </xdr:from>
    <xdr:ext cx="6428571" cy="9380952"/>
    <xdr:pic>
      <xdr:nvPicPr>
        <xdr:cNvPr id="72" name="Picture 71">
          <a:extLst>
            <a:ext uri="{FF2B5EF4-FFF2-40B4-BE49-F238E27FC236}">
              <a16:creationId xmlns:a16="http://schemas.microsoft.com/office/drawing/2014/main" id="{39B60983-86C3-4849-BEF1-32CF5B26360C}"/>
            </a:ext>
          </a:extLst>
        </xdr:cNvPr>
        <xdr:cNvPicPr>
          <a:picLocks noChangeAspect="1"/>
        </xdr:cNvPicPr>
      </xdr:nvPicPr>
      <xdr:blipFill>
        <a:blip xmlns:r="http://schemas.openxmlformats.org/officeDocument/2006/relationships" r:embed="rId62"/>
        <a:stretch>
          <a:fillRect/>
        </a:stretch>
      </xdr:blipFill>
      <xdr:spPr>
        <a:xfrm>
          <a:off x="762000" y="1333500"/>
          <a:ext cx="6428571" cy="9380952"/>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1531</xdr:row>
      <xdr:rowOff>0</xdr:rowOff>
    </xdr:from>
    <xdr:to>
      <xdr:col>38</xdr:col>
      <xdr:colOff>189667</xdr:colOff>
      <xdr:row>1546</xdr:row>
      <xdr:rowOff>113929</xdr:rowOff>
    </xdr:to>
    <xdr:pic>
      <xdr:nvPicPr>
        <xdr:cNvPr id="73" name="Picture 72">
          <a:extLst>
            <a:ext uri="{FF2B5EF4-FFF2-40B4-BE49-F238E27FC236}">
              <a16:creationId xmlns:a16="http://schemas.microsoft.com/office/drawing/2014/main" id="{2F610B2E-E184-4773-525A-A95219E1AEE5}"/>
            </a:ext>
          </a:extLst>
        </xdr:cNvPr>
        <xdr:cNvPicPr>
          <a:picLocks noChangeAspect="1"/>
        </xdr:cNvPicPr>
      </xdr:nvPicPr>
      <xdr:blipFill>
        <a:blip xmlns:r="http://schemas.openxmlformats.org/officeDocument/2006/relationships" r:embed="rId63"/>
        <a:stretch>
          <a:fillRect/>
        </a:stretch>
      </xdr:blipFill>
      <xdr:spPr>
        <a:xfrm>
          <a:off x="762000" y="280203088"/>
          <a:ext cx="6666667" cy="2971429"/>
        </a:xfrm>
        <a:prstGeom prst="rect">
          <a:avLst/>
        </a:prstGeom>
        <a:effectLst>
          <a:outerShdw blurRad="63500" algn="ctr" rotWithShape="0">
            <a:srgbClr val="000000">
              <a:alpha val="95000"/>
            </a:srgbClr>
          </a:outerShdw>
        </a:effectLst>
      </xdr:spPr>
    </xdr:pic>
    <xdr:clientData/>
  </xdr:twoCellAnchor>
  <xdr:twoCellAnchor editAs="oneCell">
    <xdr:from>
      <xdr:col>39</xdr:col>
      <xdr:colOff>1</xdr:colOff>
      <xdr:row>384</xdr:row>
      <xdr:rowOff>0</xdr:rowOff>
    </xdr:from>
    <xdr:to>
      <xdr:col>81</xdr:col>
      <xdr:colOff>184024</xdr:colOff>
      <xdr:row>406</xdr:row>
      <xdr:rowOff>114205</xdr:rowOff>
    </xdr:to>
    <xdr:pic>
      <xdr:nvPicPr>
        <xdr:cNvPr id="74" name="Picture 73">
          <a:extLst>
            <a:ext uri="{FF2B5EF4-FFF2-40B4-BE49-F238E27FC236}">
              <a16:creationId xmlns:a16="http://schemas.microsoft.com/office/drawing/2014/main" id="{743C6FAF-C42B-3E94-ABD3-D623614445D4}"/>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7429501" y="73152000"/>
          <a:ext cx="8185023" cy="43052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436</xdr:row>
      <xdr:rowOff>0</xdr:rowOff>
    </xdr:from>
    <xdr:to>
      <xdr:col>119</xdr:col>
      <xdr:colOff>55786</xdr:colOff>
      <xdr:row>475</xdr:row>
      <xdr:rowOff>180024</xdr:rowOff>
    </xdr:to>
    <xdr:pic>
      <xdr:nvPicPr>
        <xdr:cNvPr id="77" name="Picture 76">
          <a:extLst>
            <a:ext uri="{FF2B5EF4-FFF2-40B4-BE49-F238E27FC236}">
              <a16:creationId xmlns:a16="http://schemas.microsoft.com/office/drawing/2014/main" id="{83872CA6-5C30-0B97-EF58-7C4B2C6CF435}"/>
            </a:ext>
          </a:extLst>
        </xdr:cNvPr>
        <xdr:cNvPicPr>
          <a:picLocks noChangeAspect="1"/>
        </xdr:cNvPicPr>
      </xdr:nvPicPr>
      <xdr:blipFill>
        <a:blip xmlns:r="http://schemas.openxmlformats.org/officeDocument/2006/relationships" r:embed="rId65"/>
        <a:stretch>
          <a:fillRect/>
        </a:stretch>
      </xdr:blipFill>
      <xdr:spPr>
        <a:xfrm>
          <a:off x="11811000" y="83058000"/>
          <a:ext cx="10914286" cy="7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61</xdr:col>
      <xdr:colOff>55786</xdr:colOff>
      <xdr:row>476</xdr:row>
      <xdr:rowOff>18095</xdr:rowOff>
    </xdr:to>
    <xdr:pic>
      <xdr:nvPicPr>
        <xdr:cNvPr id="79" name="Picture 78">
          <a:extLst>
            <a:ext uri="{FF2B5EF4-FFF2-40B4-BE49-F238E27FC236}">
              <a16:creationId xmlns:a16="http://schemas.microsoft.com/office/drawing/2014/main" id="{40ECC43C-B421-8B34-4971-1D772B02DCFB}"/>
            </a:ext>
          </a:extLst>
        </xdr:cNvPr>
        <xdr:cNvPicPr>
          <a:picLocks noChangeAspect="1"/>
        </xdr:cNvPicPr>
      </xdr:nvPicPr>
      <xdr:blipFill>
        <a:blip xmlns:r="http://schemas.openxmlformats.org/officeDocument/2006/relationships" r:embed="rId66"/>
        <a:stretch>
          <a:fillRect/>
        </a:stretch>
      </xdr:blipFill>
      <xdr:spPr>
        <a:xfrm>
          <a:off x="762000" y="83058000"/>
          <a:ext cx="10914286" cy="7638095"/>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42</xdr:row>
      <xdr:rowOff>0</xdr:rowOff>
    </xdr:from>
    <xdr:to>
      <xdr:col>33</xdr:col>
      <xdr:colOff>27881</xdr:colOff>
      <xdr:row>68</xdr:row>
      <xdr:rowOff>94619</xdr:rowOff>
    </xdr:to>
    <xdr:pic>
      <xdr:nvPicPr>
        <xdr:cNvPr id="2" name="Picture 1">
          <a:extLst>
            <a:ext uri="{FF2B5EF4-FFF2-40B4-BE49-F238E27FC236}">
              <a16:creationId xmlns:a16="http://schemas.microsoft.com/office/drawing/2014/main" id="{98D4C13F-6F41-4238-9E88-8851303C253C}"/>
            </a:ext>
          </a:extLst>
        </xdr:cNvPr>
        <xdr:cNvPicPr>
          <a:picLocks noChangeAspect="1"/>
        </xdr:cNvPicPr>
      </xdr:nvPicPr>
      <xdr:blipFill>
        <a:blip xmlns:r="http://schemas.openxmlformats.org/officeDocument/2006/relationships" r:embed="rId1"/>
        <a:stretch>
          <a:fillRect/>
        </a:stretch>
      </xdr:blipFill>
      <xdr:spPr>
        <a:xfrm>
          <a:off x="762000" y="7429500"/>
          <a:ext cx="5552381" cy="5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8</xdr:row>
      <xdr:rowOff>0</xdr:rowOff>
    </xdr:from>
    <xdr:to>
      <xdr:col>73</xdr:col>
      <xdr:colOff>176498</xdr:colOff>
      <xdr:row>38</xdr:row>
      <xdr:rowOff>123095</xdr:rowOff>
    </xdr:to>
    <xdr:grpSp>
      <xdr:nvGrpSpPr>
        <xdr:cNvPr id="4" name="Group 3">
          <a:extLst>
            <a:ext uri="{FF2B5EF4-FFF2-40B4-BE49-F238E27FC236}">
              <a16:creationId xmlns:a16="http://schemas.microsoft.com/office/drawing/2014/main" id="{98254A48-F880-063E-0328-EE7BCE86318B}"/>
            </a:ext>
          </a:extLst>
        </xdr:cNvPr>
        <xdr:cNvGrpSpPr/>
      </xdr:nvGrpSpPr>
      <xdr:grpSpPr>
        <a:xfrm>
          <a:off x="762000" y="1524000"/>
          <a:ext cx="13320998" cy="5838095"/>
          <a:chOff x="762000" y="1524000"/>
          <a:chExt cx="13320998" cy="5838095"/>
        </a:xfrm>
      </xdr:grpSpPr>
      <xdr:pic>
        <xdr:nvPicPr>
          <xdr:cNvPr id="7" name="Picture 6">
            <a:extLst>
              <a:ext uri="{FF2B5EF4-FFF2-40B4-BE49-F238E27FC236}">
                <a16:creationId xmlns:a16="http://schemas.microsoft.com/office/drawing/2014/main" id="{777E7F5A-8298-EB46-2300-ECCB3352AADD}"/>
              </a:ext>
            </a:extLst>
          </xdr:cNvPr>
          <xdr:cNvPicPr>
            <a:picLocks noChangeAspect="1"/>
          </xdr:cNvPicPr>
        </xdr:nvPicPr>
        <xdr:blipFill>
          <a:blip xmlns:r="http://schemas.openxmlformats.org/officeDocument/2006/relationships" r:embed="rId2"/>
          <a:stretch>
            <a:fillRect/>
          </a:stretch>
        </xdr:blipFill>
        <xdr:spPr>
          <a:xfrm>
            <a:off x="762000" y="1524000"/>
            <a:ext cx="5114286" cy="5838095"/>
          </a:xfrm>
          <a:prstGeom prst="rect">
            <a:avLst/>
          </a:prstGeom>
          <a:effectLst>
            <a:outerShdw blurRad="63500" algn="ctr" rotWithShape="0">
              <a:srgbClr val="000000">
                <a:alpha val="95000"/>
              </a:srgbClr>
            </a:outerShdw>
          </a:effectLst>
        </xdr:spPr>
      </xdr:pic>
      <xdr:pic>
        <xdr:nvPicPr>
          <xdr:cNvPr id="9" name="Picture 8">
            <a:extLst>
              <a:ext uri="{FF2B5EF4-FFF2-40B4-BE49-F238E27FC236}">
                <a16:creationId xmlns:a16="http://schemas.microsoft.com/office/drawing/2014/main" id="{F9B29D4D-5B0C-4879-83FF-E16997AFBF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857500"/>
            <a:ext cx="7986998" cy="437854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sp macro="" textlink="">
        <xdr:nvSpPr>
          <xdr:cNvPr id="3" name="Arrow: Right 2">
            <a:extLst>
              <a:ext uri="{FF2B5EF4-FFF2-40B4-BE49-F238E27FC236}">
                <a16:creationId xmlns:a16="http://schemas.microsoft.com/office/drawing/2014/main" id="{4F70A29B-24CD-4573-A87B-4A21A04A5D2B}"/>
              </a:ext>
            </a:extLst>
          </xdr:cNvPr>
          <xdr:cNvSpPr/>
        </xdr:nvSpPr>
        <xdr:spPr>
          <a:xfrm>
            <a:off x="5334000" y="496420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108</xdr:row>
      <xdr:rowOff>0</xdr:rowOff>
    </xdr:from>
    <xdr:to>
      <xdr:col>31</xdr:col>
      <xdr:colOff>37452</xdr:colOff>
      <xdr:row>129</xdr:row>
      <xdr:rowOff>47119</xdr:rowOff>
    </xdr:to>
    <xdr:pic>
      <xdr:nvPicPr>
        <xdr:cNvPr id="6" name="Picture 5">
          <a:extLst>
            <a:ext uri="{FF2B5EF4-FFF2-40B4-BE49-F238E27FC236}">
              <a16:creationId xmlns:a16="http://schemas.microsoft.com/office/drawing/2014/main" id="{7631BB22-5D68-A09D-4DDB-6FB1D5E3F8E6}"/>
            </a:ext>
          </a:extLst>
        </xdr:cNvPr>
        <xdr:cNvPicPr>
          <a:picLocks noChangeAspect="1"/>
        </xdr:cNvPicPr>
      </xdr:nvPicPr>
      <xdr:blipFill>
        <a:blip xmlns:r="http://schemas.openxmlformats.org/officeDocument/2006/relationships" r:embed="rId4"/>
        <a:stretch>
          <a:fillRect/>
        </a:stretch>
      </xdr:blipFill>
      <xdr:spPr>
        <a:xfrm>
          <a:off x="762000" y="19431000"/>
          <a:ext cx="5180952" cy="4047619"/>
        </a:xfrm>
        <a:prstGeom prst="rect">
          <a:avLst/>
        </a:prstGeom>
        <a:effectLst>
          <a:outerShdw blurRad="63500" algn="ctr" rotWithShape="0">
            <a:srgbClr val="000000">
              <a:alpha val="95000"/>
            </a:srgbClr>
          </a:outerShdw>
        </a:effectLst>
      </xdr:spPr>
    </xdr:pic>
    <xdr:clientData/>
  </xdr:twoCellAnchor>
  <xdr:twoCellAnchor>
    <xdr:from>
      <xdr:col>4</xdr:col>
      <xdr:colOff>0</xdr:colOff>
      <xdr:row>130</xdr:row>
      <xdr:rowOff>0</xdr:rowOff>
    </xdr:from>
    <xdr:to>
      <xdr:col>65</xdr:col>
      <xdr:colOff>30127</xdr:colOff>
      <xdr:row>159</xdr:row>
      <xdr:rowOff>99349</xdr:rowOff>
    </xdr:to>
    <xdr:pic>
      <xdr:nvPicPr>
        <xdr:cNvPr id="8" name="Picture 7">
          <a:extLst>
            <a:ext uri="{FF2B5EF4-FFF2-40B4-BE49-F238E27FC236}">
              <a16:creationId xmlns:a16="http://schemas.microsoft.com/office/drawing/2014/main" id="{8757B20E-240E-40C4-9131-98BCB53AC5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3622000"/>
          <a:ext cx="11650627" cy="562384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104</xdr:row>
      <xdr:rowOff>0</xdr:rowOff>
    </xdr:from>
    <xdr:to>
      <xdr:col>31</xdr:col>
      <xdr:colOff>180309</xdr:colOff>
      <xdr:row>107</xdr:row>
      <xdr:rowOff>133262</xdr:rowOff>
    </xdr:to>
    <xdr:pic>
      <xdr:nvPicPr>
        <xdr:cNvPr id="11" name="Picture 10">
          <a:extLst>
            <a:ext uri="{FF2B5EF4-FFF2-40B4-BE49-F238E27FC236}">
              <a16:creationId xmlns:a16="http://schemas.microsoft.com/office/drawing/2014/main" id="{23A9B915-C434-4A75-8ECA-214E865517DC}"/>
            </a:ext>
          </a:extLst>
        </xdr:cNvPr>
        <xdr:cNvPicPr>
          <a:picLocks noChangeAspect="1"/>
        </xdr:cNvPicPr>
      </xdr:nvPicPr>
      <xdr:blipFill>
        <a:blip xmlns:r="http://schemas.openxmlformats.org/officeDocument/2006/relationships" r:embed="rId6"/>
        <a:stretch>
          <a:fillRect/>
        </a:stretch>
      </xdr:blipFill>
      <xdr:spPr>
        <a:xfrm>
          <a:off x="762000" y="29337000"/>
          <a:ext cx="5323809" cy="704762"/>
        </a:xfrm>
        <a:prstGeom prst="rect">
          <a:avLst/>
        </a:prstGeom>
        <a:effectLst>
          <a:outerShdw blurRad="63500" algn="ctr" rotWithShape="0">
            <a:srgbClr val="000000">
              <a:alpha val="95000"/>
            </a:srgbClr>
          </a:outerShdw>
        </a:effectLst>
      </xdr:spPr>
    </xdr:pic>
    <xdr:clientData/>
  </xdr:twoCellAnchor>
  <xdr:twoCellAnchor>
    <xdr:from>
      <xdr:col>4</xdr:col>
      <xdr:colOff>0</xdr:colOff>
      <xdr:row>665</xdr:row>
      <xdr:rowOff>0</xdr:rowOff>
    </xdr:from>
    <xdr:to>
      <xdr:col>81</xdr:col>
      <xdr:colOff>1619</xdr:colOff>
      <xdr:row>689</xdr:row>
      <xdr:rowOff>56571</xdr:rowOff>
    </xdr:to>
    <xdr:grpSp>
      <xdr:nvGrpSpPr>
        <xdr:cNvPr id="17" name="Group 16">
          <a:extLst>
            <a:ext uri="{FF2B5EF4-FFF2-40B4-BE49-F238E27FC236}">
              <a16:creationId xmlns:a16="http://schemas.microsoft.com/office/drawing/2014/main" id="{C443F537-CE50-410F-BA81-78564705AD82}"/>
            </a:ext>
          </a:extLst>
        </xdr:cNvPr>
        <xdr:cNvGrpSpPr/>
      </xdr:nvGrpSpPr>
      <xdr:grpSpPr>
        <a:xfrm>
          <a:off x="762000" y="126682500"/>
          <a:ext cx="14670119" cy="4628571"/>
          <a:chOff x="762000" y="1165456588"/>
          <a:chExt cx="14670119" cy="4628571"/>
        </a:xfrm>
      </xdr:grpSpPr>
      <xdr:pic>
        <xdr:nvPicPr>
          <xdr:cNvPr id="18" name="Picture 17">
            <a:extLst>
              <a:ext uri="{FF2B5EF4-FFF2-40B4-BE49-F238E27FC236}">
                <a16:creationId xmlns:a16="http://schemas.microsoft.com/office/drawing/2014/main" id="{82868CE1-07F2-B5C8-4DB1-D19F9873CCE2}"/>
              </a:ext>
            </a:extLst>
          </xdr:cNvPr>
          <xdr:cNvPicPr>
            <a:picLocks noChangeAspect="1"/>
          </xdr:cNvPicPr>
        </xdr:nvPicPr>
        <xdr:blipFill>
          <a:blip xmlns:r="http://schemas.openxmlformats.org/officeDocument/2006/relationships" r:embed="rId7"/>
          <a:stretch>
            <a:fillRect/>
          </a:stretch>
        </xdr:blipFill>
        <xdr:spPr>
          <a:xfrm>
            <a:off x="762000" y="1165456588"/>
            <a:ext cx="5476190" cy="4628571"/>
          </a:xfrm>
          <a:prstGeom prst="rect">
            <a:avLst/>
          </a:prstGeom>
          <a:effectLst>
            <a:outerShdw blurRad="63500" algn="ctr" rotWithShape="0">
              <a:srgbClr val="000000">
                <a:alpha val="95000"/>
              </a:srgbClr>
            </a:outerShdw>
          </a:effectLst>
        </xdr:spPr>
      </xdr:pic>
      <xdr:pic>
        <xdr:nvPicPr>
          <xdr:cNvPr id="19" name="Picture 18">
            <a:extLst>
              <a:ext uri="{FF2B5EF4-FFF2-40B4-BE49-F238E27FC236}">
                <a16:creationId xmlns:a16="http://schemas.microsoft.com/office/drawing/2014/main" id="{66C70F54-DEB7-4CCA-E20E-5C2EDE091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0" y="1165456588"/>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422</xdr:row>
      <xdr:rowOff>0</xdr:rowOff>
    </xdr:from>
    <xdr:to>
      <xdr:col>93</xdr:col>
      <xdr:colOff>155908</xdr:colOff>
      <xdr:row>512</xdr:row>
      <xdr:rowOff>64524</xdr:rowOff>
    </xdr:to>
    <xdr:grpSp>
      <xdr:nvGrpSpPr>
        <xdr:cNvPr id="30" name="Group 29">
          <a:extLst>
            <a:ext uri="{FF2B5EF4-FFF2-40B4-BE49-F238E27FC236}">
              <a16:creationId xmlns:a16="http://schemas.microsoft.com/office/drawing/2014/main" id="{C1DC7EDF-B8EC-8E1B-4E6F-5BA329F44292}"/>
            </a:ext>
          </a:extLst>
        </xdr:cNvPr>
        <xdr:cNvGrpSpPr/>
      </xdr:nvGrpSpPr>
      <xdr:grpSpPr>
        <a:xfrm>
          <a:off x="762000" y="80391000"/>
          <a:ext cx="17110408" cy="17209524"/>
          <a:chOff x="762000" y="59245500"/>
          <a:chExt cx="17110408" cy="17209524"/>
        </a:xfrm>
      </xdr:grpSpPr>
      <xdr:pic>
        <xdr:nvPicPr>
          <xdr:cNvPr id="5" name="Picture 4">
            <a:extLst>
              <a:ext uri="{FF2B5EF4-FFF2-40B4-BE49-F238E27FC236}">
                <a16:creationId xmlns:a16="http://schemas.microsoft.com/office/drawing/2014/main" id="{4461B1AA-7451-48D4-8E2B-8D0E5DCF124D}"/>
              </a:ext>
            </a:extLst>
          </xdr:cNvPr>
          <xdr:cNvPicPr>
            <a:picLocks noChangeAspect="1"/>
          </xdr:cNvPicPr>
        </xdr:nvPicPr>
        <xdr:blipFill>
          <a:blip xmlns:r="http://schemas.openxmlformats.org/officeDocument/2006/relationships" r:embed="rId9"/>
          <a:stretch>
            <a:fillRect/>
          </a:stretch>
        </xdr:blipFill>
        <xdr:spPr>
          <a:xfrm>
            <a:off x="762000" y="59245500"/>
            <a:ext cx="6714286" cy="17209524"/>
          </a:xfrm>
          <a:prstGeom prst="rect">
            <a:avLst/>
          </a:prstGeom>
          <a:effectLst>
            <a:outerShdw blurRad="63500" algn="ctr" rotWithShape="0">
              <a:srgbClr val="000000">
                <a:alpha val="95000"/>
              </a:srgbClr>
            </a:outerShdw>
          </a:effectLst>
        </xdr:spPr>
      </xdr:pic>
      <xdr:pic>
        <xdr:nvPicPr>
          <xdr:cNvPr id="29" name="Picture 28">
            <a:extLst>
              <a:ext uri="{FF2B5EF4-FFF2-40B4-BE49-F238E27FC236}">
                <a16:creationId xmlns:a16="http://schemas.microsoft.com/office/drawing/2014/main" id="{A53657C8-A197-4781-96FA-F34785444D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68353" y="74451882"/>
            <a:ext cx="11104055" cy="185556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516</xdr:row>
      <xdr:rowOff>0</xdr:rowOff>
    </xdr:from>
    <xdr:to>
      <xdr:col>104</xdr:col>
      <xdr:colOff>33829</xdr:colOff>
      <xdr:row>661</xdr:row>
      <xdr:rowOff>91785</xdr:rowOff>
    </xdr:to>
    <xdr:grpSp>
      <xdr:nvGrpSpPr>
        <xdr:cNvPr id="34" name="Group 33">
          <a:extLst>
            <a:ext uri="{FF2B5EF4-FFF2-40B4-BE49-F238E27FC236}">
              <a16:creationId xmlns:a16="http://schemas.microsoft.com/office/drawing/2014/main" id="{1AA15BEA-4C18-9E7D-DAB0-EB52684327EB}"/>
            </a:ext>
          </a:extLst>
        </xdr:cNvPr>
        <xdr:cNvGrpSpPr/>
      </xdr:nvGrpSpPr>
      <xdr:grpSpPr>
        <a:xfrm>
          <a:off x="762000" y="98298000"/>
          <a:ext cx="19083829" cy="27714285"/>
          <a:chOff x="762000" y="77152500"/>
          <a:chExt cx="19083829" cy="27714285"/>
        </a:xfrm>
      </xdr:grpSpPr>
      <xdr:grpSp>
        <xdr:nvGrpSpPr>
          <xdr:cNvPr id="32" name="Group 31">
            <a:extLst>
              <a:ext uri="{FF2B5EF4-FFF2-40B4-BE49-F238E27FC236}">
                <a16:creationId xmlns:a16="http://schemas.microsoft.com/office/drawing/2014/main" id="{20C108DA-18FD-D88C-FAA5-2B1E21094EC5}"/>
              </a:ext>
            </a:extLst>
          </xdr:cNvPr>
          <xdr:cNvGrpSpPr/>
        </xdr:nvGrpSpPr>
        <xdr:grpSpPr>
          <a:xfrm>
            <a:off x="762000" y="77152500"/>
            <a:ext cx="19083829" cy="27714285"/>
            <a:chOff x="762000" y="77152500"/>
            <a:chExt cx="19083829" cy="27714285"/>
          </a:xfrm>
        </xdr:grpSpPr>
        <xdr:pic>
          <xdr:nvPicPr>
            <xdr:cNvPr id="10" name="Picture 9">
              <a:extLst>
                <a:ext uri="{FF2B5EF4-FFF2-40B4-BE49-F238E27FC236}">
                  <a16:creationId xmlns:a16="http://schemas.microsoft.com/office/drawing/2014/main" id="{BCC34506-3888-2AA9-DF3A-5002329F801F}"/>
                </a:ext>
              </a:extLst>
            </xdr:cNvPr>
            <xdr:cNvPicPr>
              <a:picLocks noChangeAspect="1"/>
            </xdr:cNvPicPr>
          </xdr:nvPicPr>
          <xdr:blipFill>
            <a:blip xmlns:r="http://schemas.openxmlformats.org/officeDocument/2006/relationships" r:embed="rId11"/>
            <a:stretch>
              <a:fillRect/>
            </a:stretch>
          </xdr:blipFill>
          <xdr:spPr>
            <a:xfrm>
              <a:off x="762000" y="77152500"/>
              <a:ext cx="6123809" cy="27714285"/>
            </a:xfrm>
            <a:prstGeom prst="rect">
              <a:avLst/>
            </a:prstGeom>
            <a:effectLst>
              <a:outerShdw blurRad="63500" algn="ctr" rotWithShape="0">
                <a:srgbClr val="000000">
                  <a:alpha val="95000"/>
                </a:srgbClr>
              </a:outerShdw>
            </a:effectLst>
          </xdr:spPr>
        </xdr:pic>
        <xdr:pic>
          <xdr:nvPicPr>
            <xdr:cNvPr id="31" name="Picture 30">
              <a:extLst>
                <a:ext uri="{FF2B5EF4-FFF2-40B4-BE49-F238E27FC236}">
                  <a16:creationId xmlns:a16="http://schemas.microsoft.com/office/drawing/2014/main" id="{C6460A3C-33DC-AA57-FB63-98FE1C9659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947648" y="87047295"/>
              <a:ext cx="12898181" cy="609043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3" name="Picture 32">
            <a:extLst>
              <a:ext uri="{FF2B5EF4-FFF2-40B4-BE49-F238E27FC236}">
                <a16:creationId xmlns:a16="http://schemas.microsoft.com/office/drawing/2014/main" id="{8D07D84A-3B07-B61D-C868-F4A9227413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55441" y="95754264"/>
            <a:ext cx="6999241" cy="323439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37</xdr:col>
      <xdr:colOff>0</xdr:colOff>
      <xdr:row>638</xdr:row>
      <xdr:rowOff>0</xdr:rowOff>
    </xdr:from>
    <xdr:to>
      <xdr:col>127</xdr:col>
      <xdr:colOff>121666</xdr:colOff>
      <xdr:row>660</xdr:row>
      <xdr:rowOff>132809</xdr:rowOff>
    </xdr:to>
    <xdr:grpSp>
      <xdr:nvGrpSpPr>
        <xdr:cNvPr id="12" name="Group 11">
          <a:extLst>
            <a:ext uri="{FF2B5EF4-FFF2-40B4-BE49-F238E27FC236}">
              <a16:creationId xmlns:a16="http://schemas.microsoft.com/office/drawing/2014/main" id="{80E39DF7-0DDF-47EA-8CE9-9F98C863E222}"/>
            </a:ext>
          </a:extLst>
        </xdr:cNvPr>
        <xdr:cNvGrpSpPr/>
      </xdr:nvGrpSpPr>
      <xdr:grpSpPr>
        <a:xfrm>
          <a:off x="7048500" y="121539000"/>
          <a:ext cx="17266666" cy="4323809"/>
          <a:chOff x="762000" y="952500"/>
          <a:chExt cx="17266666" cy="4323809"/>
        </a:xfrm>
      </xdr:grpSpPr>
      <xdr:grpSp>
        <xdr:nvGrpSpPr>
          <xdr:cNvPr id="13" name="Group 12">
            <a:extLst>
              <a:ext uri="{FF2B5EF4-FFF2-40B4-BE49-F238E27FC236}">
                <a16:creationId xmlns:a16="http://schemas.microsoft.com/office/drawing/2014/main" id="{6F38A8EC-AB13-198D-8C40-8A47FCCBB000}"/>
              </a:ext>
            </a:extLst>
          </xdr:cNvPr>
          <xdr:cNvGrpSpPr/>
        </xdr:nvGrpSpPr>
        <xdr:grpSpPr>
          <a:xfrm>
            <a:off x="762000" y="952500"/>
            <a:ext cx="17266666" cy="4323809"/>
            <a:chOff x="762000" y="952500"/>
            <a:chExt cx="17266666" cy="4323809"/>
          </a:xfrm>
        </xdr:grpSpPr>
        <xdr:pic>
          <xdr:nvPicPr>
            <xdr:cNvPr id="26" name="Picture 25">
              <a:extLst>
                <a:ext uri="{FF2B5EF4-FFF2-40B4-BE49-F238E27FC236}">
                  <a16:creationId xmlns:a16="http://schemas.microsoft.com/office/drawing/2014/main" id="{37B1FEF3-5B74-3D5F-C32B-4E09734D9AF2}"/>
                </a:ext>
              </a:extLst>
            </xdr:cNvPr>
            <xdr:cNvPicPr>
              <a:picLocks noChangeAspect="1"/>
            </xdr:cNvPicPr>
          </xdr:nvPicPr>
          <xdr:blipFill>
            <a:blip xmlns:r="http://schemas.openxmlformats.org/officeDocument/2006/relationships" r:embed="rId14"/>
            <a:stretch>
              <a:fillRect/>
            </a:stretch>
          </xdr:blipFill>
          <xdr:spPr>
            <a:xfrm>
              <a:off x="762000" y="952500"/>
              <a:ext cx="17266666" cy="4323809"/>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AB27AC76-BD13-378B-DBD9-3427F812A3C0}"/>
                </a:ext>
              </a:extLst>
            </xdr:cNvPr>
            <xdr:cNvSpPr/>
          </xdr:nvSpPr>
          <xdr:spPr>
            <a:xfrm>
              <a:off x="1331731" y="2476500"/>
              <a:ext cx="37500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4" name="Rectangle 23">
            <a:extLst>
              <a:ext uri="{FF2B5EF4-FFF2-40B4-BE49-F238E27FC236}">
                <a16:creationId xmlns:a16="http://schemas.microsoft.com/office/drawing/2014/main" id="{1562D7A9-2B13-F306-AEB7-B3B585804591}"/>
              </a:ext>
            </a:extLst>
          </xdr:cNvPr>
          <xdr:cNvSpPr/>
        </xdr:nvSpPr>
        <xdr:spPr>
          <a:xfrm>
            <a:off x="4687175" y="2476500"/>
            <a:ext cx="884253"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693</xdr:row>
      <xdr:rowOff>0</xdr:rowOff>
    </xdr:from>
    <xdr:to>
      <xdr:col>39</xdr:col>
      <xdr:colOff>65833</xdr:colOff>
      <xdr:row>713</xdr:row>
      <xdr:rowOff>18571</xdr:rowOff>
    </xdr:to>
    <xdr:pic>
      <xdr:nvPicPr>
        <xdr:cNvPr id="44" name="Picture 43">
          <a:extLst>
            <a:ext uri="{FF2B5EF4-FFF2-40B4-BE49-F238E27FC236}">
              <a16:creationId xmlns:a16="http://schemas.microsoft.com/office/drawing/2014/main" id="{E36718A4-A32A-4D74-F552-7E145394F887}"/>
            </a:ext>
          </a:extLst>
        </xdr:cNvPr>
        <xdr:cNvPicPr>
          <a:picLocks noChangeAspect="1"/>
        </xdr:cNvPicPr>
      </xdr:nvPicPr>
      <xdr:blipFill>
        <a:blip xmlns:r="http://schemas.openxmlformats.org/officeDocument/2006/relationships" r:embed="rId15"/>
        <a:stretch>
          <a:fillRect/>
        </a:stretch>
      </xdr:blipFill>
      <xdr:spPr>
        <a:xfrm>
          <a:off x="762000" y="144208500"/>
          <a:ext cx="6733333" cy="3828571"/>
        </a:xfrm>
        <a:prstGeom prst="rect">
          <a:avLst/>
        </a:prstGeom>
        <a:effectLst>
          <a:outerShdw blurRad="63500" algn="ctr" rotWithShape="0">
            <a:srgbClr val="000000">
              <a:alpha val="95000"/>
            </a:srgbClr>
          </a:outerShdw>
        </a:effectLst>
      </xdr:spPr>
    </xdr:pic>
    <xdr:clientData/>
  </xdr:twoCellAnchor>
  <xdr:twoCellAnchor>
    <xdr:from>
      <xdr:col>4</xdr:col>
      <xdr:colOff>0</xdr:colOff>
      <xdr:row>719</xdr:row>
      <xdr:rowOff>0</xdr:rowOff>
    </xdr:from>
    <xdr:to>
      <xdr:col>107</xdr:col>
      <xdr:colOff>117487</xdr:colOff>
      <xdr:row>886</xdr:row>
      <xdr:rowOff>24595</xdr:rowOff>
    </xdr:to>
    <xdr:grpSp>
      <xdr:nvGrpSpPr>
        <xdr:cNvPr id="48" name="Group 47">
          <a:extLst>
            <a:ext uri="{FF2B5EF4-FFF2-40B4-BE49-F238E27FC236}">
              <a16:creationId xmlns:a16="http://schemas.microsoft.com/office/drawing/2014/main" id="{11267EEA-FECC-32AA-FEEB-58B54891CB41}"/>
            </a:ext>
          </a:extLst>
        </xdr:cNvPr>
        <xdr:cNvGrpSpPr/>
      </xdr:nvGrpSpPr>
      <xdr:grpSpPr>
        <a:xfrm>
          <a:off x="762000" y="136969500"/>
          <a:ext cx="19738987" cy="31838095"/>
          <a:chOff x="762000" y="115824000"/>
          <a:chExt cx="19738987" cy="31838095"/>
        </a:xfrm>
      </xdr:grpSpPr>
      <xdr:grpSp>
        <xdr:nvGrpSpPr>
          <xdr:cNvPr id="40" name="Group 39">
            <a:extLst>
              <a:ext uri="{FF2B5EF4-FFF2-40B4-BE49-F238E27FC236}">
                <a16:creationId xmlns:a16="http://schemas.microsoft.com/office/drawing/2014/main" id="{604C5C84-D4D6-7EB6-984C-739D20A8F6C8}"/>
              </a:ext>
            </a:extLst>
          </xdr:cNvPr>
          <xdr:cNvGrpSpPr/>
        </xdr:nvGrpSpPr>
        <xdr:grpSpPr>
          <a:xfrm>
            <a:off x="762000" y="115824000"/>
            <a:ext cx="19738987" cy="31838095"/>
            <a:chOff x="762000" y="111252000"/>
            <a:chExt cx="19738987" cy="31838095"/>
          </a:xfrm>
        </xdr:grpSpPr>
        <xdr:grpSp>
          <xdr:nvGrpSpPr>
            <xdr:cNvPr id="38" name="Group 37">
              <a:extLst>
                <a:ext uri="{FF2B5EF4-FFF2-40B4-BE49-F238E27FC236}">
                  <a16:creationId xmlns:a16="http://schemas.microsoft.com/office/drawing/2014/main" id="{C2EEC9DD-A926-0421-64CD-922FEA92D55F}"/>
                </a:ext>
              </a:extLst>
            </xdr:cNvPr>
            <xdr:cNvGrpSpPr/>
          </xdr:nvGrpSpPr>
          <xdr:grpSpPr>
            <a:xfrm>
              <a:off x="762000" y="111252000"/>
              <a:ext cx="15241619" cy="31838095"/>
              <a:chOff x="762000" y="111252000"/>
              <a:chExt cx="15241619" cy="31838095"/>
            </a:xfrm>
          </xdr:grpSpPr>
          <xdr:pic>
            <xdr:nvPicPr>
              <xdr:cNvPr id="16" name="Picture 15">
                <a:extLst>
                  <a:ext uri="{FF2B5EF4-FFF2-40B4-BE49-F238E27FC236}">
                    <a16:creationId xmlns:a16="http://schemas.microsoft.com/office/drawing/2014/main" id="{C9A66468-C74A-B308-3AC8-FFA6F80028B1}"/>
                  </a:ext>
                </a:extLst>
              </xdr:cNvPr>
              <xdr:cNvPicPr>
                <a:picLocks noChangeAspect="1"/>
              </xdr:cNvPicPr>
            </xdr:nvPicPr>
            <xdr:blipFill>
              <a:blip xmlns:r="http://schemas.openxmlformats.org/officeDocument/2006/relationships" r:embed="rId16"/>
              <a:stretch>
                <a:fillRect/>
              </a:stretch>
            </xdr:blipFill>
            <xdr:spPr>
              <a:xfrm>
                <a:off x="762000" y="111252000"/>
                <a:ext cx="6133333" cy="31838095"/>
              </a:xfrm>
              <a:prstGeom prst="rect">
                <a:avLst/>
              </a:prstGeom>
              <a:effectLst>
                <a:outerShdw blurRad="63500" algn="ctr" rotWithShape="0">
                  <a:srgbClr val="000000">
                    <a:alpha val="95000"/>
                  </a:srgbClr>
                </a:outerShdw>
              </a:effectLst>
            </xdr:spPr>
          </xdr:pic>
          <xdr:pic>
            <xdr:nvPicPr>
              <xdr:cNvPr id="37" name="Picture 36">
                <a:extLst>
                  <a:ext uri="{FF2B5EF4-FFF2-40B4-BE49-F238E27FC236}">
                    <a16:creationId xmlns:a16="http://schemas.microsoft.com/office/drawing/2014/main" id="{B6649310-5AB3-4088-BAF3-22E9041533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048500" y="111252000"/>
                <a:ext cx="8955119" cy="407050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39" name="Picture 38">
              <a:extLst>
                <a:ext uri="{FF2B5EF4-FFF2-40B4-BE49-F238E27FC236}">
                  <a16:creationId xmlns:a16="http://schemas.microsoft.com/office/drawing/2014/main" id="{F359FB07-98EB-76F5-D8A7-FC6B5189C45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026089" y="115801588"/>
              <a:ext cx="13474898" cy="611761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grpSp>
        <xdr:nvGrpSpPr>
          <xdr:cNvPr id="45" name="Group 44">
            <a:extLst>
              <a:ext uri="{FF2B5EF4-FFF2-40B4-BE49-F238E27FC236}">
                <a16:creationId xmlns:a16="http://schemas.microsoft.com/office/drawing/2014/main" id="{38BE8EE0-FD52-4BD5-B601-6DF093E04D42}"/>
              </a:ext>
            </a:extLst>
          </xdr:cNvPr>
          <xdr:cNvGrpSpPr/>
        </xdr:nvGrpSpPr>
        <xdr:grpSpPr>
          <a:xfrm>
            <a:off x="7239000" y="133921500"/>
            <a:ext cx="11523833" cy="6123833"/>
            <a:chOff x="7810500" y="1265088088"/>
            <a:chExt cx="11523833" cy="6123833"/>
          </a:xfrm>
        </xdr:grpSpPr>
        <xdr:pic>
          <xdr:nvPicPr>
            <xdr:cNvPr id="46" name="Picture 45">
              <a:extLst>
                <a:ext uri="{FF2B5EF4-FFF2-40B4-BE49-F238E27FC236}">
                  <a16:creationId xmlns:a16="http://schemas.microsoft.com/office/drawing/2014/main" id="{840FDBF5-9D30-1C54-C152-54F68FAC2625}"/>
                </a:ext>
              </a:extLst>
            </xdr:cNvPr>
            <xdr:cNvPicPr>
              <a:picLocks noChangeAspect="1"/>
            </xdr:cNvPicPr>
          </xdr:nvPicPr>
          <xdr:blipFill>
            <a:blip xmlns:r="http://schemas.openxmlformats.org/officeDocument/2006/relationships" r:embed="rId18"/>
            <a:stretch>
              <a:fillRect/>
            </a:stretch>
          </xdr:blipFill>
          <xdr:spPr>
            <a:xfrm>
              <a:off x="7810500" y="1265088088"/>
              <a:ext cx="11333333" cy="5933333"/>
            </a:xfrm>
            <a:prstGeom prst="rect">
              <a:avLst/>
            </a:prstGeom>
            <a:effectLst>
              <a:outerShdw blurRad="63500" algn="ctr" rotWithShape="0">
                <a:srgbClr val="000000">
                  <a:alpha val="95000"/>
                </a:srgbClr>
              </a:outerShdw>
            </a:effectLst>
          </xdr:spPr>
        </xdr:pic>
        <xdr:pic>
          <xdr:nvPicPr>
            <xdr:cNvPr id="47" name="Picture 46">
              <a:extLst>
                <a:ext uri="{FF2B5EF4-FFF2-40B4-BE49-F238E27FC236}">
                  <a16:creationId xmlns:a16="http://schemas.microsoft.com/office/drawing/2014/main" id="{28FFB0C9-9764-E358-0C61-C351C5363BDC}"/>
                </a:ext>
              </a:extLst>
            </xdr:cNvPr>
            <xdr:cNvPicPr>
              <a:picLocks noChangeAspect="1"/>
            </xdr:cNvPicPr>
          </xdr:nvPicPr>
          <xdr:blipFill>
            <a:blip xmlns:r="http://schemas.openxmlformats.org/officeDocument/2006/relationships" r:embed="rId19"/>
            <a:stretch>
              <a:fillRect/>
            </a:stretch>
          </xdr:blipFill>
          <xdr:spPr>
            <a:xfrm>
              <a:off x="8001000" y="1265278588"/>
              <a:ext cx="11333333" cy="5933333"/>
            </a:xfrm>
            <a:prstGeom prst="rect">
              <a:avLst/>
            </a:prstGeom>
            <a:effectLst>
              <a:outerShdw blurRad="63500" algn="ctr" rotWithShape="0">
                <a:srgbClr val="000000">
                  <a:alpha val="95000"/>
                </a:srgbClr>
              </a:outerShdw>
            </a:effectLst>
          </xdr:spPr>
        </xdr:pic>
      </xdr:grpSp>
    </xdr:grpSp>
    <xdr:clientData/>
  </xdr:twoCellAnchor>
  <xdr:twoCellAnchor editAs="oneCell">
    <xdr:from>
      <xdr:col>4</xdr:col>
      <xdr:colOff>0</xdr:colOff>
      <xdr:row>1008</xdr:row>
      <xdr:rowOff>0</xdr:rowOff>
    </xdr:from>
    <xdr:to>
      <xdr:col>30</xdr:col>
      <xdr:colOff>170809</xdr:colOff>
      <xdr:row>1016</xdr:row>
      <xdr:rowOff>28381</xdr:rowOff>
    </xdr:to>
    <xdr:pic>
      <xdr:nvPicPr>
        <xdr:cNvPr id="80" name="Picture 79">
          <a:extLst>
            <a:ext uri="{FF2B5EF4-FFF2-40B4-BE49-F238E27FC236}">
              <a16:creationId xmlns:a16="http://schemas.microsoft.com/office/drawing/2014/main" id="{F8D0390F-83E7-8591-B54A-744117F2ABF4}"/>
            </a:ext>
          </a:extLst>
        </xdr:cNvPr>
        <xdr:cNvPicPr>
          <a:picLocks noChangeAspect="1"/>
        </xdr:cNvPicPr>
      </xdr:nvPicPr>
      <xdr:blipFill>
        <a:blip xmlns:r="http://schemas.openxmlformats.org/officeDocument/2006/relationships" r:embed="rId20"/>
        <a:stretch>
          <a:fillRect/>
        </a:stretch>
      </xdr:blipFill>
      <xdr:spPr>
        <a:xfrm>
          <a:off x="762000" y="149161500"/>
          <a:ext cx="51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36</xdr:col>
      <xdr:colOff>161143</xdr:colOff>
      <xdr:row>975</xdr:row>
      <xdr:rowOff>9262</xdr:rowOff>
    </xdr:to>
    <xdr:pic>
      <xdr:nvPicPr>
        <xdr:cNvPr id="81" name="Picture 80">
          <a:extLst>
            <a:ext uri="{FF2B5EF4-FFF2-40B4-BE49-F238E27FC236}">
              <a16:creationId xmlns:a16="http://schemas.microsoft.com/office/drawing/2014/main" id="{0A28FD35-F91B-6954-3D77-F7A40D04F818}"/>
            </a:ext>
          </a:extLst>
        </xdr:cNvPr>
        <xdr:cNvPicPr>
          <a:picLocks noChangeAspect="1"/>
        </xdr:cNvPicPr>
      </xdr:nvPicPr>
      <xdr:blipFill>
        <a:blip xmlns:r="http://schemas.openxmlformats.org/officeDocument/2006/relationships" r:embed="rId21"/>
        <a:stretch>
          <a:fillRect/>
        </a:stretch>
      </xdr:blipFill>
      <xdr:spPr>
        <a:xfrm>
          <a:off x="762000" y="152209500"/>
          <a:ext cx="6257143"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18262</xdr:colOff>
      <xdr:row>991</xdr:row>
      <xdr:rowOff>28286</xdr:rowOff>
    </xdr:to>
    <xdr:pic>
      <xdr:nvPicPr>
        <xdr:cNvPr id="82" name="Picture 81">
          <a:extLst>
            <a:ext uri="{FF2B5EF4-FFF2-40B4-BE49-F238E27FC236}">
              <a16:creationId xmlns:a16="http://schemas.microsoft.com/office/drawing/2014/main" id="{A11F72C0-230D-1023-3CA2-A07FC70313B1}"/>
            </a:ext>
          </a:extLst>
        </xdr:cNvPr>
        <xdr:cNvPicPr>
          <a:picLocks noChangeAspect="1"/>
        </xdr:cNvPicPr>
      </xdr:nvPicPr>
      <xdr:blipFill>
        <a:blip xmlns:r="http://schemas.openxmlformats.org/officeDocument/2006/relationships" r:embed="rId22"/>
        <a:stretch>
          <a:fillRect/>
        </a:stretch>
      </xdr:blipFill>
      <xdr:spPr>
        <a:xfrm>
          <a:off x="762000" y="155067000"/>
          <a:ext cx="6304762" cy="2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995</xdr:row>
      <xdr:rowOff>0</xdr:rowOff>
    </xdr:from>
    <xdr:to>
      <xdr:col>31</xdr:col>
      <xdr:colOff>37452</xdr:colOff>
      <xdr:row>1004</xdr:row>
      <xdr:rowOff>18833</xdr:rowOff>
    </xdr:to>
    <xdr:pic>
      <xdr:nvPicPr>
        <xdr:cNvPr id="83" name="Picture 82">
          <a:extLst>
            <a:ext uri="{FF2B5EF4-FFF2-40B4-BE49-F238E27FC236}">
              <a16:creationId xmlns:a16="http://schemas.microsoft.com/office/drawing/2014/main" id="{F59DEC1A-F0FA-83AB-0EA7-691AEDD88B42}"/>
            </a:ext>
          </a:extLst>
        </xdr:cNvPr>
        <xdr:cNvPicPr>
          <a:picLocks noChangeAspect="1"/>
        </xdr:cNvPicPr>
      </xdr:nvPicPr>
      <xdr:blipFill>
        <a:blip xmlns:r="http://schemas.openxmlformats.org/officeDocument/2006/relationships" r:embed="rId23"/>
        <a:stretch>
          <a:fillRect/>
        </a:stretch>
      </xdr:blipFill>
      <xdr:spPr>
        <a:xfrm>
          <a:off x="762000" y="158115000"/>
          <a:ext cx="5180952"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925</xdr:row>
      <xdr:rowOff>0</xdr:rowOff>
    </xdr:from>
    <xdr:to>
      <xdr:col>36</xdr:col>
      <xdr:colOff>180190</xdr:colOff>
      <xdr:row>935</xdr:row>
      <xdr:rowOff>37857</xdr:rowOff>
    </xdr:to>
    <xdr:pic>
      <xdr:nvPicPr>
        <xdr:cNvPr id="84" name="Picture 83">
          <a:extLst>
            <a:ext uri="{FF2B5EF4-FFF2-40B4-BE49-F238E27FC236}">
              <a16:creationId xmlns:a16="http://schemas.microsoft.com/office/drawing/2014/main" id="{49A3DE8F-ED41-AE8D-9D81-B838D9186067}"/>
            </a:ext>
          </a:extLst>
        </xdr:cNvPr>
        <xdr:cNvPicPr>
          <a:picLocks noChangeAspect="1"/>
        </xdr:cNvPicPr>
      </xdr:nvPicPr>
      <xdr:blipFill>
        <a:blip xmlns:r="http://schemas.openxmlformats.org/officeDocument/2006/relationships" r:embed="rId24"/>
        <a:stretch>
          <a:fillRect/>
        </a:stretch>
      </xdr:blipFill>
      <xdr:spPr>
        <a:xfrm>
          <a:off x="762000" y="161163000"/>
          <a:ext cx="6276190" cy="1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38</xdr:col>
      <xdr:colOff>151571</xdr:colOff>
      <xdr:row>920</xdr:row>
      <xdr:rowOff>170809</xdr:rowOff>
    </xdr:to>
    <xdr:pic>
      <xdr:nvPicPr>
        <xdr:cNvPr id="85" name="Picture 84">
          <a:extLst>
            <a:ext uri="{FF2B5EF4-FFF2-40B4-BE49-F238E27FC236}">
              <a16:creationId xmlns:a16="http://schemas.microsoft.com/office/drawing/2014/main" id="{A77C9EC6-7268-FD19-A6B4-5998401BA2D3}"/>
            </a:ext>
          </a:extLst>
        </xdr:cNvPr>
        <xdr:cNvPicPr>
          <a:picLocks noChangeAspect="1"/>
        </xdr:cNvPicPr>
      </xdr:nvPicPr>
      <xdr:blipFill>
        <a:blip xmlns:r="http://schemas.openxmlformats.org/officeDocument/2006/relationships" r:embed="rId25"/>
        <a:stretch>
          <a:fillRect/>
        </a:stretch>
      </xdr:blipFill>
      <xdr:spPr>
        <a:xfrm>
          <a:off x="762000" y="163830000"/>
          <a:ext cx="6628571"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31</xdr:col>
      <xdr:colOff>46976</xdr:colOff>
      <xdr:row>951</xdr:row>
      <xdr:rowOff>152095</xdr:rowOff>
    </xdr:to>
    <xdr:pic>
      <xdr:nvPicPr>
        <xdr:cNvPr id="86" name="Picture 85">
          <a:extLst>
            <a:ext uri="{FF2B5EF4-FFF2-40B4-BE49-F238E27FC236}">
              <a16:creationId xmlns:a16="http://schemas.microsoft.com/office/drawing/2014/main" id="{D69C24CB-F78A-BE77-70C8-C7EB9714D268}"/>
            </a:ext>
          </a:extLst>
        </xdr:cNvPr>
        <xdr:cNvPicPr>
          <a:picLocks noChangeAspect="1"/>
        </xdr:cNvPicPr>
      </xdr:nvPicPr>
      <xdr:blipFill>
        <a:blip xmlns:r="http://schemas.openxmlformats.org/officeDocument/2006/relationships" r:embed="rId26"/>
        <a:stretch>
          <a:fillRect/>
        </a:stretch>
      </xdr:blipFill>
      <xdr:spPr>
        <a:xfrm>
          <a:off x="762000" y="168402000"/>
          <a:ext cx="5190476"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36</xdr:col>
      <xdr:colOff>46857</xdr:colOff>
      <xdr:row>200</xdr:row>
      <xdr:rowOff>46833</xdr:rowOff>
    </xdr:to>
    <xdr:pic>
      <xdr:nvPicPr>
        <xdr:cNvPr id="35" name="Picture 34">
          <a:extLst>
            <a:ext uri="{FF2B5EF4-FFF2-40B4-BE49-F238E27FC236}">
              <a16:creationId xmlns:a16="http://schemas.microsoft.com/office/drawing/2014/main" id="{006687ED-0F21-AED5-2B4D-49D6449E98B2}"/>
            </a:ext>
          </a:extLst>
        </xdr:cNvPr>
        <xdr:cNvPicPr>
          <a:picLocks noChangeAspect="1"/>
        </xdr:cNvPicPr>
      </xdr:nvPicPr>
      <xdr:blipFill>
        <a:blip xmlns:r="http://schemas.openxmlformats.org/officeDocument/2006/relationships" r:embed="rId27"/>
        <a:stretch>
          <a:fillRect/>
        </a:stretch>
      </xdr:blipFill>
      <xdr:spPr>
        <a:xfrm>
          <a:off x="762000" y="31813500"/>
          <a:ext cx="6142857" cy="6333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209</xdr:row>
      <xdr:rowOff>0</xdr:rowOff>
    </xdr:from>
    <xdr:to>
      <xdr:col>132</xdr:col>
      <xdr:colOff>38100</xdr:colOff>
      <xdr:row>413</xdr:row>
      <xdr:rowOff>28575</xdr:rowOff>
    </xdr:to>
    <xdr:grpSp>
      <xdr:nvGrpSpPr>
        <xdr:cNvPr id="36" name="Group 35">
          <a:extLst>
            <a:ext uri="{FF2B5EF4-FFF2-40B4-BE49-F238E27FC236}">
              <a16:creationId xmlns:a16="http://schemas.microsoft.com/office/drawing/2014/main" id="{2B3E45EA-F367-486B-B438-3F96BD538F7D}"/>
            </a:ext>
          </a:extLst>
        </xdr:cNvPr>
        <xdr:cNvGrpSpPr/>
      </xdr:nvGrpSpPr>
      <xdr:grpSpPr>
        <a:xfrm>
          <a:off x="762000" y="39814500"/>
          <a:ext cx="24422100" cy="38890575"/>
          <a:chOff x="762000" y="28384500"/>
          <a:chExt cx="24422100" cy="38890575"/>
        </a:xfrm>
      </xdr:grpSpPr>
      <xdr:pic>
        <xdr:nvPicPr>
          <xdr:cNvPr id="41" name="Picture 40">
            <a:extLst>
              <a:ext uri="{FF2B5EF4-FFF2-40B4-BE49-F238E27FC236}">
                <a16:creationId xmlns:a16="http://schemas.microsoft.com/office/drawing/2014/main" id="{BCF53890-6BD1-7FB6-3E51-ABFA9A1FA211}"/>
              </a:ext>
            </a:extLst>
          </xdr:cNvPr>
          <xdr:cNvPicPr>
            <a:picLocks noChangeAspect="1"/>
          </xdr:cNvPicPr>
        </xdr:nvPicPr>
        <xdr:blipFill>
          <a:blip xmlns:r="http://schemas.openxmlformats.org/officeDocument/2006/relationships" r:embed="rId28"/>
          <a:stretch>
            <a:fillRect/>
          </a:stretch>
        </xdr:blipFill>
        <xdr:spPr>
          <a:xfrm>
            <a:off x="762000" y="28384500"/>
            <a:ext cx="6657143" cy="20009524"/>
          </a:xfrm>
          <a:prstGeom prst="rect">
            <a:avLst/>
          </a:prstGeom>
          <a:effectLst>
            <a:outerShdw blurRad="63500" algn="ctr" rotWithShape="0">
              <a:srgbClr val="000000">
                <a:alpha val="95000"/>
              </a:srgbClr>
            </a:outerShdw>
          </a:effectLst>
        </xdr:spPr>
      </xdr:pic>
      <xdr:pic>
        <xdr:nvPicPr>
          <xdr:cNvPr id="42" name="Picture 41">
            <a:extLst>
              <a:ext uri="{FF2B5EF4-FFF2-40B4-BE49-F238E27FC236}">
                <a16:creationId xmlns:a16="http://schemas.microsoft.com/office/drawing/2014/main" id="{E595AADF-BF0A-DCAB-8387-B5CF39F216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62000" y="49339500"/>
            <a:ext cx="11525250" cy="5324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49" name="Picture 48">
            <a:extLst>
              <a:ext uri="{FF2B5EF4-FFF2-40B4-BE49-F238E27FC236}">
                <a16:creationId xmlns:a16="http://schemas.microsoft.com/office/drawing/2014/main" id="{EEA1C52C-B484-37CA-590E-5609B713D86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55626000"/>
            <a:ext cx="11268075" cy="5334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0" name="Picture 49">
            <a:extLst>
              <a:ext uri="{FF2B5EF4-FFF2-40B4-BE49-F238E27FC236}">
                <a16:creationId xmlns:a16="http://schemas.microsoft.com/office/drawing/2014/main" id="{9E731F3D-A3F1-3789-798A-5B0D0772DA7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73000" y="49339500"/>
            <a:ext cx="11687175" cy="5286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1" name="Picture 50">
            <a:extLst>
              <a:ext uri="{FF2B5EF4-FFF2-40B4-BE49-F238E27FC236}">
                <a16:creationId xmlns:a16="http://schemas.microsoft.com/office/drawing/2014/main" id="{E4972749-B391-F9A1-7A47-5D0E13439EBF}"/>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0" y="55626000"/>
            <a:ext cx="11334750" cy="53530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2" name="Picture 51">
            <a:extLst>
              <a:ext uri="{FF2B5EF4-FFF2-40B4-BE49-F238E27FC236}">
                <a16:creationId xmlns:a16="http://schemas.microsoft.com/office/drawing/2014/main" id="{42078C63-A084-C499-D5B3-7CCB99C7DBC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62000" y="61912500"/>
            <a:ext cx="11287125" cy="5248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3" name="Picture 52">
            <a:extLst>
              <a:ext uri="{FF2B5EF4-FFF2-40B4-BE49-F238E27FC236}">
                <a16:creationId xmlns:a16="http://schemas.microsoft.com/office/drawing/2014/main" id="{C87D74FE-0221-5CC4-2243-99C17C31FFDA}"/>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0" y="61912500"/>
            <a:ext cx="12992100" cy="5362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4</xdr:col>
      <xdr:colOff>0</xdr:colOff>
      <xdr:row>1027</xdr:row>
      <xdr:rowOff>0</xdr:rowOff>
    </xdr:from>
    <xdr:to>
      <xdr:col>39</xdr:col>
      <xdr:colOff>122976</xdr:colOff>
      <xdr:row>1039</xdr:row>
      <xdr:rowOff>94952</xdr:rowOff>
    </xdr:to>
    <xdr:pic>
      <xdr:nvPicPr>
        <xdr:cNvPr id="14" name="Picture 13">
          <a:extLst>
            <a:ext uri="{FF2B5EF4-FFF2-40B4-BE49-F238E27FC236}">
              <a16:creationId xmlns:a16="http://schemas.microsoft.com/office/drawing/2014/main" id="{B6442E8A-4DD5-CC50-A5F6-10AF68C0120B}"/>
            </a:ext>
          </a:extLst>
        </xdr:cNvPr>
        <xdr:cNvPicPr>
          <a:picLocks noChangeAspect="1"/>
        </xdr:cNvPicPr>
      </xdr:nvPicPr>
      <xdr:blipFill>
        <a:blip xmlns:r="http://schemas.openxmlformats.org/officeDocument/2006/relationships" r:embed="rId35"/>
        <a:stretch>
          <a:fillRect/>
        </a:stretch>
      </xdr:blipFill>
      <xdr:spPr>
        <a:xfrm>
          <a:off x="762000" y="195643500"/>
          <a:ext cx="6790476" cy="2380952"/>
        </a:xfrm>
        <a:prstGeom prst="rect">
          <a:avLst/>
        </a:prstGeom>
        <a:effectLst>
          <a:outerShdw blurRad="127000" algn="ctr" rotWithShape="0">
            <a:srgbClr val="FF000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0</xdr:colOff>
      <xdr:row>1</xdr:row>
      <xdr:rowOff>0</xdr:rowOff>
    </xdr:from>
    <xdr:ext cx="5304762" cy="25980952"/>
    <xdr:pic>
      <xdr:nvPicPr>
        <xdr:cNvPr id="2" name="Picture 1">
          <a:extLst>
            <a:ext uri="{FF2B5EF4-FFF2-40B4-BE49-F238E27FC236}">
              <a16:creationId xmlns:a16="http://schemas.microsoft.com/office/drawing/2014/main" id="{004EA166-CAC2-406F-BBF8-4A3576735498}"/>
            </a:ext>
          </a:extLst>
        </xdr:cNvPr>
        <xdr:cNvPicPr>
          <a:picLocks noChangeAspect="1"/>
        </xdr:cNvPicPr>
      </xdr:nvPicPr>
      <xdr:blipFill>
        <a:blip xmlns:r="http://schemas.openxmlformats.org/officeDocument/2006/relationships" r:embed="rId1"/>
        <a:stretch>
          <a:fillRect/>
        </a:stretch>
      </xdr:blipFill>
      <xdr:spPr>
        <a:xfrm>
          <a:off x="190500" y="190500"/>
          <a:ext cx="5304762" cy="25980952"/>
        </a:xfrm>
        <a:prstGeom prst="rect">
          <a:avLst/>
        </a:prstGeom>
        <a:effectLst>
          <a:outerShdw blurRad="63500" algn="ctr" rotWithShape="0">
            <a:srgbClr val="000000">
              <a:alpha val="95000"/>
            </a:srgbClr>
          </a:outerShdw>
        </a:effectLst>
      </xdr:spPr>
    </xdr:pic>
    <xdr:clientData/>
  </xdr:oneCellAnchor>
</xdr:wsDr>
</file>

<file path=xl/drawings/drawing1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19</xdr:col>
      <xdr:colOff>56762</xdr:colOff>
      <xdr:row>18</xdr:row>
      <xdr:rowOff>190071</xdr:rowOff>
    </xdr:to>
    <xdr:pic>
      <xdr:nvPicPr>
        <xdr:cNvPr id="10" name="Picture 9">
          <a:extLst>
            <a:ext uri="{FF2B5EF4-FFF2-40B4-BE49-F238E27FC236}">
              <a16:creationId xmlns:a16="http://schemas.microsoft.com/office/drawing/2014/main" id="{F6AEEA0B-AC5C-4E4A-984B-6C0B66A7E0A4}"/>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xdr:row>
      <xdr:rowOff>0</xdr:rowOff>
    </xdr:from>
    <xdr:to>
      <xdr:col>39</xdr:col>
      <xdr:colOff>56762</xdr:colOff>
      <xdr:row>18</xdr:row>
      <xdr:rowOff>190071</xdr:rowOff>
    </xdr:to>
    <xdr:pic>
      <xdr:nvPicPr>
        <xdr:cNvPr id="11" name="Picture 10">
          <a:extLst>
            <a:ext uri="{FF2B5EF4-FFF2-40B4-BE49-F238E27FC236}">
              <a16:creationId xmlns:a16="http://schemas.microsoft.com/office/drawing/2014/main" id="{81AA0DCC-4E4B-FA03-0986-B1301AF73F5E}"/>
            </a:ext>
          </a:extLst>
        </xdr:cNvPr>
        <xdr:cNvPicPr>
          <a:picLocks noChangeAspect="1"/>
        </xdr:cNvPicPr>
      </xdr:nvPicPr>
      <xdr:blipFill>
        <a:blip xmlns:r="http://schemas.openxmlformats.org/officeDocument/2006/relationships" r:embed="rId2"/>
        <a:stretch>
          <a:fillRect/>
        </a:stretch>
      </xdr:blipFill>
      <xdr:spPr>
        <a:xfrm>
          <a:off x="45720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1</xdr:row>
      <xdr:rowOff>0</xdr:rowOff>
    </xdr:from>
    <xdr:to>
      <xdr:col>59</xdr:col>
      <xdr:colOff>56762</xdr:colOff>
      <xdr:row>18</xdr:row>
      <xdr:rowOff>190071</xdr:rowOff>
    </xdr:to>
    <xdr:pic>
      <xdr:nvPicPr>
        <xdr:cNvPr id="12" name="Picture 11">
          <a:extLst>
            <a:ext uri="{FF2B5EF4-FFF2-40B4-BE49-F238E27FC236}">
              <a16:creationId xmlns:a16="http://schemas.microsoft.com/office/drawing/2014/main" id="{5C3D87B2-B871-361C-B5C7-099FA9A21D04}"/>
            </a:ext>
          </a:extLst>
        </xdr:cNvPr>
        <xdr:cNvPicPr>
          <a:picLocks noChangeAspect="1"/>
        </xdr:cNvPicPr>
      </xdr:nvPicPr>
      <xdr:blipFill>
        <a:blip xmlns:r="http://schemas.openxmlformats.org/officeDocument/2006/relationships" r:embed="rId3"/>
        <a:stretch>
          <a:fillRect/>
        </a:stretch>
      </xdr:blipFill>
      <xdr:spPr>
        <a:xfrm>
          <a:off x="8572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63</xdr:col>
      <xdr:colOff>0</xdr:colOff>
      <xdr:row>1</xdr:row>
      <xdr:rowOff>0</xdr:rowOff>
    </xdr:from>
    <xdr:to>
      <xdr:col>79</xdr:col>
      <xdr:colOff>56762</xdr:colOff>
      <xdr:row>18</xdr:row>
      <xdr:rowOff>190071</xdr:rowOff>
    </xdr:to>
    <xdr:pic>
      <xdr:nvPicPr>
        <xdr:cNvPr id="13" name="Picture 12">
          <a:extLst>
            <a:ext uri="{FF2B5EF4-FFF2-40B4-BE49-F238E27FC236}">
              <a16:creationId xmlns:a16="http://schemas.microsoft.com/office/drawing/2014/main" id="{DD020000-8812-F48F-A726-AF0FF044AC79}"/>
            </a:ext>
          </a:extLst>
        </xdr:cNvPr>
        <xdr:cNvPicPr>
          <a:picLocks noChangeAspect="1"/>
        </xdr:cNvPicPr>
      </xdr:nvPicPr>
      <xdr:blipFill>
        <a:blip xmlns:r="http://schemas.openxmlformats.org/officeDocument/2006/relationships" r:embed="rId4"/>
        <a:stretch>
          <a:fillRect/>
        </a:stretch>
      </xdr:blipFill>
      <xdr:spPr>
        <a:xfrm>
          <a:off x="1200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20</xdr:row>
      <xdr:rowOff>0</xdr:rowOff>
    </xdr:from>
    <xdr:to>
      <xdr:col>19</xdr:col>
      <xdr:colOff>56762</xdr:colOff>
      <xdr:row>37</xdr:row>
      <xdr:rowOff>190071</xdr:rowOff>
    </xdr:to>
    <xdr:pic>
      <xdr:nvPicPr>
        <xdr:cNvPr id="14" name="Picture 13">
          <a:extLst>
            <a:ext uri="{FF2B5EF4-FFF2-40B4-BE49-F238E27FC236}">
              <a16:creationId xmlns:a16="http://schemas.microsoft.com/office/drawing/2014/main" id="{5DA0EFBA-6651-99BC-D82F-276534F21F70}"/>
            </a:ext>
          </a:extLst>
        </xdr:cNvPr>
        <xdr:cNvPicPr>
          <a:picLocks noChangeAspect="1"/>
        </xdr:cNvPicPr>
      </xdr:nvPicPr>
      <xdr:blipFill>
        <a:blip xmlns:r="http://schemas.openxmlformats.org/officeDocument/2006/relationships" r:embed="rId5"/>
        <a:stretch>
          <a:fillRect/>
        </a:stretch>
      </xdr:blipFill>
      <xdr:spPr>
        <a:xfrm>
          <a:off x="57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20</xdr:row>
      <xdr:rowOff>0</xdr:rowOff>
    </xdr:from>
    <xdr:to>
      <xdr:col>39</xdr:col>
      <xdr:colOff>56762</xdr:colOff>
      <xdr:row>37</xdr:row>
      <xdr:rowOff>190071</xdr:rowOff>
    </xdr:to>
    <xdr:pic>
      <xdr:nvPicPr>
        <xdr:cNvPr id="15" name="Picture 14">
          <a:extLst>
            <a:ext uri="{FF2B5EF4-FFF2-40B4-BE49-F238E27FC236}">
              <a16:creationId xmlns:a16="http://schemas.microsoft.com/office/drawing/2014/main" id="{03BFFE95-DA35-C95F-3817-7D89DF34EE52}"/>
            </a:ext>
          </a:extLst>
        </xdr:cNvPr>
        <xdr:cNvPicPr>
          <a:picLocks noChangeAspect="1"/>
        </xdr:cNvPicPr>
      </xdr:nvPicPr>
      <xdr:blipFill>
        <a:blip xmlns:r="http://schemas.openxmlformats.org/officeDocument/2006/relationships" r:embed="rId6"/>
        <a:stretch>
          <a:fillRect/>
        </a:stretch>
      </xdr:blipFill>
      <xdr:spPr>
        <a:xfrm>
          <a:off x="438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20</xdr:row>
      <xdr:rowOff>0</xdr:rowOff>
    </xdr:from>
    <xdr:to>
      <xdr:col>59</xdr:col>
      <xdr:colOff>56762</xdr:colOff>
      <xdr:row>37</xdr:row>
      <xdr:rowOff>190071</xdr:rowOff>
    </xdr:to>
    <xdr:pic>
      <xdr:nvPicPr>
        <xdr:cNvPr id="16" name="Picture 15">
          <a:extLst>
            <a:ext uri="{FF2B5EF4-FFF2-40B4-BE49-F238E27FC236}">
              <a16:creationId xmlns:a16="http://schemas.microsoft.com/office/drawing/2014/main" id="{AF3D9B5A-9B38-E9A6-08D5-0F43240A34AA}"/>
            </a:ext>
          </a:extLst>
        </xdr:cNvPr>
        <xdr:cNvPicPr>
          <a:picLocks noChangeAspect="1"/>
        </xdr:cNvPicPr>
      </xdr:nvPicPr>
      <xdr:blipFill>
        <a:blip xmlns:r="http://schemas.openxmlformats.org/officeDocument/2006/relationships" r:embed="rId7"/>
        <a:stretch>
          <a:fillRect/>
        </a:stretch>
      </xdr:blipFill>
      <xdr:spPr>
        <a:xfrm>
          <a:off x="8191500" y="3810000"/>
          <a:ext cx="3104762" cy="3428571"/>
        </a:xfrm>
        <a:prstGeom prst="rect">
          <a:avLst/>
        </a:prstGeom>
        <a:effectLst>
          <a:outerShdw blurRad="63500" algn="ctr" rotWithShape="0">
            <a:srgbClr val="000000">
              <a:alpha val="95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teams.microsoft.com/l/message/19:8649a988-5b8b-4fb8-9e5b-8e6900b44986_c869a345-f176-4ecc-a5d1-ed669c946231@unq.gbl.spaces/1716799889613?context=%7B%22contextType%22%3A%22chat%22%7D" TargetMode="External"/><Relationship Id="rId3" Type="http://schemas.openxmlformats.org/officeDocument/2006/relationships/hyperlink" Target="https://teams.microsoft.com/l/message/19:d7afe02c6ef44f8b911b53dfceb5756d@thread.v2/1716796696343?context=%7B%22contextType%22%3A%22chat%22%7D" TargetMode="External"/><Relationship Id="rId7" Type="http://schemas.openxmlformats.org/officeDocument/2006/relationships/hyperlink" Target="https://teams.microsoft.com/l/message/19:d7afe02c6ef44f8b911b53dfceb5756d@thread.v2/1716799822413?context=%7B%22contextType%22%3A%22chat%22%7D" TargetMode="External"/><Relationship Id="rId2" Type="http://schemas.openxmlformats.org/officeDocument/2006/relationships/hyperlink" Target="https://teams.microsoft.com/l/message/19:8649a988-5b8b-4fb8-9e5b-8e6900b44986_c869a345-f176-4ecc-a5d1-ed669c946231@unq.gbl.spaces/1716800374394?context=%7B%22contextType%22%3A%22chat%22%7D" TargetMode="External"/><Relationship Id="rId1" Type="http://schemas.openxmlformats.org/officeDocument/2006/relationships/hyperlink" Target="https://172.31.233.8/AccessCheck/login" TargetMode="External"/><Relationship Id="rId6" Type="http://schemas.openxmlformats.org/officeDocument/2006/relationships/hyperlink" Target="https://teams.microsoft.com/l/message/19:8649a988-5b8b-4fb8-9e5b-8e6900b44986_c869a345-f176-4ecc-a5d1-ed669c946231@unq.gbl.spaces/1716799527487?context=%7B%22contextType%22%3A%22chat%22%7D" TargetMode="External"/><Relationship Id="rId5" Type="http://schemas.openxmlformats.org/officeDocument/2006/relationships/hyperlink" Target="https://teams.microsoft.com/l/message/19:d7afe02c6ef44f8b911b53dfceb5756d@thread.v2/1716799444598?context=%7B%22contextType%22%3A%22chat%22%7D" TargetMode="External"/><Relationship Id="rId4" Type="http://schemas.openxmlformats.org/officeDocument/2006/relationships/hyperlink" Target="https://teams.microsoft.com/l/message/19:8649a988-5b8b-4fb8-9e5b-8e6900b44986_c869a345-f176-4ecc-a5d1-ed669c946231@unq.gbl.spaces/1716796975331?context=%7B%22contextType%22%3A%22chat%22%7D"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s://teams.microsoft.com/l/message/19:c7ba91b6-d843-40c1-bc3b-4fc1ab7dbaaa_c869a345-f176-4ecc-a5d1-ed669c946231@unq.gbl.spaces/1720579496378?context=%7B%22contextType%22%3A%22chat%22%7D" TargetMode="External"/><Relationship Id="rId2" Type="http://schemas.openxmlformats.org/officeDocument/2006/relationships/hyperlink" Target="https://teams.microsoft.com/l/message/19:8649a988-5b8b-4fb8-9e5b-8e6900b44986_c869a345-f176-4ecc-a5d1-ed669c946231@unq.gbl.spaces/1716865154049?context=%7B%22contextType%22%3A%22chat%22%7D" TargetMode="External"/><Relationship Id="rId1" Type="http://schemas.openxmlformats.org/officeDocument/2006/relationships/hyperlink" Target="https://172.31.233.8/AccessCheck/login" TargetMode="External"/><Relationship Id="rId5" Type="http://schemas.openxmlformats.org/officeDocument/2006/relationships/drawing" Target="../drawings/drawing5.xml"/><Relationship Id="rId4" Type="http://schemas.openxmlformats.org/officeDocument/2006/relationships/hyperlink" Target="https://teams.microsoft.com/l/message/19:c7ba91b6-d843-40c1-bc3b-4fc1ab7dbaaa_c869a345-f176-4ecc-a5d1-ed669c946231@unq.gbl.spaces/1720581157354?context=%7B%22contextType%22%3A%22chat%22%7D"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172.31.233.8/AccessCheck/login"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teams.microsoft.com/l/message/19:ac27c957-8479-4246-9a66-a06d9fae4f56_c869a345-f176-4ecc-a5d1-ed669c946231@unq.gbl.spaces/1717032836362?context=%7B%22contextType%22%3A%22chat%22%7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hyperlink" Target="https://teams.microsoft.com/l/message/19:10702a0a-67bc-415d-880e-f00101b491af_c869a345-f176-4ecc-a5d1-ed669c946231@unq.gbl.spaces/1717747730296?context=%7B%22contextType%22%3A%22chat%22%7D" TargetMode="External"/><Relationship Id="rId2" Type="http://schemas.openxmlformats.org/officeDocument/2006/relationships/hyperlink" Target="https://teams.microsoft.com/l/message/19:a5581c15b823463391c980d3ab1cd226@thread.v2/1717486533536?context=%7B%22contextType%22%3A%22chat%22%7D" TargetMode="External"/><Relationship Id="rId1" Type="http://schemas.openxmlformats.org/officeDocument/2006/relationships/hyperlink" Target="https://teams.microsoft.com/l/message/19:a5581c15b823463391c980d3ab1cd226@thread.v2/1717642934443?context=%7B%22contextType%22%3A%22chat%22%7D" TargetMode="External"/><Relationship Id="rId5" Type="http://schemas.openxmlformats.org/officeDocument/2006/relationships/drawing" Target="../drawings/drawing12.xm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teams.microsoft.com/l/message/19:10702a0a-67bc-415d-880e-f00101b491af_c869a345-f176-4ecc-a5d1-ed669c946231@unq.gbl.spaces/1717733656690?context=%7B%22contextType%22%3A%22chat%22%7D"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19549164784?context=%7B%22contextType%22%3A%22chat%22%7D" TargetMode="External"/><Relationship Id="rId13" Type="http://schemas.openxmlformats.org/officeDocument/2006/relationships/hyperlink" Target="https://teams.microsoft.com/l/message/19:d7afe02c6ef44f8b911b53dfceb5756d@thread.v2/1717576222716?context=%7B%22contextType%22%3A%22chat%22%7D" TargetMode="External"/><Relationship Id="rId3" Type="http://schemas.openxmlformats.org/officeDocument/2006/relationships/hyperlink" Target="https://teams.microsoft.com/l/message/19:72d88441-0b4e-4b71-b744-217457de10b5_c869a345-f176-4ecc-a5d1-ed669c946231@unq.gbl.spaces/1717567749249?context=%7B%22contextType%22%3A%22chat%22%7D" TargetMode="External"/><Relationship Id="rId7" Type="http://schemas.openxmlformats.org/officeDocument/2006/relationships/hyperlink" Target="https://teams.microsoft.com/l/message/19:d7afe02c6ef44f8b911b53dfceb5756d@thread.v2/1717581640690?context=%7B%22contextType%22%3A%22chat%22%7D" TargetMode="External"/><Relationship Id="rId12" Type="http://schemas.openxmlformats.org/officeDocument/2006/relationships/hyperlink" Target="https://teams.microsoft.com/l/message/19:d7afe02c6ef44f8b911b53dfceb5756d@thread.v2/1719567027064?context=%7B%22contextType%22%3A%22chat%22%7D" TargetMode="External"/><Relationship Id="rId17" Type="http://schemas.openxmlformats.org/officeDocument/2006/relationships/drawing" Target="../drawings/drawing15.xml"/><Relationship Id="rId2" Type="http://schemas.openxmlformats.org/officeDocument/2006/relationships/hyperlink" Target="https://teams.microsoft.com/l/message/19:d7afe02c6ef44f8b911b53dfceb5756d@thread.v2/1717563532280?context=%7B%22contextType%22%3A%22chat%22%7D" TargetMode="External"/><Relationship Id="rId16" Type="http://schemas.openxmlformats.org/officeDocument/2006/relationships/hyperlink" Target="https://teams.microsoft.com/l/message/19:8649a988-5b8b-4fb8-9e5b-8e6900b44986_c869a345-f176-4ecc-a5d1-ed669c946231@unq.gbl.spaces/1720426814933?context=%7B%22contextType%22%3A%22chat%22%7D" TargetMode="External"/><Relationship Id="rId1" Type="http://schemas.openxmlformats.org/officeDocument/2006/relationships/hyperlink" Target="https://teams.microsoft.com/l/message/19:d7afe02c6ef44f8b911b53dfceb5756d@thread.v2/1718335973762?context=%7B%22contextType%22%3A%22chat%22%7D" TargetMode="External"/><Relationship Id="rId6" Type="http://schemas.openxmlformats.org/officeDocument/2006/relationships/hyperlink" Target="https://teams.microsoft.com/l/message/19:d7afe02c6ef44f8b911b53dfceb5756d@thread.v2/1717576222716?context=%7B%22contextType%22%3A%22chat%22%7D" TargetMode="External"/><Relationship Id="rId11" Type="http://schemas.openxmlformats.org/officeDocument/2006/relationships/hyperlink" Target="https://teams.microsoft.com/l/message/19:d7afe02c6ef44f8b911b53dfceb5756d@thread.v2/1719541477675?context=%7B%22contextType%22%3A%22chat%22%7D" TargetMode="External"/><Relationship Id="rId5" Type="http://schemas.openxmlformats.org/officeDocument/2006/relationships/hyperlink" Target="https://teams.microsoft.com/l/message/19:72d88441-0b4e-4b71-b744-217457de10b5_c869a345-f176-4ecc-a5d1-ed669c946231@unq.gbl.spaces/1717637718332?context=%7B%22contextType%22%3A%22chat%22%7D" TargetMode="External"/><Relationship Id="rId15" Type="http://schemas.openxmlformats.org/officeDocument/2006/relationships/hyperlink" Target="https://teams.microsoft.com/l/message/19:ac27c957-8479-4246-9a66-a06d9fae4f56_c869a345-f176-4ecc-a5d1-ed669c946231@unq.gbl.spaces/1717496375042?context=%7B%22contextType%22%3A%22chat%22%7D" TargetMode="External"/><Relationship Id="rId10" Type="http://schemas.openxmlformats.org/officeDocument/2006/relationships/hyperlink" Target="https://teams.microsoft.com/l/message/19:d7afe02c6ef44f8b911b53dfceb5756d@thread.v2/1719541288953?context=%7B%22contextType%22%3A%22chat%22%7D" TargetMode="External"/><Relationship Id="rId4" Type="http://schemas.openxmlformats.org/officeDocument/2006/relationships/hyperlink" Target="https://teams.microsoft.com/l/message/19:ac27c957-8479-4246-9a66-a06d9fae4f56_c869a345-f176-4ecc-a5d1-ed669c946231@unq.gbl.spaces/1717485385185?context=%7B%22contextType%22%3A%22chat%22%7D" TargetMode="External"/><Relationship Id="rId9" Type="http://schemas.openxmlformats.org/officeDocument/2006/relationships/hyperlink" Target="https://teams.microsoft.com/l/message/19:d7afe02c6ef44f8b911b53dfceb5756d@thread.v2/1719541050532?context=%7B%22contextType%22%3A%22chat%22%7D" TargetMode="External"/><Relationship Id="rId14" Type="http://schemas.openxmlformats.org/officeDocument/2006/relationships/hyperlink" Target="https://teams.microsoft.com/l/message/19:d7afe02c6ef44f8b911b53dfceb5756d@thread.v2/1719567131854?context=%7B%22contextType%22%3A%22chat%22%7D"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2446"/>
  <sheetViews>
    <sheetView topLeftCell="A957" zoomScale="85" zoomScaleNormal="85" workbookViewId="0">
      <selection activeCell="E1003" sqref="E1003"/>
    </sheetView>
  </sheetViews>
  <sheetFormatPr defaultColWidth="2.85546875" defaultRowHeight="15" x14ac:dyDescent="0.25"/>
  <sheetData>
    <row r="2" spans="2:5" x14ac:dyDescent="0.25">
      <c r="B2" s="1" t="s">
        <v>331</v>
      </c>
    </row>
    <row r="4" spans="2:5" x14ac:dyDescent="0.25">
      <c r="C4" s="20">
        <v>0</v>
      </c>
      <c r="E4" s="1" t="s">
        <v>231</v>
      </c>
    </row>
    <row r="5" spans="2:5" x14ac:dyDescent="0.25">
      <c r="E5" t="s">
        <v>284</v>
      </c>
    </row>
    <row r="6" spans="2:5" x14ac:dyDescent="0.25">
      <c r="E6" s="2" t="s">
        <v>232</v>
      </c>
    </row>
    <row r="7" spans="2:5" x14ac:dyDescent="0.25">
      <c r="E7" t="s">
        <v>2</v>
      </c>
    </row>
    <row r="8" spans="2:5" x14ac:dyDescent="0.25">
      <c r="E8" t="s">
        <v>233</v>
      </c>
    </row>
    <row r="10" spans="2:5" x14ac:dyDescent="0.25">
      <c r="E10" s="36" t="s">
        <v>206</v>
      </c>
    </row>
    <row r="11" spans="2:5" x14ac:dyDescent="0.25">
      <c r="E11" t="s">
        <v>453</v>
      </c>
    </row>
    <row r="13" spans="2:5" x14ac:dyDescent="0.25">
      <c r="E13" s="36" t="s">
        <v>207</v>
      </c>
    </row>
    <row r="14" spans="2:5" x14ac:dyDescent="0.25">
      <c r="E14" t="s">
        <v>232</v>
      </c>
    </row>
    <row r="16" spans="2:5" x14ac:dyDescent="0.25">
      <c r="E16" s="36" t="s">
        <v>219</v>
      </c>
    </row>
    <row r="17" spans="5:5" x14ac:dyDescent="0.25">
      <c r="E17" t="s">
        <v>454</v>
      </c>
    </row>
    <row r="18" spans="5:5" x14ac:dyDescent="0.25">
      <c r="E18" t="s">
        <v>455</v>
      </c>
    </row>
    <row r="19" spans="5:5" x14ac:dyDescent="0.25">
      <c r="E19" t="s">
        <v>456</v>
      </c>
    </row>
    <row r="20" spans="5:5" x14ac:dyDescent="0.25">
      <c r="E20" t="s">
        <v>457</v>
      </c>
    </row>
    <row r="21" spans="5:5" x14ac:dyDescent="0.25">
      <c r="E21" t="s">
        <v>458</v>
      </c>
    </row>
    <row r="23" spans="5:5" x14ac:dyDescent="0.25">
      <c r="E23" s="36" t="s">
        <v>212</v>
      </c>
    </row>
    <row r="24" spans="5:5" x14ac:dyDescent="0.25">
      <c r="E24" t="s">
        <v>454</v>
      </c>
    </row>
    <row r="25" spans="5:5" x14ac:dyDescent="0.25">
      <c r="E25" t="s">
        <v>455</v>
      </c>
    </row>
    <row r="26" spans="5:5" x14ac:dyDescent="0.25">
      <c r="E26" t="s">
        <v>456</v>
      </c>
    </row>
    <row r="27" spans="5:5" x14ac:dyDescent="0.25">
      <c r="E27" t="s">
        <v>457</v>
      </c>
    </row>
    <row r="28" spans="5:5" x14ac:dyDescent="0.25">
      <c r="E28" t="s">
        <v>458</v>
      </c>
    </row>
    <row r="52" spans="5:5" x14ac:dyDescent="0.25">
      <c r="E52" s="1" t="s">
        <v>238</v>
      </c>
    </row>
    <row r="133" spans="5:5" x14ac:dyDescent="0.25">
      <c r="E133" s="1" t="s">
        <v>263</v>
      </c>
    </row>
    <row r="212" spans="5:5" x14ac:dyDescent="0.25">
      <c r="E212" s="1" t="s">
        <v>294</v>
      </c>
    </row>
    <row r="214" spans="5:5" x14ac:dyDescent="0.25">
      <c r="E214" t="s">
        <v>459</v>
      </c>
    </row>
    <row r="236" spans="5:5" x14ac:dyDescent="0.25">
      <c r="E236" t="s">
        <v>460</v>
      </c>
    </row>
    <row r="280" spans="5:5" x14ac:dyDescent="0.25">
      <c r="E280" s="1" t="s">
        <v>331</v>
      </c>
    </row>
    <row r="858" spans="3:5" x14ac:dyDescent="0.25">
      <c r="C858" s="20">
        <v>0</v>
      </c>
      <c r="E858" s="1" t="s">
        <v>242</v>
      </c>
    </row>
    <row r="859" spans="3:5" x14ac:dyDescent="0.25">
      <c r="E859" t="s">
        <v>281</v>
      </c>
    </row>
    <row r="860" spans="3:5" x14ac:dyDescent="0.25">
      <c r="E860" s="2" t="s">
        <v>243</v>
      </c>
    </row>
    <row r="882" s="3" customFormat="1" x14ac:dyDescent="0.25"/>
    <row r="883" s="3" customFormat="1" x14ac:dyDescent="0.25"/>
    <row r="884" s="3" customFormat="1" x14ac:dyDescent="0.25"/>
    <row r="885" s="3" customFormat="1" x14ac:dyDescent="0.25"/>
    <row r="886" s="3" customFormat="1" x14ac:dyDescent="0.25"/>
    <row r="887" s="3" customFormat="1" x14ac:dyDescent="0.25"/>
    <row r="888" s="3" customFormat="1" x14ac:dyDescent="0.25"/>
    <row r="889" s="3" customFormat="1" x14ac:dyDescent="0.25"/>
    <row r="890" s="3" customFormat="1" x14ac:dyDescent="0.25"/>
    <row r="891" s="3" customFormat="1" x14ac:dyDescent="0.25"/>
    <row r="892" s="3" customFormat="1" x14ac:dyDescent="0.25"/>
    <row r="893" s="3" customFormat="1" x14ac:dyDescent="0.25"/>
    <row r="917" spans="5:13" x14ac:dyDescent="0.25">
      <c r="E917" s="36" t="s">
        <v>206</v>
      </c>
    </row>
    <row r="918" spans="5:13" x14ac:dyDescent="0.25">
      <c r="E918" t="s">
        <v>244</v>
      </c>
    </row>
    <row r="920" spans="5:13" x14ac:dyDescent="0.25">
      <c r="E920" t="s">
        <v>69</v>
      </c>
      <c r="M920" t="s">
        <v>70</v>
      </c>
    </row>
    <row r="922" spans="5:13" x14ac:dyDescent="0.25">
      <c r="E922" s="36" t="s">
        <v>207</v>
      </c>
    </row>
    <row r="923" spans="5:13" x14ac:dyDescent="0.25">
      <c r="E923" t="s">
        <v>245</v>
      </c>
    </row>
    <row r="925" spans="5:13" x14ac:dyDescent="0.25">
      <c r="E925" t="s">
        <v>70</v>
      </c>
      <c r="M925" t="s">
        <v>69</v>
      </c>
    </row>
    <row r="927" spans="5:13" x14ac:dyDescent="0.25">
      <c r="E927" s="1" t="s">
        <v>263</v>
      </c>
    </row>
    <row r="929" spans="5:5" x14ac:dyDescent="0.25">
      <c r="E929" s="1" t="s">
        <v>294</v>
      </c>
    </row>
    <row r="931" spans="5:5" x14ac:dyDescent="0.25">
      <c r="E931" s="1" t="s">
        <v>331</v>
      </c>
    </row>
    <row r="937" spans="5:5" s="3" customFormat="1" x14ac:dyDescent="0.25"/>
    <row r="938" spans="5:5" s="3" customFormat="1" x14ac:dyDescent="0.25"/>
    <row r="939" spans="5:5" s="3" customFormat="1" x14ac:dyDescent="0.25"/>
    <row r="940" spans="5:5" s="3" customFormat="1" x14ac:dyDescent="0.25"/>
    <row r="941" spans="5:5" s="3" customFormat="1" x14ac:dyDescent="0.25"/>
    <row r="942" spans="5:5" s="3" customFormat="1" x14ac:dyDescent="0.25"/>
    <row r="943" spans="5:5" s="3" customFormat="1" x14ac:dyDescent="0.25"/>
    <row r="944" spans="5:5" s="3" customFormat="1" x14ac:dyDescent="0.25"/>
    <row r="945" s="3" customFormat="1" x14ac:dyDescent="0.25"/>
    <row r="946" s="3" customFormat="1" x14ac:dyDescent="0.25"/>
    <row r="947" s="3" customFormat="1" x14ac:dyDescent="0.25"/>
    <row r="948" s="3" customFormat="1" x14ac:dyDescent="0.25"/>
    <row r="949" s="3" customFormat="1" x14ac:dyDescent="0.25"/>
    <row r="950" s="3" customFormat="1" x14ac:dyDescent="0.25"/>
    <row r="951" s="3" customFormat="1" x14ac:dyDescent="0.25"/>
    <row r="952" s="3" customFormat="1" x14ac:dyDescent="0.25"/>
    <row r="953" s="3" customFormat="1" x14ac:dyDescent="0.25"/>
    <row r="954" s="3" customFormat="1" x14ac:dyDescent="0.25"/>
    <row r="955" s="3" customFormat="1" x14ac:dyDescent="0.25"/>
    <row r="956" s="3" customFormat="1" x14ac:dyDescent="0.25"/>
    <row r="957" s="3" customFormat="1" x14ac:dyDescent="0.25"/>
    <row r="958" s="3" customFormat="1" x14ac:dyDescent="0.25"/>
    <row r="959" s="3" customFormat="1" x14ac:dyDescent="0.25"/>
    <row r="960" s="3" customFormat="1" x14ac:dyDescent="0.25"/>
    <row r="961" s="3" customFormat="1" x14ac:dyDescent="0.25"/>
    <row r="962" s="3" customFormat="1" x14ac:dyDescent="0.25"/>
    <row r="963" s="3" customFormat="1" x14ac:dyDescent="0.25"/>
    <row r="964" s="3" customFormat="1" x14ac:dyDescent="0.25"/>
    <row r="965" s="3" customFormat="1" x14ac:dyDescent="0.25"/>
    <row r="966" s="3" customFormat="1" x14ac:dyDescent="0.25"/>
    <row r="967" s="3" customFormat="1" x14ac:dyDescent="0.25"/>
    <row r="968" s="3" customFormat="1" x14ac:dyDescent="0.25"/>
    <row r="969" s="3" customFormat="1" x14ac:dyDescent="0.25"/>
    <row r="970" s="3" customFormat="1" x14ac:dyDescent="0.25"/>
    <row r="971" s="3" customFormat="1" x14ac:dyDescent="0.25"/>
    <row r="972" s="3" customFormat="1" x14ac:dyDescent="0.25"/>
    <row r="973" s="3" customFormat="1" x14ac:dyDescent="0.25"/>
    <row r="974" s="3" customFormat="1" x14ac:dyDescent="0.25"/>
    <row r="975" s="3" customFormat="1" x14ac:dyDescent="0.25"/>
    <row r="976" s="3" customFormat="1" x14ac:dyDescent="0.25"/>
    <row r="977" s="3" customFormat="1" x14ac:dyDescent="0.25"/>
    <row r="978" s="3" customFormat="1" x14ac:dyDescent="0.25"/>
    <row r="1001" spans="3:5" x14ac:dyDescent="0.25">
      <c r="C1001" s="20">
        <v>0</v>
      </c>
      <c r="E1001" s="1" t="s">
        <v>264</v>
      </c>
    </row>
    <row r="1002" spans="3:5" x14ac:dyDescent="0.25">
      <c r="E1002" t="s">
        <v>279</v>
      </c>
    </row>
    <row r="1003" spans="3:5" x14ac:dyDescent="0.25">
      <c r="E1003" s="2" t="s">
        <v>265</v>
      </c>
    </row>
    <row r="1004" spans="3:5" x14ac:dyDescent="0.25">
      <c r="E1004" t="s">
        <v>272</v>
      </c>
    </row>
    <row r="1005" spans="3:5" x14ac:dyDescent="0.25">
      <c r="E1005" t="s">
        <v>273</v>
      </c>
    </row>
    <row r="1006" spans="3:5" x14ac:dyDescent="0.25">
      <c r="E1006" s="28" t="s">
        <v>135</v>
      </c>
    </row>
    <row r="1007" spans="3:5" x14ac:dyDescent="0.25">
      <c r="E1007" s="36"/>
    </row>
    <row r="1010" spans="5:5" x14ac:dyDescent="0.25">
      <c r="E1010" s="36"/>
    </row>
    <row r="1014" spans="5:5" x14ac:dyDescent="0.25">
      <c r="E1014" s="36"/>
    </row>
    <row r="1017" spans="5:5" x14ac:dyDescent="0.25">
      <c r="E1017" s="36"/>
    </row>
    <row r="1022" spans="5:5" x14ac:dyDescent="0.25">
      <c r="E1022" s="2"/>
    </row>
    <row r="1212" spans="5:5" x14ac:dyDescent="0.25">
      <c r="E1212" s="1"/>
    </row>
    <row r="1275" spans="52:61" x14ac:dyDescent="0.25">
      <c r="AZ1275" s="2"/>
      <c r="BI1275" s="2"/>
    </row>
    <row r="1541" spans="5:5" x14ac:dyDescent="0.25">
      <c r="E1541" s="2"/>
    </row>
    <row r="1574" spans="5:5" x14ac:dyDescent="0.25">
      <c r="E1574" s="1"/>
    </row>
    <row r="1877" spans="5:5" x14ac:dyDescent="0.25">
      <c r="E1877" s="1"/>
    </row>
    <row r="1911" spans="45:45" x14ac:dyDescent="0.25">
      <c r="AS1911" s="2"/>
    </row>
    <row r="1930" spans="45:45" x14ac:dyDescent="0.25">
      <c r="AS1930" s="2"/>
    </row>
    <row r="2008" spans="3:5" x14ac:dyDescent="0.25">
      <c r="C2008" s="20">
        <v>0</v>
      </c>
      <c r="E2008" s="1" t="s">
        <v>295</v>
      </c>
    </row>
    <row r="2009" spans="3:5" x14ac:dyDescent="0.25">
      <c r="E2009" t="s">
        <v>296</v>
      </c>
    </row>
    <row r="2010" spans="3:5" x14ac:dyDescent="0.25">
      <c r="E2010" s="2" t="s">
        <v>297</v>
      </c>
    </row>
    <row r="2011" spans="3:5" x14ac:dyDescent="0.25">
      <c r="E2011" t="s">
        <v>217</v>
      </c>
    </row>
    <row r="2012" spans="3:5" x14ac:dyDescent="0.25">
      <c r="E2012" t="s">
        <v>218</v>
      </c>
    </row>
    <row r="2014" spans="3:5" x14ac:dyDescent="0.25">
      <c r="E2014" s="36" t="s">
        <v>206</v>
      </c>
    </row>
    <row r="2015" spans="3:5" x14ac:dyDescent="0.25">
      <c r="E2015" t="s">
        <v>320</v>
      </c>
    </row>
    <row r="2017" spans="5:26" x14ac:dyDescent="0.25">
      <c r="E2017" s="36" t="s">
        <v>207</v>
      </c>
    </row>
    <row r="2018" spans="5:26" x14ac:dyDescent="0.25">
      <c r="E2018" t="s">
        <v>298</v>
      </c>
    </row>
    <row r="2020" spans="5:26" x14ac:dyDescent="0.25">
      <c r="E2020" s="36" t="s">
        <v>219</v>
      </c>
    </row>
    <row r="2021" spans="5:26" x14ac:dyDescent="0.25">
      <c r="E2021" t="s">
        <v>299</v>
      </c>
    </row>
    <row r="2023" spans="5:26" x14ac:dyDescent="0.25">
      <c r="E2023" s="36" t="s">
        <v>212</v>
      </c>
    </row>
    <row r="2024" spans="5:26" x14ac:dyDescent="0.25">
      <c r="E2024" t="s">
        <v>300</v>
      </c>
    </row>
    <row r="2026" spans="5:26" x14ac:dyDescent="0.25">
      <c r="E2026" t="s">
        <v>30</v>
      </c>
    </row>
    <row r="2027" spans="5:26" x14ac:dyDescent="0.25">
      <c r="E2027" s="2" t="s">
        <v>321</v>
      </c>
    </row>
    <row r="2029" spans="5:26" x14ac:dyDescent="0.25">
      <c r="E2029" s="34" t="s">
        <v>286</v>
      </c>
      <c r="F2029" s="35"/>
      <c r="G2029" s="35"/>
      <c r="H2029" s="35"/>
      <c r="I2029" s="35"/>
      <c r="J2029" s="35"/>
      <c r="K2029" s="35"/>
      <c r="L2029" s="35"/>
      <c r="M2029" s="35"/>
      <c r="N2029" s="35"/>
      <c r="O2029" s="35"/>
      <c r="P2029" s="35"/>
      <c r="Q2029" s="35"/>
      <c r="R2029" s="35"/>
      <c r="S2029" s="35"/>
      <c r="T2029" s="35"/>
      <c r="U2029" s="35"/>
      <c r="V2029" s="35"/>
      <c r="W2029" s="35"/>
      <c r="X2029" s="35"/>
      <c r="Y2029" s="35"/>
      <c r="Z2029" s="35"/>
    </row>
    <row r="2030" spans="5:26" x14ac:dyDescent="0.25">
      <c r="E2030" s="26" t="s">
        <v>21</v>
      </c>
      <c r="F2030" s="27"/>
      <c r="G2030" s="27"/>
      <c r="H2030" s="27"/>
      <c r="I2030" s="27"/>
      <c r="J2030" s="27"/>
      <c r="K2030" s="27"/>
      <c r="L2030" s="27"/>
      <c r="M2030" s="27"/>
      <c r="N2030" s="27"/>
      <c r="O2030" s="27"/>
      <c r="P2030" s="27"/>
      <c r="Q2030" s="27"/>
      <c r="R2030" s="27"/>
      <c r="S2030" s="27"/>
      <c r="T2030" s="27"/>
      <c r="U2030" s="27"/>
      <c r="V2030" s="27"/>
      <c r="W2030" s="27"/>
      <c r="X2030" s="27"/>
      <c r="Y2030" s="27"/>
      <c r="Z2030" s="27"/>
    </row>
    <row r="2031" spans="5:26" x14ac:dyDescent="0.25">
      <c r="E2031" s="26" t="s">
        <v>174</v>
      </c>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spans="5:26" x14ac:dyDescent="0.25">
      <c r="E2032" s="26" t="s">
        <v>322</v>
      </c>
      <c r="F2032" s="27"/>
      <c r="G2032" s="27"/>
      <c r="H2032" s="27"/>
      <c r="I2032" s="27"/>
      <c r="J2032" s="27"/>
      <c r="K2032" s="27"/>
      <c r="L2032" s="27"/>
      <c r="M2032" s="27"/>
      <c r="N2032" s="27"/>
      <c r="O2032" s="27"/>
      <c r="P2032" s="27"/>
      <c r="Q2032" s="27"/>
      <c r="R2032" s="27"/>
      <c r="S2032" s="27"/>
      <c r="T2032" s="27"/>
      <c r="U2032" s="27"/>
      <c r="V2032" s="27"/>
      <c r="W2032" s="27"/>
      <c r="X2032" s="27"/>
      <c r="Y2032" s="27"/>
      <c r="Z2032" s="27"/>
    </row>
    <row r="2039" spans="5:23" x14ac:dyDescent="0.25">
      <c r="E2039" s="25" t="s">
        <v>290</v>
      </c>
    </row>
    <row r="2040" spans="5:23" x14ac:dyDescent="0.25">
      <c r="E2040" s="24" t="s">
        <v>323</v>
      </c>
    </row>
    <row r="2041" spans="5:23" x14ac:dyDescent="0.25">
      <c r="E2041" s="24" t="s">
        <v>330</v>
      </c>
    </row>
    <row r="2043" spans="5:23" x14ac:dyDescent="0.25">
      <c r="E2043" s="34" t="s">
        <v>287</v>
      </c>
      <c r="F2043" s="35"/>
      <c r="G2043" s="35"/>
      <c r="H2043" s="35"/>
      <c r="I2043" s="35"/>
      <c r="J2043" s="35"/>
      <c r="K2043" s="35"/>
      <c r="L2043" s="35"/>
      <c r="M2043" s="35"/>
      <c r="N2043" s="35"/>
      <c r="O2043" s="35"/>
      <c r="P2043" s="35"/>
      <c r="Q2043" s="35"/>
      <c r="R2043" s="35"/>
      <c r="S2043" s="35"/>
      <c r="T2043" s="35"/>
      <c r="U2043" s="35"/>
      <c r="V2043" s="35"/>
      <c r="W2043" s="35"/>
    </row>
    <row r="2044" spans="5:23" x14ac:dyDescent="0.25">
      <c r="E2044" s="26" t="s">
        <v>21</v>
      </c>
      <c r="F2044" s="27"/>
      <c r="G2044" s="27"/>
      <c r="H2044" s="27"/>
      <c r="I2044" s="27"/>
      <c r="J2044" s="27"/>
      <c r="K2044" s="27"/>
      <c r="L2044" s="27"/>
      <c r="M2044" s="27"/>
      <c r="N2044" s="27"/>
      <c r="O2044" s="27"/>
      <c r="P2044" s="27"/>
      <c r="Q2044" s="27"/>
      <c r="R2044" s="27"/>
      <c r="S2044" s="27"/>
      <c r="T2044" s="27"/>
      <c r="U2044" s="27"/>
      <c r="V2044" s="27"/>
      <c r="W2044" s="27"/>
    </row>
    <row r="2045" spans="5:23" x14ac:dyDescent="0.25">
      <c r="E2045" s="26" t="s">
        <v>288</v>
      </c>
      <c r="F2045" s="27"/>
      <c r="G2045" s="27"/>
      <c r="H2045" s="27"/>
      <c r="I2045" s="27"/>
      <c r="J2045" s="27"/>
      <c r="K2045" s="27"/>
      <c r="L2045" s="27"/>
      <c r="M2045" s="27"/>
      <c r="N2045" s="27"/>
      <c r="O2045" s="27"/>
      <c r="P2045" s="27"/>
      <c r="Q2045" s="27"/>
      <c r="R2045" s="27"/>
      <c r="S2045" s="27"/>
      <c r="T2045" s="27"/>
      <c r="U2045" s="27"/>
      <c r="V2045" s="27"/>
      <c r="W2045" s="27"/>
    </row>
    <row r="2046" spans="5:23" x14ac:dyDescent="0.25">
      <c r="E2046" s="26" t="s">
        <v>324</v>
      </c>
      <c r="F2046" s="27"/>
      <c r="G2046" s="27"/>
      <c r="H2046" s="27"/>
      <c r="I2046" s="27"/>
      <c r="J2046" s="27"/>
      <c r="K2046" s="27"/>
      <c r="L2046" s="27"/>
      <c r="M2046" s="27"/>
      <c r="N2046" s="27"/>
      <c r="O2046" s="27"/>
      <c r="P2046" s="27"/>
      <c r="Q2046" s="27"/>
      <c r="R2046" s="27"/>
      <c r="S2046" s="27"/>
      <c r="T2046" s="27"/>
      <c r="U2046" s="27"/>
      <c r="V2046" s="27"/>
      <c r="W2046" s="27"/>
    </row>
    <row r="2052" spans="5:24" x14ac:dyDescent="0.25">
      <c r="E2052" s="25" t="s">
        <v>291</v>
      </c>
    </row>
    <row r="2053" spans="5:24" x14ac:dyDescent="0.25">
      <c r="E2053" s="24" t="s">
        <v>325</v>
      </c>
    </row>
    <row r="2055" spans="5:24" x14ac:dyDescent="0.25">
      <c r="E2055" s="34" t="s">
        <v>289</v>
      </c>
      <c r="F2055" s="35"/>
      <c r="G2055" s="35"/>
      <c r="H2055" s="35"/>
      <c r="I2055" s="35"/>
      <c r="J2055" s="35"/>
      <c r="K2055" s="35"/>
      <c r="L2055" s="35"/>
      <c r="M2055" s="35"/>
      <c r="N2055" s="35"/>
      <c r="O2055" s="35"/>
      <c r="P2055" s="35"/>
      <c r="Q2055" s="35"/>
      <c r="R2055" s="35"/>
      <c r="S2055" s="35"/>
      <c r="T2055" s="35"/>
      <c r="U2055" s="35"/>
      <c r="V2055" s="35"/>
      <c r="W2055" s="35"/>
      <c r="X2055" s="35"/>
    </row>
    <row r="2056" spans="5:24" x14ac:dyDescent="0.25">
      <c r="E2056" s="26" t="s">
        <v>21</v>
      </c>
      <c r="F2056" s="27"/>
      <c r="G2056" s="27"/>
      <c r="H2056" s="27"/>
      <c r="I2056" s="27"/>
      <c r="J2056" s="27"/>
      <c r="K2056" s="27"/>
      <c r="L2056" s="27"/>
      <c r="M2056" s="27"/>
      <c r="N2056" s="27"/>
      <c r="O2056" s="27"/>
      <c r="P2056" s="27"/>
      <c r="Q2056" s="27"/>
      <c r="R2056" s="27"/>
      <c r="S2056" s="27"/>
      <c r="T2056" s="27"/>
      <c r="U2056" s="27"/>
      <c r="V2056" s="27"/>
      <c r="W2056" s="27"/>
      <c r="X2056" s="27"/>
    </row>
    <row r="2057" spans="5:24" x14ac:dyDescent="0.25">
      <c r="E2057" s="26" t="s">
        <v>285</v>
      </c>
      <c r="F2057" s="27"/>
      <c r="G2057" s="27"/>
      <c r="H2057" s="27"/>
      <c r="I2057" s="27"/>
      <c r="J2057" s="27"/>
      <c r="K2057" s="27"/>
      <c r="L2057" s="27"/>
      <c r="M2057" s="27"/>
      <c r="N2057" s="27"/>
      <c r="O2057" s="27"/>
      <c r="P2057" s="27"/>
      <c r="Q2057" s="27"/>
      <c r="R2057" s="27"/>
      <c r="S2057" s="27"/>
      <c r="T2057" s="27"/>
      <c r="U2057" s="27"/>
      <c r="V2057" s="27"/>
      <c r="W2057" s="27"/>
      <c r="X2057" s="27"/>
    </row>
    <row r="2058" spans="5:24" x14ac:dyDescent="0.25">
      <c r="E2058" s="26" t="s">
        <v>326</v>
      </c>
      <c r="F2058" s="27"/>
      <c r="G2058" s="27"/>
      <c r="H2058" s="27"/>
      <c r="I2058" s="27"/>
      <c r="J2058" s="27"/>
      <c r="K2058" s="27"/>
      <c r="L2058" s="27"/>
      <c r="M2058" s="27"/>
      <c r="N2058" s="27"/>
      <c r="O2058" s="27"/>
      <c r="P2058" s="27"/>
      <c r="Q2058" s="27"/>
      <c r="R2058" s="27"/>
      <c r="S2058" s="27"/>
      <c r="T2058" s="27"/>
      <c r="U2058" s="27"/>
      <c r="V2058" s="27"/>
      <c r="W2058" s="27"/>
      <c r="X2058" s="27"/>
    </row>
    <row r="2064" spans="5:24" x14ac:dyDescent="0.25">
      <c r="E2064" s="25" t="s">
        <v>292</v>
      </c>
    </row>
    <row r="2065" spans="5:63" x14ac:dyDescent="0.25">
      <c r="E2065" s="23" t="s">
        <v>327</v>
      </c>
    </row>
    <row r="2066" spans="5:63" x14ac:dyDescent="0.25">
      <c r="E2066" s="23" t="s">
        <v>328</v>
      </c>
    </row>
    <row r="2067" spans="5:63" x14ac:dyDescent="0.25">
      <c r="E2067" s="24" t="s">
        <v>329</v>
      </c>
    </row>
    <row r="2071" spans="5:63" x14ac:dyDescent="0.25">
      <c r="E2071" s="26" t="s">
        <v>286</v>
      </c>
      <c r="F2071" s="27"/>
      <c r="G2071" s="27"/>
      <c r="H2071" s="27"/>
      <c r="I2071" s="27"/>
      <c r="J2071" s="27"/>
      <c r="K2071" s="27"/>
      <c r="L2071" s="27"/>
      <c r="M2071" s="27"/>
      <c r="N2071" s="27"/>
      <c r="O2071" s="27"/>
      <c r="P2071" s="27"/>
      <c r="Q2071" s="27"/>
      <c r="R2071" s="27"/>
      <c r="S2071" s="27"/>
      <c r="T2071" s="27"/>
      <c r="U2071" s="27"/>
      <c r="V2071" s="27"/>
      <c r="W2071" s="27"/>
      <c r="X2071" s="27"/>
      <c r="Y2071" s="27"/>
      <c r="Z2071" s="27"/>
      <c r="AA2071" s="27"/>
      <c r="AB2071" s="27"/>
      <c r="AC2071" s="27"/>
      <c r="AD2071" s="27"/>
      <c r="AE2071" s="27"/>
      <c r="AF2071" s="27"/>
      <c r="AG2071" s="27"/>
      <c r="AH2071" s="27"/>
      <c r="AI2071" s="27"/>
      <c r="AJ2071" s="27"/>
      <c r="AK2071" s="27"/>
      <c r="AL2071" s="27"/>
      <c r="AM2071" s="27"/>
      <c r="AN2071" s="27"/>
      <c r="AO2071" s="27"/>
      <c r="AP2071" s="27"/>
      <c r="AQ2071" s="27"/>
      <c r="AR2071" s="27"/>
      <c r="AS2071" s="27"/>
      <c r="AT2071" s="27"/>
      <c r="AU2071" s="27"/>
      <c r="AV2071" s="27"/>
      <c r="AW2071" s="27"/>
      <c r="AX2071" s="27"/>
      <c r="AY2071" s="27"/>
      <c r="AZ2071" s="27"/>
      <c r="BA2071" s="27"/>
      <c r="BB2071" s="27"/>
      <c r="BC2071" s="27"/>
      <c r="BD2071" s="27"/>
      <c r="BE2071" s="27"/>
      <c r="BF2071" s="27"/>
      <c r="BG2071" s="27"/>
      <c r="BH2071" s="27"/>
      <c r="BI2071" s="27"/>
      <c r="BJ2071" s="27"/>
      <c r="BK2071" s="27"/>
    </row>
    <row r="2072" spans="5:63" x14ac:dyDescent="0.25">
      <c r="E2072" s="26" t="s">
        <v>21</v>
      </c>
      <c r="F2072" s="27"/>
      <c r="G2072" s="27"/>
      <c r="H2072" s="27"/>
      <c r="I2072" s="27"/>
      <c r="J2072" s="27"/>
      <c r="K2072" s="27"/>
      <c r="L2072" s="27"/>
      <c r="M2072" s="27"/>
      <c r="N2072" s="27"/>
      <c r="O2072" s="27"/>
      <c r="P2072" s="27"/>
      <c r="Q2072" s="27"/>
      <c r="R2072" s="27"/>
      <c r="S2072" s="27"/>
      <c r="T2072" s="27"/>
      <c r="U2072" s="27"/>
      <c r="V2072" s="27"/>
      <c r="W2072" s="27"/>
      <c r="X2072" s="27"/>
      <c r="Y2072" s="27"/>
      <c r="Z2072" s="27"/>
      <c r="AA2072" s="27"/>
      <c r="AB2072" s="27"/>
      <c r="AC2072" s="27"/>
      <c r="AD2072" s="27"/>
      <c r="AE2072" s="27"/>
      <c r="AF2072" s="27"/>
      <c r="AG2072" s="27"/>
      <c r="AH2072" s="27"/>
      <c r="AI2072" s="27"/>
      <c r="AJ2072" s="27"/>
      <c r="AK2072" s="27"/>
      <c r="AL2072" s="27"/>
      <c r="AM2072" s="27"/>
      <c r="AN2072" s="27"/>
      <c r="AO2072" s="27"/>
      <c r="AP2072" s="27"/>
      <c r="AQ2072" s="27"/>
      <c r="AR2072" s="27"/>
      <c r="AS2072" s="27"/>
      <c r="AT2072" s="27"/>
      <c r="AU2072" s="27"/>
      <c r="AV2072" s="27"/>
      <c r="AW2072" s="27"/>
      <c r="AX2072" s="27"/>
      <c r="AY2072" s="27"/>
      <c r="AZ2072" s="27"/>
      <c r="BA2072" s="27"/>
      <c r="BB2072" s="27"/>
      <c r="BC2072" s="27"/>
      <c r="BD2072" s="27"/>
      <c r="BE2072" s="27"/>
      <c r="BF2072" s="27"/>
      <c r="BG2072" s="27"/>
      <c r="BH2072" s="27"/>
      <c r="BI2072" s="27"/>
      <c r="BJ2072" s="27"/>
      <c r="BK2072" s="27"/>
    </row>
    <row r="2073" spans="5:63" x14ac:dyDescent="0.25">
      <c r="E2073" s="26" t="s">
        <v>174</v>
      </c>
      <c r="F2073" s="27"/>
      <c r="G2073" s="27"/>
      <c r="H2073" s="27"/>
      <c r="I2073" s="27"/>
      <c r="J2073" s="27"/>
      <c r="K2073" s="27"/>
      <c r="L2073" s="27"/>
      <c r="M2073" s="27"/>
      <c r="N2073" s="27"/>
      <c r="O2073" s="27"/>
      <c r="P2073" s="27"/>
      <c r="Q2073" s="27"/>
      <c r="R2073" s="27"/>
      <c r="S2073" s="27"/>
      <c r="T2073" s="27"/>
      <c r="U2073" s="27"/>
      <c r="V2073" s="27"/>
      <c r="W2073" s="27"/>
      <c r="X2073" s="27"/>
      <c r="Y2073" s="27"/>
      <c r="Z2073" s="27"/>
      <c r="AA2073" s="27"/>
      <c r="AB2073" s="27"/>
      <c r="AC2073" s="27"/>
      <c r="AD2073" s="27"/>
      <c r="AE2073" s="27"/>
      <c r="AF2073" s="27"/>
      <c r="AG2073" s="27"/>
      <c r="AH2073" s="27"/>
      <c r="AI2073" s="27"/>
      <c r="AJ2073" s="27"/>
      <c r="AK2073" s="27"/>
      <c r="AL2073" s="27"/>
      <c r="AM2073" s="27"/>
      <c r="AN2073" s="27"/>
      <c r="AO2073" s="27"/>
      <c r="AP2073" s="27"/>
      <c r="AQ2073" s="27"/>
      <c r="AR2073" s="27"/>
      <c r="AS2073" s="27"/>
      <c r="AT2073" s="27"/>
      <c r="AU2073" s="27"/>
      <c r="AV2073" s="27"/>
      <c r="AW2073" s="27"/>
      <c r="AX2073" s="27"/>
      <c r="AY2073" s="27"/>
      <c r="AZ2073" s="27"/>
      <c r="BA2073" s="27"/>
      <c r="BB2073" s="27"/>
      <c r="BC2073" s="27"/>
      <c r="BD2073" s="27"/>
      <c r="BE2073" s="27"/>
      <c r="BF2073" s="27"/>
      <c r="BG2073" s="27"/>
      <c r="BH2073" s="27"/>
      <c r="BI2073" s="27"/>
      <c r="BJ2073" s="27"/>
      <c r="BK2073" s="27"/>
    </row>
    <row r="2074" spans="5:63" x14ac:dyDescent="0.25">
      <c r="E2074" s="26" t="s">
        <v>322</v>
      </c>
      <c r="F2074" s="27"/>
      <c r="G2074" s="27"/>
      <c r="H2074" s="27"/>
      <c r="I2074" s="27"/>
      <c r="J2074" s="27"/>
      <c r="K2074" s="27"/>
      <c r="L2074" s="27"/>
      <c r="M2074" s="27"/>
      <c r="N2074" s="27"/>
      <c r="O2074" s="27"/>
      <c r="P2074" s="27"/>
      <c r="Q2074" s="27"/>
      <c r="R2074" s="27"/>
      <c r="S2074" s="27"/>
      <c r="T2074" s="27"/>
      <c r="U2074" s="27"/>
      <c r="V2074" s="27"/>
      <c r="W2074" s="27"/>
      <c r="X2074" s="27"/>
      <c r="Y2074" s="27"/>
      <c r="Z2074" s="27"/>
      <c r="AA2074" s="27"/>
      <c r="AB2074" s="27"/>
      <c r="AC2074" s="27"/>
      <c r="AD2074" s="27"/>
      <c r="AE2074" s="27"/>
      <c r="AF2074" s="27"/>
      <c r="AG2074" s="27"/>
      <c r="AH2074" s="27"/>
      <c r="AI2074" s="27"/>
      <c r="AJ2074" s="27"/>
      <c r="AK2074" s="27"/>
      <c r="AL2074" s="27"/>
      <c r="AM2074" s="27"/>
      <c r="AN2074" s="27"/>
      <c r="AO2074" s="27"/>
      <c r="AP2074" s="27"/>
      <c r="AQ2074" s="27"/>
      <c r="AR2074" s="27"/>
      <c r="AS2074" s="27"/>
      <c r="AT2074" s="27"/>
      <c r="AU2074" s="27"/>
      <c r="AV2074" s="27"/>
      <c r="AW2074" s="27"/>
      <c r="AX2074" s="27"/>
      <c r="AY2074" s="27"/>
      <c r="AZ2074" s="27"/>
      <c r="BA2074" s="27"/>
      <c r="BB2074" s="27"/>
      <c r="BC2074" s="27"/>
      <c r="BD2074" s="27"/>
      <c r="BE2074" s="27"/>
      <c r="BF2074" s="27"/>
      <c r="BG2074" s="27"/>
      <c r="BH2074" s="27"/>
      <c r="BI2074" s="27"/>
      <c r="BJ2074" s="27"/>
      <c r="BK2074" s="27"/>
    </row>
    <row r="2075" spans="5:63" x14ac:dyDescent="0.25">
      <c r="E2075" s="26"/>
      <c r="F2075" s="27"/>
      <c r="G2075" s="27"/>
      <c r="H2075" s="27"/>
      <c r="I2075" s="27"/>
      <c r="J2075" s="27"/>
      <c r="K2075" s="27"/>
      <c r="L2075" s="27"/>
      <c r="M2075" s="27"/>
      <c r="N2075" s="27"/>
      <c r="O2075" s="27"/>
      <c r="P2075" s="27"/>
      <c r="Q2075" s="27"/>
      <c r="R2075" s="27"/>
      <c r="S2075" s="27"/>
      <c r="T2075" s="27"/>
      <c r="U2075" s="27"/>
      <c r="V2075" s="27"/>
      <c r="W2075" s="27"/>
      <c r="X2075" s="27"/>
      <c r="Y2075" s="27"/>
      <c r="Z2075" s="27"/>
      <c r="AA2075" s="27"/>
      <c r="AB2075" s="27"/>
      <c r="AC2075" s="27"/>
      <c r="AD2075" s="27"/>
      <c r="AE2075" s="27"/>
      <c r="AF2075" s="27"/>
      <c r="AG2075" s="27"/>
      <c r="AH2075" s="27"/>
      <c r="AI2075" s="27"/>
      <c r="AJ2075" s="27"/>
      <c r="AK2075" s="27"/>
      <c r="AL2075" s="27"/>
      <c r="AM2075" s="27"/>
      <c r="AN2075" s="27"/>
      <c r="AO2075" s="27"/>
      <c r="AP2075" s="27"/>
      <c r="AQ2075" s="27"/>
      <c r="AR2075" s="27"/>
      <c r="AS2075" s="27"/>
      <c r="AT2075" s="27"/>
      <c r="AU2075" s="27"/>
      <c r="AV2075" s="27"/>
      <c r="AW2075" s="27"/>
      <c r="AX2075" s="27"/>
      <c r="AY2075" s="27"/>
      <c r="AZ2075" s="27"/>
      <c r="BA2075" s="27"/>
      <c r="BB2075" s="27"/>
      <c r="BC2075" s="27"/>
      <c r="BD2075" s="27"/>
      <c r="BE2075" s="27"/>
      <c r="BF2075" s="27"/>
      <c r="BG2075" s="27"/>
      <c r="BH2075" s="27"/>
      <c r="BI2075" s="27"/>
      <c r="BJ2075" s="27"/>
      <c r="BK2075" s="27"/>
    </row>
    <row r="2076" spans="5:63" x14ac:dyDescent="0.25">
      <c r="E2076" s="26" t="s">
        <v>21</v>
      </c>
      <c r="F2076" s="27"/>
      <c r="G2076" s="27"/>
      <c r="H2076" s="27"/>
      <c r="I2076" s="27"/>
      <c r="J2076" s="27"/>
      <c r="K2076" s="27"/>
      <c r="L2076" s="27"/>
      <c r="M2076" s="27"/>
      <c r="N2076" s="27"/>
      <c r="O2076" s="27"/>
      <c r="P2076" s="27"/>
      <c r="Q2076" s="27"/>
      <c r="R2076" s="27"/>
      <c r="S2076" s="27"/>
      <c r="T2076" s="27"/>
      <c r="U2076" s="27"/>
      <c r="V2076" s="27"/>
      <c r="W2076" s="27"/>
      <c r="X2076" s="27"/>
      <c r="Y2076" s="27"/>
      <c r="Z2076" s="27"/>
      <c r="AA2076" s="27"/>
      <c r="AB2076" s="27"/>
      <c r="AC2076" s="27"/>
      <c r="AD2076" s="27"/>
      <c r="AE2076" s="27"/>
      <c r="AF2076" s="27"/>
      <c r="AG2076" s="27"/>
      <c r="AH2076" s="27"/>
      <c r="AI2076" s="27"/>
      <c r="AJ2076" s="27"/>
      <c r="AK2076" s="27"/>
      <c r="AL2076" s="27"/>
      <c r="AM2076" s="27"/>
      <c r="AN2076" s="27"/>
      <c r="AO2076" s="27"/>
      <c r="AP2076" s="27"/>
      <c r="AQ2076" s="27"/>
      <c r="AR2076" s="27"/>
      <c r="AS2076" s="27"/>
      <c r="AT2076" s="27"/>
      <c r="AU2076" s="27"/>
      <c r="AV2076" s="27"/>
      <c r="AW2076" s="27"/>
      <c r="AX2076" s="27"/>
      <c r="AY2076" s="27"/>
      <c r="AZ2076" s="27"/>
      <c r="BA2076" s="27"/>
      <c r="BB2076" s="27"/>
      <c r="BC2076" s="27"/>
      <c r="BD2076" s="27"/>
      <c r="BE2076" s="27"/>
      <c r="BF2076" s="27"/>
      <c r="BG2076" s="27"/>
      <c r="BH2076" s="27"/>
      <c r="BI2076" s="27"/>
      <c r="BJ2076" s="27"/>
      <c r="BK2076" s="27"/>
    </row>
    <row r="2077" spans="5:63" x14ac:dyDescent="0.25">
      <c r="E2077" s="26" t="s">
        <v>288</v>
      </c>
      <c r="F2077" s="27"/>
      <c r="G2077" s="27"/>
      <c r="H2077" s="27"/>
      <c r="I2077" s="27"/>
      <c r="J2077" s="27"/>
      <c r="K2077" s="27"/>
      <c r="L2077" s="27"/>
      <c r="M2077" s="27"/>
      <c r="N2077" s="27"/>
      <c r="O2077" s="27"/>
      <c r="P2077" s="27"/>
      <c r="Q2077" s="27"/>
      <c r="R2077" s="27"/>
      <c r="S2077" s="27"/>
      <c r="T2077" s="27"/>
      <c r="U2077" s="27"/>
      <c r="V2077" s="27"/>
      <c r="W2077" s="27"/>
      <c r="X2077" s="27"/>
      <c r="Y2077" s="27"/>
      <c r="Z2077" s="27"/>
      <c r="AA2077" s="27"/>
      <c r="AB2077" s="27"/>
      <c r="AC2077" s="27"/>
      <c r="AD2077" s="27"/>
      <c r="AE2077" s="27"/>
      <c r="AF2077" s="27"/>
      <c r="AG2077" s="27"/>
      <c r="AH2077" s="27"/>
      <c r="AI2077" s="27"/>
      <c r="AJ2077" s="27"/>
      <c r="AK2077" s="27"/>
      <c r="AL2077" s="27"/>
      <c r="AM2077" s="27"/>
      <c r="AN2077" s="27"/>
      <c r="AO2077" s="27"/>
      <c r="AP2077" s="27"/>
      <c r="AQ2077" s="27"/>
      <c r="AR2077" s="27"/>
      <c r="AS2077" s="27"/>
      <c r="AT2077" s="27"/>
      <c r="AU2077" s="27"/>
      <c r="AV2077" s="27"/>
      <c r="AW2077" s="27"/>
      <c r="AX2077" s="27"/>
      <c r="AY2077" s="27"/>
      <c r="AZ2077" s="27"/>
      <c r="BA2077" s="27"/>
      <c r="BB2077" s="27"/>
      <c r="BC2077" s="27"/>
      <c r="BD2077" s="27"/>
      <c r="BE2077" s="27"/>
      <c r="BF2077" s="27"/>
      <c r="BG2077" s="27"/>
      <c r="BH2077" s="27"/>
      <c r="BI2077" s="27"/>
      <c r="BJ2077" s="27"/>
      <c r="BK2077" s="27"/>
    </row>
    <row r="2078" spans="5:63" x14ac:dyDescent="0.25">
      <c r="E2078" s="26" t="s">
        <v>324</v>
      </c>
      <c r="F2078" s="27"/>
      <c r="G2078" s="27"/>
      <c r="H2078" s="27"/>
      <c r="I2078" s="27"/>
      <c r="J2078" s="27"/>
      <c r="K2078" s="27"/>
      <c r="L2078" s="27"/>
      <c r="M2078" s="27"/>
      <c r="N2078" s="27"/>
      <c r="O2078" s="27"/>
      <c r="P2078" s="27"/>
      <c r="Q2078" s="27"/>
      <c r="R2078" s="27"/>
      <c r="S2078" s="27"/>
      <c r="T2078" s="27"/>
      <c r="U2078" s="27"/>
      <c r="V2078" s="27"/>
      <c r="W2078" s="27"/>
      <c r="X2078" s="27"/>
      <c r="Y2078" s="27"/>
      <c r="Z2078" s="27"/>
      <c r="AA2078" s="27"/>
      <c r="AB2078" s="27"/>
      <c r="AC2078" s="27"/>
      <c r="AD2078" s="27"/>
      <c r="AE2078" s="27"/>
      <c r="AF2078" s="27"/>
      <c r="AG2078" s="27"/>
      <c r="AH2078" s="27"/>
      <c r="AI2078" s="27"/>
      <c r="AJ2078" s="27"/>
      <c r="AK2078" s="27"/>
      <c r="AL2078" s="27"/>
      <c r="AM2078" s="27"/>
      <c r="AN2078" s="27"/>
      <c r="AO2078" s="27"/>
      <c r="AP2078" s="27"/>
      <c r="AQ2078" s="27"/>
      <c r="AR2078" s="27"/>
      <c r="AS2078" s="27"/>
      <c r="AT2078" s="27"/>
      <c r="AU2078" s="27"/>
      <c r="AV2078" s="27"/>
      <c r="AW2078" s="27"/>
      <c r="AX2078" s="27"/>
      <c r="AY2078" s="27"/>
      <c r="AZ2078" s="27"/>
      <c r="BA2078" s="27"/>
      <c r="BB2078" s="27"/>
      <c r="BC2078" s="27"/>
      <c r="BD2078" s="27"/>
      <c r="BE2078" s="27"/>
      <c r="BF2078" s="27"/>
      <c r="BG2078" s="27"/>
      <c r="BH2078" s="27"/>
      <c r="BI2078" s="27"/>
      <c r="BJ2078" s="27"/>
      <c r="BK2078" s="27"/>
    </row>
    <row r="2079" spans="5:63" x14ac:dyDescent="0.25">
      <c r="E2079" s="26"/>
      <c r="F2079" s="27"/>
      <c r="G2079" s="27"/>
      <c r="H2079" s="27"/>
      <c r="I2079" s="27"/>
      <c r="J2079" s="27"/>
      <c r="K2079" s="27"/>
      <c r="L2079" s="27"/>
      <c r="M2079" s="27"/>
      <c r="N2079" s="27"/>
      <c r="O2079" s="27"/>
      <c r="P2079" s="27"/>
      <c r="Q2079" s="27"/>
      <c r="R2079" s="27"/>
      <c r="S2079" s="27"/>
      <c r="T2079" s="27"/>
      <c r="U2079" s="27"/>
      <c r="V2079" s="27"/>
      <c r="W2079" s="27"/>
      <c r="X2079" s="27"/>
      <c r="Y2079" s="27"/>
      <c r="Z2079" s="27"/>
      <c r="AA2079" s="27"/>
      <c r="AB2079" s="27"/>
      <c r="AC2079" s="27"/>
      <c r="AD2079" s="27"/>
      <c r="AE2079" s="27"/>
      <c r="AF2079" s="27"/>
      <c r="AG2079" s="27"/>
      <c r="AH2079" s="27"/>
      <c r="AI2079" s="27"/>
      <c r="AJ2079" s="27"/>
      <c r="AK2079" s="27"/>
      <c r="AL2079" s="27"/>
      <c r="AM2079" s="27"/>
      <c r="AN2079" s="27"/>
      <c r="AO2079" s="27"/>
      <c r="AP2079" s="27"/>
      <c r="AQ2079" s="27"/>
      <c r="AR2079" s="27"/>
      <c r="AS2079" s="27"/>
      <c r="AT2079" s="27"/>
      <c r="AU2079" s="27"/>
      <c r="AV2079" s="27"/>
      <c r="AW2079" s="27"/>
      <c r="AX2079" s="27"/>
      <c r="AY2079" s="27"/>
      <c r="AZ2079" s="27"/>
      <c r="BA2079" s="27"/>
      <c r="BB2079" s="27"/>
      <c r="BC2079" s="27"/>
      <c r="BD2079" s="27"/>
      <c r="BE2079" s="27"/>
      <c r="BF2079" s="27"/>
      <c r="BG2079" s="27"/>
      <c r="BH2079" s="27"/>
      <c r="BI2079" s="27"/>
      <c r="BJ2079" s="27"/>
      <c r="BK2079" s="27"/>
    </row>
    <row r="2080" spans="5:63" x14ac:dyDescent="0.25">
      <c r="E2080" s="26" t="s">
        <v>289</v>
      </c>
      <c r="F2080" s="27"/>
      <c r="G2080" s="27"/>
      <c r="H2080" s="27"/>
      <c r="I2080" s="27"/>
      <c r="J2080" s="27"/>
      <c r="K2080" s="27"/>
      <c r="L2080" s="27"/>
      <c r="M2080" s="27"/>
      <c r="N2080" s="27"/>
      <c r="O2080" s="27"/>
      <c r="P2080" s="27"/>
      <c r="Q2080" s="27"/>
      <c r="R2080" s="27"/>
      <c r="S2080" s="27"/>
      <c r="T2080" s="27"/>
      <c r="U2080" s="27"/>
      <c r="V2080" s="27"/>
      <c r="W2080" s="27"/>
      <c r="X2080" s="27"/>
      <c r="Y2080" s="27"/>
      <c r="Z2080" s="27"/>
      <c r="AA2080" s="27"/>
      <c r="AB2080" s="27"/>
      <c r="AC2080" s="27"/>
      <c r="AD2080" s="27"/>
      <c r="AE2080" s="27"/>
      <c r="AF2080" s="27"/>
      <c r="AG2080" s="27"/>
      <c r="AH2080" s="27"/>
      <c r="AI2080" s="27"/>
      <c r="AJ2080" s="27"/>
      <c r="AK2080" s="27"/>
      <c r="AL2080" s="27"/>
      <c r="AM2080" s="27"/>
      <c r="AN2080" s="27"/>
      <c r="AO2080" s="27"/>
      <c r="AP2080" s="27"/>
      <c r="AQ2080" s="27"/>
      <c r="AR2080" s="27"/>
      <c r="AS2080" s="27"/>
      <c r="AT2080" s="27"/>
      <c r="AU2080" s="27"/>
      <c r="AV2080" s="27"/>
      <c r="AW2080" s="27"/>
      <c r="AX2080" s="27"/>
      <c r="AY2080" s="27"/>
      <c r="AZ2080" s="27"/>
      <c r="BA2080" s="27"/>
      <c r="BB2080" s="27"/>
      <c r="BC2080" s="27"/>
      <c r="BD2080" s="27"/>
      <c r="BE2080" s="27"/>
      <c r="BF2080" s="27"/>
      <c r="BG2080" s="27"/>
      <c r="BH2080" s="27"/>
      <c r="BI2080" s="27"/>
      <c r="BJ2080" s="27"/>
      <c r="BK2080" s="27"/>
    </row>
    <row r="2081" spans="5:63" x14ac:dyDescent="0.25">
      <c r="E2081" s="26" t="s">
        <v>21</v>
      </c>
      <c r="F2081" s="27"/>
      <c r="G2081" s="27"/>
      <c r="H2081" s="27"/>
      <c r="I2081" s="27"/>
      <c r="J2081" s="27"/>
      <c r="K2081" s="27"/>
      <c r="L2081" s="27"/>
      <c r="M2081" s="27"/>
      <c r="N2081" s="27"/>
      <c r="O2081" s="27"/>
      <c r="P2081" s="27"/>
      <c r="Q2081" s="27"/>
      <c r="R2081" s="27"/>
      <c r="S2081" s="27"/>
      <c r="T2081" s="27"/>
      <c r="U2081" s="27"/>
      <c r="V2081" s="27"/>
      <c r="W2081" s="27"/>
      <c r="X2081" s="27"/>
      <c r="Y2081" s="27"/>
      <c r="Z2081" s="27"/>
      <c r="AA2081" s="27"/>
      <c r="AB2081" s="27"/>
      <c r="AC2081" s="27"/>
      <c r="AD2081" s="27"/>
      <c r="AE2081" s="27"/>
      <c r="AF2081" s="27"/>
      <c r="AG2081" s="27"/>
      <c r="AH2081" s="27"/>
      <c r="AI2081" s="27"/>
      <c r="AJ2081" s="27"/>
      <c r="AK2081" s="27"/>
      <c r="AL2081" s="27"/>
      <c r="AM2081" s="27"/>
      <c r="AN2081" s="27"/>
      <c r="AO2081" s="27"/>
      <c r="AP2081" s="27"/>
      <c r="AQ2081" s="27"/>
      <c r="AR2081" s="27"/>
      <c r="AS2081" s="27"/>
      <c r="AT2081" s="27"/>
      <c r="AU2081" s="27"/>
      <c r="AV2081" s="27"/>
      <c r="AW2081" s="27"/>
      <c r="AX2081" s="27"/>
      <c r="AY2081" s="27"/>
      <c r="AZ2081" s="27"/>
      <c r="BA2081" s="27"/>
      <c r="BB2081" s="27"/>
      <c r="BC2081" s="27"/>
      <c r="BD2081" s="27"/>
      <c r="BE2081" s="27"/>
      <c r="BF2081" s="27"/>
      <c r="BG2081" s="27"/>
      <c r="BH2081" s="27"/>
      <c r="BI2081" s="27"/>
      <c r="BJ2081" s="27"/>
      <c r="BK2081" s="27"/>
    </row>
    <row r="2082" spans="5:63" x14ac:dyDescent="0.25">
      <c r="E2082" s="26" t="s">
        <v>285</v>
      </c>
      <c r="F2082" s="27"/>
      <c r="G2082" s="27"/>
      <c r="H2082" s="27"/>
      <c r="I2082" s="27"/>
      <c r="J2082" s="27"/>
      <c r="K2082" s="27"/>
      <c r="L2082" s="27"/>
      <c r="M2082" s="27"/>
      <c r="N2082" s="27"/>
      <c r="O2082" s="27"/>
      <c r="P2082" s="27"/>
      <c r="Q2082" s="27"/>
      <c r="R2082" s="27"/>
      <c r="S2082" s="27"/>
      <c r="T2082" s="27"/>
      <c r="U2082" s="27"/>
      <c r="V2082" s="27"/>
      <c r="W2082" s="27"/>
      <c r="X2082" s="27"/>
      <c r="Y2082" s="27"/>
      <c r="Z2082" s="27"/>
      <c r="AA2082" s="27"/>
      <c r="AB2082" s="27"/>
      <c r="AC2082" s="27"/>
      <c r="AD2082" s="27"/>
      <c r="AE2082" s="27"/>
      <c r="AF2082" s="27"/>
      <c r="AG2082" s="27"/>
      <c r="AH2082" s="27"/>
      <c r="AI2082" s="27"/>
      <c r="AJ2082" s="27"/>
      <c r="AK2082" s="27"/>
      <c r="AL2082" s="27"/>
      <c r="AM2082" s="27"/>
      <c r="AN2082" s="27"/>
      <c r="AO2082" s="27"/>
      <c r="AP2082" s="27"/>
      <c r="AQ2082" s="27"/>
      <c r="AR2082" s="27"/>
      <c r="AS2082" s="27"/>
      <c r="AT2082" s="27"/>
      <c r="AU2082" s="27"/>
      <c r="AV2082" s="27"/>
      <c r="AW2082" s="27"/>
      <c r="AX2082" s="27"/>
      <c r="AY2082" s="27"/>
      <c r="AZ2082" s="27"/>
      <c r="BA2082" s="27"/>
      <c r="BB2082" s="27"/>
      <c r="BC2082" s="27"/>
      <c r="BD2082" s="27"/>
      <c r="BE2082" s="27"/>
      <c r="BF2082" s="27"/>
      <c r="BG2082" s="27"/>
      <c r="BH2082" s="27"/>
      <c r="BI2082" s="27"/>
      <c r="BJ2082" s="27"/>
      <c r="BK2082" s="27"/>
    </row>
    <row r="2083" spans="5:63" x14ac:dyDescent="0.25">
      <c r="E2083" s="26" t="s">
        <v>326</v>
      </c>
      <c r="F2083" s="27"/>
      <c r="G2083" s="27"/>
      <c r="H2083" s="27"/>
      <c r="I2083" s="27"/>
      <c r="J2083" s="27"/>
      <c r="K2083" s="27"/>
      <c r="L2083" s="27"/>
      <c r="M2083" s="27"/>
      <c r="N2083" s="27"/>
      <c r="O2083" s="27"/>
      <c r="P2083" s="27"/>
      <c r="Q2083" s="27"/>
      <c r="R2083" s="27"/>
      <c r="S2083" s="27"/>
      <c r="T2083" s="27"/>
      <c r="U2083" s="27"/>
      <c r="V2083" s="27"/>
      <c r="W2083" s="27"/>
      <c r="X2083" s="27"/>
      <c r="Y2083" s="27"/>
      <c r="Z2083" s="27"/>
      <c r="AA2083" s="27"/>
      <c r="AB2083" s="27"/>
      <c r="AC2083" s="27"/>
      <c r="AD2083" s="27"/>
      <c r="AE2083" s="27"/>
      <c r="AF2083" s="27"/>
      <c r="AG2083" s="27"/>
      <c r="AH2083" s="27"/>
      <c r="AI2083" s="27"/>
      <c r="AJ2083" s="27"/>
      <c r="AK2083" s="27"/>
      <c r="AL2083" s="27"/>
      <c r="AM2083" s="27"/>
      <c r="AN2083" s="27"/>
      <c r="AO2083" s="27"/>
      <c r="AP2083" s="27"/>
      <c r="AQ2083" s="27"/>
      <c r="AR2083" s="27"/>
      <c r="AS2083" s="27"/>
      <c r="AT2083" s="27"/>
      <c r="AU2083" s="27"/>
      <c r="AV2083" s="27"/>
      <c r="AW2083" s="27"/>
      <c r="AX2083" s="27"/>
      <c r="AY2083" s="27"/>
      <c r="AZ2083" s="27"/>
      <c r="BA2083" s="27"/>
      <c r="BB2083" s="27"/>
      <c r="BC2083" s="27"/>
      <c r="BD2083" s="27"/>
      <c r="BE2083" s="27"/>
      <c r="BF2083" s="27"/>
      <c r="BG2083" s="27"/>
      <c r="BH2083" s="27"/>
      <c r="BI2083" s="27"/>
      <c r="BJ2083" s="27"/>
      <c r="BK2083" s="27"/>
    </row>
    <row r="2084" spans="5:63" x14ac:dyDescent="0.25">
      <c r="E2084" s="26"/>
      <c r="F2084" s="27"/>
      <c r="G2084" s="27"/>
      <c r="H2084" s="27"/>
      <c r="I2084" s="27"/>
      <c r="J2084" s="27"/>
      <c r="K2084" s="27"/>
      <c r="L2084" s="27"/>
      <c r="M2084" s="27"/>
      <c r="N2084" s="27"/>
      <c r="O2084" s="27"/>
      <c r="P2084" s="27"/>
      <c r="Q2084" s="27"/>
      <c r="R2084" s="27"/>
      <c r="S2084" s="27"/>
      <c r="T2084" s="27"/>
      <c r="U2084" s="27"/>
      <c r="V2084" s="27"/>
      <c r="W2084" s="27"/>
      <c r="X2084" s="27"/>
      <c r="Y2084" s="27"/>
      <c r="Z2084" s="27"/>
      <c r="AA2084" s="27"/>
      <c r="AB2084" s="27"/>
      <c r="AC2084" s="27"/>
      <c r="AD2084" s="27"/>
      <c r="AE2084" s="27"/>
      <c r="AF2084" s="27"/>
      <c r="AG2084" s="27"/>
      <c r="AH2084" s="27"/>
      <c r="AI2084" s="27"/>
      <c r="AJ2084" s="27"/>
      <c r="AK2084" s="27"/>
      <c r="AL2084" s="27"/>
      <c r="AM2084" s="27"/>
      <c r="AN2084" s="27"/>
      <c r="AO2084" s="27"/>
      <c r="AP2084" s="27"/>
      <c r="AQ2084" s="27"/>
      <c r="AR2084" s="27"/>
      <c r="AS2084" s="27"/>
      <c r="AT2084" s="27"/>
      <c r="AU2084" s="27"/>
      <c r="AV2084" s="27"/>
      <c r="AW2084" s="27"/>
      <c r="AX2084" s="27"/>
      <c r="AY2084" s="27"/>
      <c r="AZ2084" s="27"/>
      <c r="BA2084" s="27"/>
      <c r="BB2084" s="27"/>
      <c r="BC2084" s="27"/>
      <c r="BD2084" s="27"/>
      <c r="BE2084" s="27"/>
      <c r="BF2084" s="27"/>
      <c r="BG2084" s="27"/>
      <c r="BH2084" s="27"/>
      <c r="BI2084" s="27"/>
      <c r="BJ2084" s="27"/>
      <c r="BK2084" s="27"/>
    </row>
    <row r="2085" spans="5:63" x14ac:dyDescent="0.25">
      <c r="E2085" s="26" t="s">
        <v>391</v>
      </c>
      <c r="F2085" s="27"/>
      <c r="G2085" s="27"/>
      <c r="H2085" s="27"/>
      <c r="I2085" s="27"/>
      <c r="J2085" s="27"/>
      <c r="K2085" s="27"/>
      <c r="L2085" s="27"/>
      <c r="M2085" s="27"/>
      <c r="N2085" s="27"/>
      <c r="O2085" s="27"/>
      <c r="P2085" s="27"/>
      <c r="Q2085" s="27"/>
      <c r="R2085" s="27"/>
      <c r="S2085" s="27"/>
      <c r="T2085" s="27"/>
      <c r="U2085" s="27"/>
      <c r="V2085" s="27"/>
      <c r="W2085" s="27"/>
      <c r="X2085" s="27"/>
      <c r="Y2085" s="27"/>
      <c r="Z2085" s="27"/>
      <c r="AA2085" s="27"/>
      <c r="AB2085" s="27"/>
      <c r="AC2085" s="27"/>
      <c r="AD2085" s="27"/>
      <c r="AE2085" s="27"/>
      <c r="AF2085" s="27"/>
      <c r="AG2085" s="27"/>
      <c r="AH2085" s="27"/>
      <c r="AI2085" s="27"/>
      <c r="AJ2085" s="27"/>
      <c r="AK2085" s="27"/>
      <c r="AL2085" s="27"/>
      <c r="AM2085" s="27"/>
      <c r="AN2085" s="27"/>
      <c r="AO2085" s="27"/>
      <c r="AP2085" s="27"/>
      <c r="AQ2085" s="27"/>
      <c r="AR2085" s="27"/>
      <c r="AS2085" s="27"/>
      <c r="AT2085" s="27"/>
      <c r="AU2085" s="27"/>
      <c r="AV2085" s="27"/>
      <c r="AW2085" s="27"/>
      <c r="AX2085" s="27"/>
      <c r="AY2085" s="27"/>
      <c r="AZ2085" s="27"/>
      <c r="BA2085" s="27"/>
      <c r="BB2085" s="27"/>
      <c r="BC2085" s="27"/>
      <c r="BD2085" s="27"/>
      <c r="BE2085" s="27"/>
      <c r="BF2085" s="27"/>
      <c r="BG2085" s="27"/>
      <c r="BH2085" s="27"/>
      <c r="BI2085" s="27"/>
      <c r="BJ2085" s="27"/>
      <c r="BK2085" s="27"/>
    </row>
    <row r="2086" spans="5:63" x14ac:dyDescent="0.25">
      <c r="E2086" s="26" t="s">
        <v>392</v>
      </c>
      <c r="F2086" s="27"/>
      <c r="G2086" s="27"/>
      <c r="H2086" s="27"/>
      <c r="I2086" s="27"/>
      <c r="J2086" s="27"/>
      <c r="K2086" s="27"/>
      <c r="L2086" s="27"/>
      <c r="M2086" s="27"/>
      <c r="N2086" s="27"/>
      <c r="O2086" s="27"/>
      <c r="P2086" s="27"/>
      <c r="Q2086" s="27"/>
      <c r="R2086" s="27"/>
      <c r="S2086" s="27"/>
      <c r="T2086" s="27"/>
      <c r="U2086" s="27"/>
      <c r="V2086" s="27"/>
      <c r="W2086" s="27"/>
      <c r="X2086" s="27"/>
      <c r="Y2086" s="27"/>
      <c r="Z2086" s="27"/>
      <c r="AA2086" s="27"/>
      <c r="AB2086" s="27"/>
      <c r="AC2086" s="27"/>
      <c r="AD2086" s="27"/>
      <c r="AE2086" s="27"/>
      <c r="AF2086" s="27"/>
      <c r="AG2086" s="27"/>
      <c r="AH2086" s="27"/>
      <c r="AI2086" s="27"/>
      <c r="AJ2086" s="27"/>
      <c r="AK2086" s="27"/>
      <c r="AL2086" s="27"/>
      <c r="AM2086" s="27"/>
      <c r="AN2086" s="27"/>
      <c r="AO2086" s="27"/>
      <c r="AP2086" s="27"/>
      <c r="AQ2086" s="27"/>
      <c r="AR2086" s="27"/>
      <c r="AS2086" s="27"/>
      <c r="AT2086" s="27"/>
      <c r="AU2086" s="27"/>
      <c r="AV2086" s="27"/>
      <c r="AW2086" s="27"/>
      <c r="AX2086" s="27"/>
      <c r="AY2086" s="27"/>
      <c r="AZ2086" s="27"/>
      <c r="BA2086" s="27"/>
      <c r="BB2086" s="27"/>
      <c r="BC2086" s="27"/>
      <c r="BD2086" s="27"/>
      <c r="BE2086" s="27"/>
      <c r="BF2086" s="27"/>
      <c r="BG2086" s="27"/>
      <c r="BH2086" s="27"/>
      <c r="BI2086" s="27"/>
      <c r="BJ2086" s="27"/>
      <c r="BK2086" s="27"/>
    </row>
    <row r="2087" spans="5:63" x14ac:dyDescent="0.25">
      <c r="E2087" s="26" t="s">
        <v>393</v>
      </c>
      <c r="F2087" s="27"/>
      <c r="G2087" s="27"/>
      <c r="H2087" s="27"/>
      <c r="I2087" s="27"/>
      <c r="J2087" s="27"/>
      <c r="K2087" s="27"/>
      <c r="L2087" s="27"/>
      <c r="M2087" s="27"/>
      <c r="N2087" s="27"/>
      <c r="O2087" s="27"/>
      <c r="P2087" s="27"/>
      <c r="Q2087" s="27"/>
      <c r="R2087" s="27"/>
      <c r="S2087" s="27"/>
      <c r="T2087" s="27"/>
      <c r="U2087" s="27"/>
      <c r="V2087" s="27"/>
      <c r="W2087" s="27"/>
      <c r="X2087" s="27"/>
      <c r="Y2087" s="27"/>
      <c r="Z2087" s="27"/>
      <c r="AA2087" s="27"/>
      <c r="AB2087" s="27"/>
      <c r="AC2087" s="27"/>
      <c r="AD2087" s="27"/>
      <c r="AE2087" s="27"/>
      <c r="AF2087" s="27"/>
      <c r="AG2087" s="27"/>
      <c r="AH2087" s="27"/>
      <c r="AI2087" s="27"/>
      <c r="AJ2087" s="27"/>
      <c r="AK2087" s="27"/>
      <c r="AL2087" s="27"/>
      <c r="AM2087" s="27"/>
      <c r="AN2087" s="27"/>
      <c r="AO2087" s="27"/>
      <c r="AP2087" s="27"/>
      <c r="AQ2087" s="27"/>
      <c r="AR2087" s="27"/>
      <c r="AS2087" s="27"/>
      <c r="AT2087" s="27"/>
      <c r="AU2087" s="27"/>
      <c r="AV2087" s="27"/>
      <c r="AW2087" s="27"/>
      <c r="AX2087" s="27"/>
      <c r="AY2087" s="27"/>
      <c r="AZ2087" s="27"/>
      <c r="BA2087" s="27"/>
      <c r="BB2087" s="27"/>
      <c r="BC2087" s="27"/>
      <c r="BD2087" s="27"/>
      <c r="BE2087" s="27"/>
      <c r="BF2087" s="27"/>
      <c r="BG2087" s="27"/>
      <c r="BH2087" s="27"/>
      <c r="BI2087" s="27"/>
      <c r="BJ2087" s="27"/>
      <c r="BK2087" s="27"/>
    </row>
    <row r="2088" spans="5:63" x14ac:dyDescent="0.25">
      <c r="E2088" s="26" t="s">
        <v>394</v>
      </c>
      <c r="F2088" s="27"/>
      <c r="G2088" s="27"/>
      <c r="H2088" s="27"/>
      <c r="I2088" s="27"/>
      <c r="J2088" s="27"/>
      <c r="K2088" s="27"/>
      <c r="L2088" s="27"/>
      <c r="M2088" s="27"/>
      <c r="N2088" s="27"/>
      <c r="O2088" s="27"/>
      <c r="P2088" s="27"/>
      <c r="Q2088" s="27"/>
      <c r="R2088" s="27"/>
      <c r="S2088" s="27"/>
      <c r="T2088" s="27"/>
      <c r="U2088" s="27"/>
      <c r="V2088" s="27"/>
      <c r="W2088" s="27"/>
      <c r="X2088" s="27"/>
      <c r="Y2088" s="27"/>
      <c r="Z2088" s="27"/>
      <c r="AA2088" s="27"/>
      <c r="AB2088" s="27"/>
      <c r="AC2088" s="27"/>
      <c r="AD2088" s="27"/>
      <c r="AE2088" s="27"/>
      <c r="AF2088" s="27"/>
      <c r="AG2088" s="27"/>
      <c r="AH2088" s="27"/>
      <c r="AI2088" s="27"/>
      <c r="AJ2088" s="27"/>
      <c r="AK2088" s="27"/>
      <c r="AL2088" s="27"/>
      <c r="AM2088" s="27"/>
      <c r="AN2088" s="27"/>
      <c r="AO2088" s="27"/>
      <c r="AP2088" s="27"/>
      <c r="AQ2088" s="27"/>
      <c r="AR2088" s="27"/>
      <c r="AS2088" s="27"/>
      <c r="AT2088" s="27"/>
      <c r="AU2088" s="27"/>
      <c r="AV2088" s="27"/>
      <c r="AW2088" s="27"/>
      <c r="AX2088" s="27"/>
      <c r="AY2088" s="27"/>
      <c r="AZ2088" s="27"/>
      <c r="BA2088" s="27"/>
      <c r="BB2088" s="27"/>
      <c r="BC2088" s="27"/>
      <c r="BD2088" s="27"/>
      <c r="BE2088" s="27"/>
      <c r="BF2088" s="27"/>
      <c r="BG2088" s="27"/>
      <c r="BH2088" s="27"/>
      <c r="BI2088" s="27"/>
      <c r="BJ2088" s="27"/>
      <c r="BK2088" s="27"/>
    </row>
    <row r="2090" spans="5:63" x14ac:dyDescent="0.25">
      <c r="E2090" s="1" t="s">
        <v>331</v>
      </c>
    </row>
    <row r="2092" spans="5:63" x14ac:dyDescent="0.25">
      <c r="E2092" s="23" t="s">
        <v>325</v>
      </c>
    </row>
    <row r="2156" spans="5:5" x14ac:dyDescent="0.25">
      <c r="E2156" s="2" t="s">
        <v>5</v>
      </c>
    </row>
    <row r="2201" spans="5:26" x14ac:dyDescent="0.25">
      <c r="E2201" s="29" t="s">
        <v>24</v>
      </c>
      <c r="F2201" s="30"/>
      <c r="G2201" s="30"/>
      <c r="H2201" s="30"/>
      <c r="I2201" s="30"/>
      <c r="J2201" s="30"/>
      <c r="K2201" s="30"/>
      <c r="L2201" s="30"/>
      <c r="M2201" s="30"/>
      <c r="N2201" s="30"/>
      <c r="O2201" s="30"/>
      <c r="P2201" s="30"/>
      <c r="Q2201" s="30"/>
      <c r="R2201" s="30"/>
      <c r="S2201" s="30"/>
      <c r="T2201" s="30"/>
      <c r="U2201" s="30"/>
      <c r="V2201" s="30"/>
      <c r="W2201" s="30"/>
      <c r="X2201" s="30"/>
      <c r="Y2201" s="30"/>
      <c r="Z2201" s="30"/>
    </row>
    <row r="2202" spans="5:26" x14ac:dyDescent="0.25">
      <c r="E2202" s="29"/>
      <c r="F2202" s="30"/>
      <c r="G2202" s="30"/>
      <c r="H2202" s="30"/>
      <c r="I2202" s="30"/>
      <c r="J2202" s="30"/>
      <c r="K2202" s="30"/>
      <c r="L2202" s="30"/>
      <c r="M2202" s="30"/>
      <c r="N2202" s="30"/>
      <c r="O2202" s="30"/>
      <c r="P2202" s="30"/>
      <c r="Q2202" s="30"/>
      <c r="R2202" s="30"/>
      <c r="S2202" s="30"/>
      <c r="T2202" s="30"/>
      <c r="U2202" s="30"/>
      <c r="V2202" s="30"/>
      <c r="W2202" s="30"/>
      <c r="X2202" s="30"/>
      <c r="Y2202" s="30"/>
      <c r="Z2202" s="30"/>
    </row>
    <row r="2203" spans="5:26" x14ac:dyDescent="0.25">
      <c r="E2203" s="29" t="s">
        <v>386</v>
      </c>
      <c r="F2203" s="30"/>
      <c r="G2203" s="30"/>
      <c r="H2203" s="30"/>
      <c r="I2203" s="30"/>
      <c r="J2203" s="30"/>
      <c r="K2203" s="30"/>
      <c r="L2203" s="30"/>
      <c r="M2203" s="30"/>
      <c r="N2203" s="30"/>
      <c r="O2203" s="30"/>
      <c r="P2203" s="30"/>
      <c r="Q2203" s="30"/>
      <c r="R2203" s="30"/>
      <c r="S2203" s="30"/>
      <c r="T2203" s="30"/>
      <c r="U2203" s="30"/>
      <c r="V2203" s="30"/>
      <c r="W2203" s="30"/>
      <c r="X2203" s="30"/>
      <c r="Y2203" s="30"/>
      <c r="Z2203" s="30"/>
    </row>
    <row r="2204" spans="5:26" x14ac:dyDescent="0.25">
      <c r="E2204" s="29" t="s">
        <v>25</v>
      </c>
      <c r="F2204" s="30"/>
      <c r="G2204" s="30"/>
      <c r="H2204" s="30"/>
      <c r="I2204" s="30"/>
      <c r="J2204" s="30"/>
      <c r="K2204" s="30"/>
      <c r="L2204" s="30"/>
      <c r="M2204" s="30"/>
      <c r="N2204" s="30"/>
      <c r="O2204" s="30"/>
      <c r="P2204" s="30"/>
      <c r="Q2204" s="30"/>
      <c r="R2204" s="30"/>
      <c r="S2204" s="30"/>
      <c r="T2204" s="30"/>
      <c r="U2204" s="30"/>
      <c r="V2204" s="30"/>
      <c r="W2204" s="30"/>
      <c r="X2204" s="30"/>
      <c r="Y2204" s="30"/>
      <c r="Z2204" s="30"/>
    </row>
    <row r="2205" spans="5:26" x14ac:dyDescent="0.25">
      <c r="E2205" s="29" t="s">
        <v>385</v>
      </c>
      <c r="F2205" s="30"/>
      <c r="G2205" s="30"/>
      <c r="H2205" s="30"/>
      <c r="I2205" s="30"/>
      <c r="J2205" s="30"/>
      <c r="K2205" s="30"/>
      <c r="L2205" s="30"/>
      <c r="M2205" s="30"/>
      <c r="N2205" s="30"/>
      <c r="O2205" s="30"/>
      <c r="P2205" s="30"/>
      <c r="Q2205" s="30"/>
      <c r="R2205" s="30"/>
      <c r="S2205" s="30"/>
      <c r="T2205" s="30"/>
      <c r="U2205" s="30"/>
      <c r="V2205" s="30"/>
      <c r="W2205" s="30"/>
      <c r="X2205" s="30"/>
      <c r="Y2205" s="30"/>
      <c r="Z2205" s="30"/>
    </row>
    <row r="2206" spans="5:26" x14ac:dyDescent="0.25">
      <c r="E2206" s="29" t="s">
        <v>387</v>
      </c>
      <c r="F2206" s="30"/>
      <c r="G2206" s="30"/>
      <c r="H2206" s="30"/>
      <c r="I2206" s="30"/>
      <c r="J2206" s="30"/>
      <c r="K2206" s="30"/>
      <c r="L2206" s="30"/>
      <c r="M2206" s="30"/>
      <c r="N2206" s="30"/>
      <c r="O2206" s="30"/>
      <c r="P2206" s="30"/>
      <c r="Q2206" s="30"/>
      <c r="R2206" s="30"/>
      <c r="S2206" s="30"/>
      <c r="T2206" s="30"/>
      <c r="U2206" s="30"/>
      <c r="V2206" s="30"/>
      <c r="W2206" s="30"/>
      <c r="X2206" s="30"/>
      <c r="Y2206" s="30"/>
      <c r="Z2206" s="30"/>
    </row>
    <row r="2207" spans="5:26" x14ac:dyDescent="0.25">
      <c r="E2207" s="29" t="s">
        <v>389</v>
      </c>
      <c r="F2207" s="30"/>
      <c r="G2207" s="30"/>
      <c r="H2207" s="30"/>
      <c r="I2207" s="30"/>
      <c r="J2207" s="30"/>
      <c r="K2207" s="30"/>
      <c r="L2207" s="30"/>
      <c r="M2207" s="30"/>
      <c r="N2207" s="30"/>
      <c r="O2207" s="30"/>
      <c r="P2207" s="30"/>
      <c r="Q2207" s="30"/>
      <c r="R2207" s="30"/>
      <c r="S2207" s="30"/>
      <c r="T2207" s="30"/>
      <c r="U2207" s="30"/>
      <c r="V2207" s="30"/>
      <c r="W2207" s="30"/>
      <c r="X2207" s="30"/>
      <c r="Y2207" s="30"/>
      <c r="Z2207" s="30"/>
    </row>
    <row r="2208" spans="5:26" x14ac:dyDescent="0.25">
      <c r="E2208" s="29" t="s">
        <v>388</v>
      </c>
      <c r="F2208" s="30"/>
      <c r="G2208" s="30"/>
      <c r="H2208" s="30"/>
      <c r="I2208" s="30"/>
      <c r="J2208" s="30"/>
      <c r="K2208" s="30"/>
      <c r="L2208" s="30"/>
      <c r="M2208" s="30"/>
      <c r="N2208" s="30"/>
      <c r="O2208" s="30"/>
      <c r="P2208" s="30"/>
      <c r="Q2208" s="30"/>
      <c r="R2208" s="30"/>
      <c r="S2208" s="30"/>
      <c r="T2208" s="30"/>
      <c r="U2208" s="30"/>
      <c r="V2208" s="30"/>
      <c r="W2208" s="30"/>
      <c r="X2208" s="30"/>
      <c r="Y2208" s="30"/>
      <c r="Z2208" s="30"/>
    </row>
    <row r="2209" spans="5:26" x14ac:dyDescent="0.25">
      <c r="E2209" s="29"/>
      <c r="F2209" s="30"/>
      <c r="G2209" s="30"/>
      <c r="H2209" s="30"/>
      <c r="I2209" s="30"/>
      <c r="J2209" s="30"/>
      <c r="K2209" s="30"/>
      <c r="L2209" s="30"/>
      <c r="M2209" s="30"/>
      <c r="N2209" s="30"/>
      <c r="O2209" s="30"/>
      <c r="P2209" s="30"/>
      <c r="Q2209" s="30"/>
      <c r="R2209" s="30"/>
      <c r="S2209" s="30"/>
      <c r="T2209" s="30"/>
      <c r="U2209" s="30"/>
      <c r="V2209" s="30"/>
      <c r="W2209" s="30"/>
      <c r="X2209" s="30"/>
      <c r="Y2209" s="30"/>
      <c r="Z2209" s="30"/>
    </row>
    <row r="2210" spans="5:26" x14ac:dyDescent="0.25">
      <c r="E2210" s="29" t="s">
        <v>390</v>
      </c>
      <c r="F2210" s="30"/>
      <c r="G2210" s="30"/>
      <c r="H2210" s="30"/>
      <c r="I2210" s="30"/>
      <c r="J2210" s="30"/>
      <c r="K2210" s="30"/>
      <c r="L2210" s="30"/>
      <c r="M2210" s="30"/>
      <c r="N2210" s="30"/>
      <c r="O2210" s="30"/>
      <c r="P2210" s="30"/>
      <c r="Q2210" s="30"/>
      <c r="R2210" s="30"/>
      <c r="S2210" s="30"/>
      <c r="T2210" s="30"/>
      <c r="U2210" s="30"/>
      <c r="V2210" s="30"/>
      <c r="W2210" s="30"/>
      <c r="X2210" s="30"/>
      <c r="Y2210" s="30"/>
      <c r="Z2210" s="30"/>
    </row>
    <row r="2211" spans="5:26" x14ac:dyDescent="0.25">
      <c r="E2211" s="29" t="s">
        <v>25</v>
      </c>
      <c r="F2211" s="30"/>
      <c r="G2211" s="30"/>
      <c r="H2211" s="30"/>
      <c r="I2211" s="30"/>
      <c r="J2211" s="30"/>
      <c r="K2211" s="30"/>
      <c r="L2211" s="30"/>
      <c r="M2211" s="30"/>
      <c r="N2211" s="30"/>
      <c r="O2211" s="30"/>
      <c r="P2211" s="30"/>
      <c r="Q2211" s="30"/>
      <c r="R2211" s="30"/>
      <c r="S2211" s="30"/>
      <c r="T2211" s="30"/>
      <c r="U2211" s="30"/>
      <c r="V2211" s="30"/>
      <c r="W2211" s="30"/>
      <c r="X2211" s="30"/>
      <c r="Y2211" s="30"/>
      <c r="Z2211" s="30"/>
    </row>
    <row r="2212" spans="5:26" x14ac:dyDescent="0.25">
      <c r="E2212" s="29" t="s">
        <v>395</v>
      </c>
      <c r="F2212" s="30"/>
      <c r="G2212" s="30"/>
      <c r="H2212" s="30"/>
      <c r="I2212" s="30"/>
      <c r="J2212" s="30"/>
      <c r="K2212" s="30"/>
      <c r="L2212" s="30"/>
      <c r="M2212" s="30"/>
      <c r="N2212" s="30"/>
      <c r="O2212" s="30"/>
      <c r="P2212" s="30"/>
      <c r="Q2212" s="30"/>
      <c r="R2212" s="30"/>
      <c r="S2212" s="30"/>
      <c r="T2212" s="30"/>
      <c r="U2212" s="30"/>
      <c r="V2212" s="30"/>
      <c r="W2212" s="30"/>
      <c r="X2212" s="30"/>
      <c r="Y2212" s="30"/>
      <c r="Z2212" s="30"/>
    </row>
    <row r="2213" spans="5:26" x14ac:dyDescent="0.25">
      <c r="E2213" s="29" t="s">
        <v>396</v>
      </c>
      <c r="F2213" s="30"/>
      <c r="G2213" s="30"/>
      <c r="H2213" s="30"/>
      <c r="I2213" s="30"/>
      <c r="J2213" s="30"/>
      <c r="K2213" s="30"/>
      <c r="L2213" s="30"/>
      <c r="M2213" s="30"/>
      <c r="N2213" s="30"/>
      <c r="O2213" s="30"/>
      <c r="P2213" s="30"/>
      <c r="Q2213" s="30"/>
      <c r="R2213" s="30"/>
      <c r="S2213" s="30"/>
      <c r="T2213" s="30"/>
      <c r="U2213" s="30"/>
      <c r="V2213" s="30"/>
      <c r="W2213" s="30"/>
      <c r="X2213" s="30"/>
      <c r="Y2213" s="30"/>
      <c r="Z2213" s="30"/>
    </row>
    <row r="2214" spans="5:26" x14ac:dyDescent="0.25">
      <c r="E2214" s="29" t="s">
        <v>397</v>
      </c>
      <c r="F2214" s="30"/>
      <c r="G2214" s="30"/>
      <c r="H2214" s="30"/>
      <c r="I2214" s="30"/>
      <c r="J2214" s="30"/>
      <c r="K2214" s="30"/>
      <c r="L2214" s="30"/>
      <c r="M2214" s="30"/>
      <c r="N2214" s="30"/>
      <c r="O2214" s="30"/>
      <c r="P2214" s="30"/>
      <c r="Q2214" s="30"/>
      <c r="R2214" s="30"/>
      <c r="S2214" s="30"/>
      <c r="T2214" s="30"/>
      <c r="U2214" s="30"/>
      <c r="V2214" s="30"/>
      <c r="W2214" s="30"/>
      <c r="X2214" s="30"/>
      <c r="Y2214" s="30"/>
      <c r="Z2214" s="30"/>
    </row>
    <row r="2215" spans="5:26" x14ac:dyDescent="0.25">
      <c r="E2215" s="29" t="s">
        <v>398</v>
      </c>
      <c r="F2215" s="30"/>
      <c r="G2215" s="30"/>
      <c r="H2215" s="30"/>
      <c r="I2215" s="30"/>
      <c r="J2215" s="30"/>
      <c r="K2215" s="30"/>
      <c r="L2215" s="30"/>
      <c r="M2215" s="30"/>
      <c r="N2215" s="30"/>
      <c r="O2215" s="30"/>
      <c r="P2215" s="30"/>
      <c r="Q2215" s="30"/>
      <c r="R2215" s="30"/>
      <c r="S2215" s="30"/>
      <c r="T2215" s="30"/>
      <c r="U2215" s="30"/>
      <c r="V2215" s="30"/>
      <c r="W2215" s="30"/>
      <c r="X2215" s="30"/>
      <c r="Y2215" s="30"/>
      <c r="Z2215" s="30"/>
    </row>
    <row r="2216" spans="5:26" x14ac:dyDescent="0.25">
      <c r="E2216" s="29"/>
      <c r="F2216" s="30"/>
      <c r="G2216" s="30"/>
      <c r="H2216" s="30"/>
      <c r="I2216" s="30"/>
      <c r="J2216" s="30"/>
      <c r="K2216" s="30"/>
      <c r="L2216" s="30"/>
      <c r="M2216" s="30"/>
      <c r="N2216" s="30"/>
      <c r="O2216" s="30"/>
      <c r="P2216" s="30"/>
      <c r="Q2216" s="30"/>
      <c r="R2216" s="30"/>
      <c r="S2216" s="30"/>
      <c r="T2216" s="30"/>
      <c r="U2216" s="30"/>
      <c r="V2216" s="30"/>
      <c r="W2216" s="30"/>
      <c r="X2216" s="30"/>
      <c r="Y2216" s="30"/>
      <c r="Z2216" s="30"/>
    </row>
    <row r="2217" spans="5:26" x14ac:dyDescent="0.25">
      <c r="E2217" s="29" t="s">
        <v>399</v>
      </c>
      <c r="F2217" s="30"/>
      <c r="G2217" s="30"/>
      <c r="H2217" s="30"/>
      <c r="I2217" s="30"/>
      <c r="J2217" s="30"/>
      <c r="K2217" s="30"/>
      <c r="L2217" s="30"/>
      <c r="M2217" s="30"/>
      <c r="N2217" s="30"/>
      <c r="O2217" s="30"/>
      <c r="P2217" s="30"/>
      <c r="Q2217" s="30"/>
      <c r="R2217" s="30"/>
      <c r="S2217" s="30"/>
      <c r="T2217" s="30"/>
      <c r="U2217" s="30"/>
      <c r="V2217" s="30"/>
      <c r="W2217" s="30"/>
      <c r="X2217" s="30"/>
      <c r="Y2217" s="30"/>
      <c r="Z2217" s="30"/>
    </row>
    <row r="2218" spans="5:26" x14ac:dyDescent="0.25">
      <c r="E2218" s="29" t="s">
        <v>25</v>
      </c>
      <c r="F2218" s="30"/>
      <c r="G2218" s="30"/>
      <c r="H2218" s="30"/>
      <c r="I2218" s="30"/>
      <c r="J2218" s="30"/>
      <c r="K2218" s="30"/>
      <c r="L2218" s="30"/>
      <c r="M2218" s="30"/>
      <c r="N2218" s="30"/>
      <c r="O2218" s="30"/>
      <c r="P2218" s="30"/>
      <c r="Q2218" s="30"/>
      <c r="R2218" s="30"/>
      <c r="S2218" s="30"/>
      <c r="T2218" s="30"/>
      <c r="U2218" s="30"/>
      <c r="V2218" s="30"/>
      <c r="W2218" s="30"/>
      <c r="X2218" s="30"/>
      <c r="Y2218" s="30"/>
      <c r="Z2218" s="30"/>
    </row>
    <row r="2219" spans="5:26" x14ac:dyDescent="0.25">
      <c r="E2219" s="29" t="s">
        <v>400</v>
      </c>
      <c r="F2219" s="30"/>
      <c r="G2219" s="30"/>
      <c r="H2219" s="30"/>
      <c r="I2219" s="30"/>
      <c r="J2219" s="30"/>
      <c r="K2219" s="30"/>
      <c r="L2219" s="30"/>
      <c r="M2219" s="30"/>
      <c r="N2219" s="30"/>
      <c r="O2219" s="30"/>
      <c r="P2219" s="30"/>
      <c r="Q2219" s="30"/>
      <c r="R2219" s="30"/>
      <c r="S2219" s="30"/>
      <c r="T2219" s="30"/>
      <c r="U2219" s="30"/>
      <c r="V2219" s="30"/>
      <c r="W2219" s="30"/>
      <c r="X2219" s="30"/>
      <c r="Y2219" s="30"/>
      <c r="Z2219" s="30"/>
    </row>
    <row r="2220" spans="5:26" x14ac:dyDescent="0.25">
      <c r="E2220" s="29" t="s">
        <v>396</v>
      </c>
      <c r="F2220" s="30"/>
      <c r="G2220" s="30"/>
      <c r="H2220" s="30"/>
      <c r="I2220" s="30"/>
      <c r="J2220" s="30"/>
      <c r="K2220" s="30"/>
      <c r="L2220" s="30"/>
      <c r="M2220" s="30"/>
      <c r="N2220" s="30"/>
      <c r="O2220" s="30"/>
      <c r="P2220" s="30"/>
      <c r="Q2220" s="30"/>
      <c r="R2220" s="30"/>
      <c r="S2220" s="30"/>
      <c r="T2220" s="30"/>
      <c r="U2220" s="30"/>
      <c r="V2220" s="30"/>
      <c r="W2220" s="30"/>
      <c r="X2220" s="30"/>
      <c r="Y2220" s="30"/>
      <c r="Z2220" s="30"/>
    </row>
    <row r="2221" spans="5:26" x14ac:dyDescent="0.25">
      <c r="E2221" s="29" t="s">
        <v>401</v>
      </c>
      <c r="F2221" s="30"/>
      <c r="G2221" s="30"/>
      <c r="H2221" s="30"/>
      <c r="I2221" s="30"/>
      <c r="J2221" s="30"/>
      <c r="K2221" s="30"/>
      <c r="L2221" s="30"/>
      <c r="M2221" s="30"/>
      <c r="N2221" s="30"/>
      <c r="O2221" s="30"/>
      <c r="P2221" s="30"/>
      <c r="Q2221" s="30"/>
      <c r="R2221" s="30"/>
      <c r="S2221" s="30"/>
      <c r="T2221" s="30"/>
      <c r="U2221" s="30"/>
      <c r="V2221" s="30"/>
      <c r="W2221" s="30"/>
      <c r="X2221" s="30"/>
      <c r="Y2221" s="30"/>
      <c r="Z2221" s="30"/>
    </row>
    <row r="2222" spans="5:26" x14ac:dyDescent="0.25">
      <c r="E2222" s="29" t="s">
        <v>402</v>
      </c>
      <c r="F2222" s="30"/>
      <c r="G2222" s="30"/>
      <c r="H2222" s="30"/>
      <c r="I2222" s="30"/>
      <c r="J2222" s="30"/>
      <c r="K2222" s="30"/>
      <c r="L2222" s="30"/>
      <c r="M2222" s="30"/>
      <c r="N2222" s="30"/>
      <c r="O2222" s="30"/>
      <c r="P2222" s="30"/>
      <c r="Q2222" s="30"/>
      <c r="R2222" s="30"/>
      <c r="S2222" s="30"/>
      <c r="T2222" s="30"/>
      <c r="U2222" s="30"/>
      <c r="V2222" s="30"/>
      <c r="W2222" s="30"/>
      <c r="X2222" s="30"/>
      <c r="Y2222" s="30"/>
      <c r="Z2222" s="30"/>
    </row>
    <row r="2223" spans="5:26" x14ac:dyDescent="0.25">
      <c r="E2223" s="29"/>
      <c r="F2223" s="30"/>
      <c r="G2223" s="30"/>
      <c r="H2223" s="30"/>
      <c r="I2223" s="30"/>
      <c r="J2223" s="30"/>
      <c r="K2223" s="30"/>
      <c r="L2223" s="30"/>
      <c r="M2223" s="30"/>
      <c r="N2223" s="30"/>
      <c r="O2223" s="30"/>
      <c r="P2223" s="30"/>
      <c r="Q2223" s="30"/>
      <c r="R2223" s="30"/>
      <c r="S2223" s="30"/>
      <c r="T2223" s="30"/>
      <c r="U2223" s="30"/>
      <c r="V2223" s="30"/>
      <c r="W2223" s="30"/>
      <c r="X2223" s="30"/>
      <c r="Y2223" s="30"/>
      <c r="Z2223" s="30"/>
    </row>
    <row r="2224" spans="5:26" x14ac:dyDescent="0.25">
      <c r="E2224" s="29" t="s">
        <v>37</v>
      </c>
      <c r="F2224" s="30"/>
      <c r="G2224" s="30"/>
      <c r="H2224" s="30"/>
      <c r="I2224" s="30"/>
      <c r="J2224" s="30"/>
      <c r="K2224" s="30"/>
      <c r="L2224" s="30"/>
      <c r="M2224" s="30"/>
      <c r="N2224" s="30"/>
      <c r="O2224" s="30"/>
      <c r="P2224" s="30"/>
      <c r="Q2224" s="30"/>
      <c r="R2224" s="30"/>
      <c r="S2224" s="30"/>
      <c r="T2224" s="30"/>
      <c r="U2224" s="30"/>
      <c r="V2224" s="30"/>
      <c r="W2224" s="30"/>
      <c r="X2224" s="30"/>
      <c r="Y2224" s="30"/>
      <c r="Z2224" s="30"/>
    </row>
    <row r="2225" spans="5:26" x14ac:dyDescent="0.25">
      <c r="E2225" s="29" t="s">
        <v>26</v>
      </c>
      <c r="F2225" s="30"/>
      <c r="G2225" s="30"/>
      <c r="H2225" s="30"/>
      <c r="I2225" s="30"/>
      <c r="J2225" s="30"/>
      <c r="K2225" s="30"/>
      <c r="L2225" s="30"/>
      <c r="M2225" s="30"/>
      <c r="N2225" s="30"/>
      <c r="O2225" s="30"/>
      <c r="P2225" s="30"/>
      <c r="Q2225" s="30"/>
      <c r="R2225" s="30"/>
      <c r="S2225" s="30"/>
      <c r="T2225" s="30"/>
      <c r="U2225" s="30"/>
      <c r="V2225" s="30"/>
      <c r="W2225" s="30"/>
      <c r="X2225" s="30"/>
      <c r="Y2225" s="30"/>
      <c r="Z2225" s="30"/>
    </row>
    <row r="2227" spans="5:26" x14ac:dyDescent="0.25">
      <c r="E2227" s="2" t="s">
        <v>6</v>
      </c>
    </row>
    <row r="2268" spans="3:5" x14ac:dyDescent="0.25">
      <c r="C2268" s="4">
        <v>0</v>
      </c>
      <c r="E2268" s="1" t="s">
        <v>411</v>
      </c>
    </row>
    <row r="2335" spans="70:70" x14ac:dyDescent="0.25">
      <c r="BR2335" t="s">
        <v>412</v>
      </c>
    </row>
    <row r="2366" spans="70:70" x14ac:dyDescent="0.25">
      <c r="BR2366" t="s">
        <v>413</v>
      </c>
    </row>
    <row r="2410" spans="70:70" x14ac:dyDescent="0.25">
      <c r="BR2410" t="s">
        <v>46</v>
      </c>
    </row>
    <row r="2411" spans="70:70" x14ac:dyDescent="0.25">
      <c r="BR2411" t="s">
        <v>20</v>
      </c>
    </row>
    <row r="2412" spans="70:70" x14ac:dyDescent="0.25">
      <c r="BR2412" t="s">
        <v>100</v>
      </c>
    </row>
    <row r="2446" spans="3:3" x14ac:dyDescent="0.25">
      <c r="C2446" s="4">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1699"/>
  <sheetViews>
    <sheetView topLeftCell="A895" zoomScale="85" zoomScaleNormal="85" workbookViewId="0">
      <selection activeCell="AS941" sqref="AS941"/>
    </sheetView>
  </sheetViews>
  <sheetFormatPr defaultColWidth="2.85546875" defaultRowHeight="15" x14ac:dyDescent="0.25"/>
  <sheetData>
    <row r="2" spans="2:5" x14ac:dyDescent="0.25">
      <c r="B2" s="1" t="s">
        <v>331</v>
      </c>
    </row>
    <row r="4" spans="2:5" x14ac:dyDescent="0.25">
      <c r="C4" s="20">
        <v>0</v>
      </c>
      <c r="E4" s="1" t="s">
        <v>264</v>
      </c>
    </row>
    <row r="5" spans="2:5" x14ac:dyDescent="0.25">
      <c r="E5" t="s">
        <v>279</v>
      </c>
    </row>
    <row r="6" spans="2:5" x14ac:dyDescent="0.25">
      <c r="E6" s="2" t="s">
        <v>265</v>
      </c>
    </row>
    <row r="7" spans="2:5" x14ac:dyDescent="0.25">
      <c r="E7" t="s">
        <v>272</v>
      </c>
    </row>
    <row r="8" spans="2:5" x14ac:dyDescent="0.25">
      <c r="E8" t="s">
        <v>273</v>
      </c>
    </row>
    <row r="10" spans="2:5" x14ac:dyDescent="0.25">
      <c r="E10" s="36" t="s">
        <v>206</v>
      </c>
    </row>
    <row r="11" spans="2:5" x14ac:dyDescent="0.25">
      <c r="E11" t="s">
        <v>311</v>
      </c>
    </row>
    <row r="13" spans="2:5" x14ac:dyDescent="0.25">
      <c r="E13" s="36" t="s">
        <v>207</v>
      </c>
    </row>
    <row r="14" spans="2:5" x14ac:dyDescent="0.25">
      <c r="E14" t="s">
        <v>266</v>
      </c>
    </row>
    <row r="15" spans="2:5" x14ac:dyDescent="0.25">
      <c r="E15" t="s">
        <v>267</v>
      </c>
    </row>
    <row r="17" spans="5:5" x14ac:dyDescent="0.25">
      <c r="E17" s="36" t="s">
        <v>219</v>
      </c>
    </row>
    <row r="18" spans="5:5" x14ac:dyDescent="0.25">
      <c r="E18" t="s">
        <v>268</v>
      </c>
    </row>
    <row r="20" spans="5:5" x14ac:dyDescent="0.25">
      <c r="E20" s="36" t="s">
        <v>212</v>
      </c>
    </row>
    <row r="21" spans="5:5" x14ac:dyDescent="0.25">
      <c r="E21" t="s">
        <v>270</v>
      </c>
    </row>
    <row r="22" spans="5:5" x14ac:dyDescent="0.25">
      <c r="E22" t="s">
        <v>269</v>
      </c>
    </row>
    <row r="24" spans="5:5" x14ac:dyDescent="0.25">
      <c r="E24" t="s">
        <v>48</v>
      </c>
    </row>
    <row r="25" spans="5:5" x14ac:dyDescent="0.25">
      <c r="E25" s="2" t="s">
        <v>271</v>
      </c>
    </row>
    <row r="131" spans="45:45" x14ac:dyDescent="0.25">
      <c r="AS131" t="s">
        <v>278</v>
      </c>
    </row>
    <row r="215" spans="5:5" x14ac:dyDescent="0.25">
      <c r="E215" s="1" t="s">
        <v>294</v>
      </c>
    </row>
    <row r="277" spans="52:61" x14ac:dyDescent="0.25">
      <c r="AZ277" t="s">
        <v>50</v>
      </c>
      <c r="BI277" t="s">
        <v>48</v>
      </c>
    </row>
    <row r="278" spans="52:61" x14ac:dyDescent="0.25">
      <c r="AZ278" s="2" t="s">
        <v>309</v>
      </c>
      <c r="BI278" s="2" t="s">
        <v>271</v>
      </c>
    </row>
    <row r="420" spans="5:50" x14ac:dyDescent="0.25">
      <c r="E420" t="s">
        <v>310</v>
      </c>
    </row>
    <row r="421" spans="5:50" x14ac:dyDescent="0.25">
      <c r="E421" s="1" t="s">
        <v>136</v>
      </c>
    </row>
    <row r="422" spans="5:50" x14ac:dyDescent="0.25">
      <c r="E422" s="3" t="s">
        <v>84</v>
      </c>
    </row>
    <row r="424" spans="5:50" x14ac:dyDescent="0.25">
      <c r="E424" s="14" t="s">
        <v>3</v>
      </c>
      <c r="F424" s="15"/>
      <c r="G424" s="15"/>
      <c r="H424" s="15"/>
      <c r="I424" s="15"/>
      <c r="J424" s="15"/>
      <c r="K424" s="15"/>
      <c r="L424" s="15"/>
      <c r="M424" s="15"/>
      <c r="N424" s="15"/>
      <c r="O424" s="15"/>
      <c r="P424" s="15"/>
      <c r="Q424" s="15"/>
      <c r="R424" s="15"/>
      <c r="S424" s="15"/>
      <c r="T424" s="15"/>
      <c r="U424" s="15"/>
      <c r="V424" s="15"/>
      <c r="W424" s="15"/>
    </row>
    <row r="425" spans="5:50" x14ac:dyDescent="0.25">
      <c r="E425" s="14" t="s">
        <v>57</v>
      </c>
      <c r="F425" s="15"/>
      <c r="G425" s="15"/>
      <c r="H425" s="15"/>
      <c r="I425" s="15"/>
      <c r="J425" s="15"/>
      <c r="K425" s="15"/>
      <c r="L425" s="15"/>
      <c r="M425" s="15"/>
      <c r="N425" s="15"/>
      <c r="O425" s="15"/>
      <c r="P425" s="15"/>
      <c r="Q425" s="15"/>
      <c r="R425" s="15"/>
      <c r="S425" s="15"/>
      <c r="T425" s="15"/>
      <c r="U425" s="15"/>
      <c r="V425" s="15"/>
      <c r="W425" s="15"/>
    </row>
    <row r="426" spans="5:50" x14ac:dyDescent="0.25">
      <c r="E426" s="14" t="s">
        <v>59</v>
      </c>
      <c r="F426" s="15"/>
      <c r="G426" s="15"/>
      <c r="H426" s="15"/>
      <c r="I426" s="15"/>
      <c r="J426" s="15"/>
      <c r="K426" s="15"/>
      <c r="L426" s="15"/>
      <c r="M426" s="15"/>
      <c r="N426" s="15"/>
      <c r="O426" s="15"/>
      <c r="P426" s="15"/>
      <c r="Q426" s="15"/>
      <c r="R426" s="15"/>
      <c r="S426" s="15"/>
      <c r="T426" s="15"/>
      <c r="U426" s="15"/>
      <c r="V426" s="15"/>
      <c r="W426" s="15"/>
    </row>
    <row r="427" spans="5:50" x14ac:dyDescent="0.25">
      <c r="E427" s="14" t="s">
        <v>60</v>
      </c>
      <c r="F427" s="15"/>
      <c r="G427" s="15"/>
      <c r="H427" s="15"/>
      <c r="I427" s="15"/>
      <c r="J427" s="15"/>
      <c r="K427" s="15"/>
      <c r="L427" s="15"/>
      <c r="M427" s="15"/>
      <c r="N427" s="15"/>
      <c r="O427" s="15"/>
      <c r="P427" s="15"/>
      <c r="Q427" s="15"/>
      <c r="R427" s="15"/>
      <c r="S427" s="15"/>
      <c r="T427" s="15"/>
      <c r="U427" s="15"/>
      <c r="V427" s="15"/>
      <c r="W427" s="15"/>
    </row>
    <row r="428" spans="5:50" x14ac:dyDescent="0.25">
      <c r="E428" s="14" t="s">
        <v>61</v>
      </c>
      <c r="F428" s="15"/>
      <c r="G428" s="15"/>
      <c r="H428" s="15"/>
      <c r="I428" s="15"/>
      <c r="J428" s="15"/>
      <c r="K428" s="15"/>
      <c r="L428" s="15"/>
      <c r="M428" s="15"/>
      <c r="N428" s="15"/>
      <c r="O428" s="15"/>
      <c r="P428" s="15"/>
      <c r="Q428" s="15"/>
      <c r="R428" s="15"/>
      <c r="S428" s="15"/>
      <c r="T428" s="15"/>
      <c r="U428" s="15"/>
      <c r="V428" s="15"/>
      <c r="W428" s="15"/>
      <c r="Y428" s="16" t="s">
        <v>24</v>
      </c>
      <c r="Z428" s="17"/>
      <c r="AA428" s="17"/>
      <c r="AB428" s="17"/>
      <c r="AC428" s="17"/>
      <c r="AD428" s="17"/>
      <c r="AE428" s="17"/>
      <c r="AF428" s="17"/>
      <c r="AG428" s="17"/>
      <c r="AH428" s="17"/>
      <c r="AI428" s="17"/>
      <c r="AJ428" s="17"/>
      <c r="AK428" s="17"/>
      <c r="AL428" s="17"/>
      <c r="AM428" s="17"/>
      <c r="AN428" s="17"/>
      <c r="AO428" s="17"/>
      <c r="AP428" s="17"/>
      <c r="AQ428" s="17"/>
      <c r="AR428" s="30"/>
      <c r="AS428" s="30"/>
      <c r="AT428" s="30"/>
      <c r="AU428" s="30"/>
      <c r="AV428" s="30"/>
      <c r="AW428" s="30"/>
      <c r="AX428" s="30"/>
    </row>
    <row r="429" spans="5:50" x14ac:dyDescent="0.25">
      <c r="E429" s="14" t="s">
        <v>62</v>
      </c>
      <c r="F429" s="15"/>
      <c r="G429" s="15"/>
      <c r="H429" s="15"/>
      <c r="I429" s="15"/>
      <c r="J429" s="15"/>
      <c r="K429" s="15"/>
      <c r="L429" s="15"/>
      <c r="M429" s="15"/>
      <c r="N429" s="15"/>
      <c r="O429" s="15"/>
      <c r="P429" s="15"/>
      <c r="Q429" s="15"/>
      <c r="R429" s="15"/>
      <c r="S429" s="15"/>
      <c r="T429" s="15"/>
      <c r="U429" s="15"/>
      <c r="V429" s="15"/>
      <c r="W429" s="15"/>
      <c r="Y429" s="16"/>
      <c r="Z429" s="17"/>
      <c r="AA429" s="17"/>
      <c r="AB429" s="17"/>
      <c r="AC429" s="17"/>
      <c r="AD429" s="17"/>
      <c r="AE429" s="17"/>
      <c r="AF429" s="17"/>
      <c r="AG429" s="17"/>
      <c r="AH429" s="17"/>
      <c r="AI429" s="17"/>
      <c r="AJ429" s="17"/>
      <c r="AK429" s="17"/>
      <c r="AL429" s="17"/>
      <c r="AM429" s="17"/>
      <c r="AN429" s="17"/>
      <c r="AO429" s="17"/>
      <c r="AP429" s="17"/>
      <c r="AQ429" s="17"/>
      <c r="AR429" s="30"/>
      <c r="AS429" s="30"/>
      <c r="AT429" s="30"/>
      <c r="AU429" s="30"/>
      <c r="AV429" s="30"/>
      <c r="AW429" s="30"/>
      <c r="AX429" s="30"/>
    </row>
    <row r="430" spans="5:50" x14ac:dyDescent="0.25">
      <c r="E430" s="14" t="s">
        <v>82</v>
      </c>
      <c r="F430" s="15"/>
      <c r="G430" s="15"/>
      <c r="H430" s="15"/>
      <c r="I430" s="15"/>
      <c r="J430" s="15"/>
      <c r="K430" s="15"/>
      <c r="L430" s="15"/>
      <c r="M430" s="15"/>
      <c r="N430" s="15"/>
      <c r="O430" s="15"/>
      <c r="P430" s="15"/>
      <c r="Q430" s="15"/>
      <c r="R430" s="15"/>
      <c r="S430" s="15"/>
      <c r="T430" s="15"/>
      <c r="U430" s="15"/>
      <c r="V430" s="15"/>
      <c r="W430" s="15"/>
      <c r="Y430" s="16" t="s">
        <v>78</v>
      </c>
      <c r="Z430" s="17"/>
      <c r="AA430" s="17"/>
      <c r="AB430" s="17"/>
      <c r="AC430" s="17"/>
      <c r="AD430" s="17"/>
      <c r="AE430" s="17"/>
      <c r="AF430" s="17"/>
      <c r="AG430" s="17"/>
      <c r="AH430" s="17"/>
      <c r="AI430" s="17"/>
      <c r="AJ430" s="17"/>
      <c r="AK430" s="17"/>
      <c r="AL430" s="17"/>
      <c r="AM430" s="17"/>
      <c r="AN430" s="17"/>
      <c r="AO430" s="17"/>
      <c r="AP430" s="17"/>
      <c r="AQ430" s="17"/>
      <c r="AR430" s="30"/>
      <c r="AS430" s="30"/>
      <c r="AT430" s="30"/>
      <c r="AU430" s="30"/>
      <c r="AV430" s="30"/>
      <c r="AW430" s="30"/>
      <c r="AX430" s="30"/>
    </row>
    <row r="431" spans="5:50" x14ac:dyDescent="0.25">
      <c r="E431" s="14" t="s">
        <v>85</v>
      </c>
      <c r="F431" s="15"/>
      <c r="G431" s="15"/>
      <c r="H431" s="15"/>
      <c r="I431" s="15"/>
      <c r="J431" s="15"/>
      <c r="K431" s="15"/>
      <c r="L431" s="15"/>
      <c r="M431" s="15"/>
      <c r="N431" s="15"/>
      <c r="O431" s="15"/>
      <c r="P431" s="15"/>
      <c r="Q431" s="15"/>
      <c r="R431" s="15"/>
      <c r="S431" s="15"/>
      <c r="T431" s="15"/>
      <c r="U431" s="15"/>
      <c r="V431" s="15"/>
      <c r="W431" s="15"/>
      <c r="Y431" s="16" t="s">
        <v>25</v>
      </c>
      <c r="Z431" s="17"/>
      <c r="AA431" s="17"/>
      <c r="AB431" s="17"/>
      <c r="AC431" s="17"/>
      <c r="AD431" s="17"/>
      <c r="AE431" s="17"/>
      <c r="AF431" s="17"/>
      <c r="AG431" s="17"/>
      <c r="AH431" s="17"/>
      <c r="AI431" s="17"/>
      <c r="AJ431" s="17"/>
      <c r="AK431" s="17"/>
      <c r="AL431" s="17"/>
      <c r="AM431" s="17"/>
      <c r="AN431" s="17"/>
      <c r="AO431" s="17"/>
      <c r="AP431" s="17"/>
      <c r="AQ431" s="17"/>
      <c r="AR431" s="30"/>
      <c r="AS431" s="30"/>
      <c r="AT431" s="30"/>
      <c r="AU431" s="30"/>
      <c r="AV431" s="30"/>
      <c r="AW431" s="30"/>
      <c r="AX431" s="30"/>
    </row>
    <row r="432" spans="5:50" x14ac:dyDescent="0.25">
      <c r="E432" s="14" t="s">
        <v>92</v>
      </c>
      <c r="F432" s="15"/>
      <c r="G432" s="15"/>
      <c r="H432" s="15"/>
      <c r="I432" s="15"/>
      <c r="J432" s="15"/>
      <c r="K432" s="15"/>
      <c r="L432" s="15"/>
      <c r="M432" s="15"/>
      <c r="N432" s="15"/>
      <c r="O432" s="15"/>
      <c r="P432" s="15"/>
      <c r="Q432" s="15"/>
      <c r="R432" s="15"/>
      <c r="S432" s="15"/>
      <c r="T432" s="15"/>
      <c r="U432" s="15"/>
      <c r="V432" s="15"/>
      <c r="W432" s="15"/>
      <c r="Y432" s="16" t="s">
        <v>317</v>
      </c>
      <c r="Z432" s="17"/>
      <c r="AA432" s="17"/>
      <c r="AB432" s="17"/>
      <c r="AC432" s="17"/>
      <c r="AD432" s="17"/>
      <c r="AE432" s="17"/>
      <c r="AF432" s="17"/>
      <c r="AG432" s="17"/>
      <c r="AH432" s="17"/>
      <c r="AI432" s="17"/>
      <c r="AJ432" s="17"/>
      <c r="AK432" s="17"/>
      <c r="AL432" s="17"/>
      <c r="AM432" s="17"/>
      <c r="AN432" s="17"/>
      <c r="AO432" s="17"/>
      <c r="AP432" s="17"/>
      <c r="AQ432" s="17"/>
      <c r="AR432" s="30"/>
      <c r="AS432" s="30"/>
      <c r="AT432" s="30"/>
      <c r="AU432" s="30"/>
      <c r="AV432" s="30"/>
      <c r="AW432" s="30"/>
      <c r="AX432" s="30"/>
    </row>
    <row r="433" spans="5:50" x14ac:dyDescent="0.25">
      <c r="E433" s="14" t="s">
        <v>58</v>
      </c>
      <c r="F433" s="15"/>
      <c r="G433" s="15"/>
      <c r="H433" s="15"/>
      <c r="I433" s="15"/>
      <c r="J433" s="15"/>
      <c r="K433" s="15"/>
      <c r="L433" s="15"/>
      <c r="M433" s="15"/>
      <c r="N433" s="15"/>
      <c r="O433" s="15"/>
      <c r="P433" s="15"/>
      <c r="Q433" s="15"/>
      <c r="R433" s="15"/>
      <c r="S433" s="15"/>
      <c r="T433" s="15"/>
      <c r="U433" s="15"/>
      <c r="V433" s="15"/>
      <c r="W433" s="15"/>
      <c r="Y433" s="16" t="s">
        <v>314</v>
      </c>
      <c r="Z433" s="17"/>
      <c r="AA433" s="17"/>
      <c r="AB433" s="17"/>
      <c r="AC433" s="17"/>
      <c r="AD433" s="17"/>
      <c r="AE433" s="17"/>
      <c r="AF433" s="22"/>
      <c r="AG433" s="17"/>
      <c r="AH433" s="17"/>
      <c r="AI433" s="17"/>
      <c r="AJ433" s="17"/>
      <c r="AK433" s="17"/>
      <c r="AL433" s="17"/>
      <c r="AM433" s="22"/>
      <c r="AN433" s="17"/>
      <c r="AO433" s="17"/>
      <c r="AP433" s="17"/>
      <c r="AQ433" s="17"/>
      <c r="AR433" s="30"/>
      <c r="AS433" s="30"/>
      <c r="AT433" s="30"/>
      <c r="AU433" s="30"/>
      <c r="AV433" s="30"/>
      <c r="AW433" s="30"/>
      <c r="AX433" s="30"/>
    </row>
    <row r="434" spans="5:50" x14ac:dyDescent="0.25">
      <c r="E434" s="14" t="s">
        <v>63</v>
      </c>
      <c r="F434" s="15"/>
      <c r="G434" s="15"/>
      <c r="H434" s="15"/>
      <c r="I434" s="15"/>
      <c r="J434" s="15"/>
      <c r="K434" s="15"/>
      <c r="L434" s="15"/>
      <c r="M434" s="15"/>
      <c r="N434" s="15"/>
      <c r="O434" s="15"/>
      <c r="P434" s="15"/>
      <c r="Q434" s="15"/>
      <c r="R434" s="15"/>
      <c r="S434" s="15"/>
      <c r="T434" s="15"/>
      <c r="U434" s="15"/>
      <c r="V434" s="15"/>
      <c r="W434" s="15"/>
      <c r="Y434" s="16" t="s">
        <v>315</v>
      </c>
      <c r="Z434" s="17"/>
      <c r="AA434" s="17"/>
      <c r="AB434" s="17"/>
      <c r="AC434" s="17"/>
      <c r="AD434" s="17"/>
      <c r="AE434" s="17"/>
      <c r="AF434" s="17"/>
      <c r="AG434" s="17"/>
      <c r="AH434" s="17"/>
      <c r="AI434" s="17"/>
      <c r="AJ434" s="17"/>
      <c r="AK434" s="17"/>
      <c r="AL434" s="17"/>
      <c r="AM434" s="17"/>
      <c r="AN434" s="17"/>
      <c r="AO434" s="17"/>
      <c r="AP434" s="17"/>
      <c r="AQ434" s="17"/>
      <c r="AR434" s="30"/>
      <c r="AS434" s="30"/>
      <c r="AT434" s="30"/>
      <c r="AU434" s="30"/>
      <c r="AV434" s="30"/>
      <c r="AW434" s="30"/>
      <c r="AX434" s="30"/>
    </row>
    <row r="435" spans="5:50" x14ac:dyDescent="0.25">
      <c r="E435" s="14" t="s">
        <v>86</v>
      </c>
      <c r="F435" s="15"/>
      <c r="G435" s="15"/>
      <c r="H435" s="15"/>
      <c r="I435" s="15"/>
      <c r="J435" s="15"/>
      <c r="K435" s="15"/>
      <c r="L435" s="15"/>
      <c r="M435" s="15"/>
      <c r="N435" s="15"/>
      <c r="O435" s="15"/>
      <c r="P435" s="15"/>
      <c r="Q435" s="15"/>
      <c r="R435" s="15"/>
      <c r="S435" s="15"/>
      <c r="T435" s="15"/>
      <c r="U435" s="15"/>
      <c r="V435" s="15"/>
      <c r="W435" s="15"/>
      <c r="Y435" s="16" t="s">
        <v>316</v>
      </c>
      <c r="Z435" s="17"/>
      <c r="AA435" s="17"/>
      <c r="AB435" s="17"/>
      <c r="AC435" s="17"/>
      <c r="AD435" s="17"/>
      <c r="AE435" s="17"/>
      <c r="AF435" s="17"/>
      <c r="AG435" s="17"/>
      <c r="AH435" s="17"/>
      <c r="AI435" s="17"/>
      <c r="AJ435" s="17"/>
      <c r="AK435" s="17"/>
      <c r="AL435" s="17"/>
      <c r="AM435" s="17"/>
      <c r="AN435" s="17"/>
      <c r="AO435" s="17"/>
      <c r="AP435" s="17"/>
      <c r="AQ435" s="17"/>
      <c r="AR435" s="30"/>
      <c r="AS435" s="30"/>
      <c r="AT435" s="30"/>
      <c r="AU435" s="30"/>
      <c r="AV435" s="30"/>
      <c r="AW435" s="30"/>
      <c r="AX435" s="30"/>
    </row>
    <row r="436" spans="5:50" x14ac:dyDescent="0.25">
      <c r="E436" s="14" t="s">
        <v>79</v>
      </c>
      <c r="F436" s="15"/>
      <c r="G436" s="15"/>
      <c r="H436" s="15"/>
      <c r="I436" s="15"/>
      <c r="J436" s="15"/>
      <c r="K436" s="15"/>
      <c r="L436" s="15"/>
      <c r="M436" s="15"/>
      <c r="N436" s="15"/>
      <c r="O436" s="15"/>
      <c r="P436" s="15"/>
      <c r="Q436" s="15"/>
      <c r="R436" s="15"/>
      <c r="S436" s="15"/>
      <c r="T436" s="15"/>
      <c r="U436" s="15"/>
      <c r="V436" s="15"/>
      <c r="W436" s="15"/>
      <c r="Y436" s="16"/>
      <c r="Z436" s="17"/>
      <c r="AA436" s="17"/>
      <c r="AB436" s="17"/>
      <c r="AC436" s="17"/>
      <c r="AD436" s="17"/>
      <c r="AE436" s="17"/>
      <c r="AF436" s="17"/>
      <c r="AG436" s="17"/>
      <c r="AH436" s="17"/>
      <c r="AI436" s="17"/>
      <c r="AJ436" s="17"/>
      <c r="AK436" s="17"/>
      <c r="AL436" s="17"/>
      <c r="AM436" s="17"/>
      <c r="AN436" s="17"/>
      <c r="AO436" s="17"/>
      <c r="AP436" s="17"/>
      <c r="AQ436" s="17"/>
      <c r="AR436" s="30"/>
      <c r="AS436" s="30"/>
      <c r="AT436" s="30"/>
      <c r="AU436" s="30"/>
      <c r="AV436" s="30"/>
      <c r="AW436" s="30"/>
      <c r="AX436" s="30"/>
    </row>
    <row r="437" spans="5:50" x14ac:dyDescent="0.25">
      <c r="E437" s="14" t="s">
        <v>64</v>
      </c>
      <c r="F437" s="15"/>
      <c r="G437" s="15"/>
      <c r="H437" s="15"/>
      <c r="I437" s="15"/>
      <c r="J437" s="15"/>
      <c r="K437" s="15"/>
      <c r="L437" s="15"/>
      <c r="M437" s="15"/>
      <c r="N437" s="15"/>
      <c r="O437" s="15"/>
      <c r="P437" s="15"/>
      <c r="Q437" s="15"/>
      <c r="R437" s="15"/>
      <c r="S437" s="15"/>
      <c r="T437" s="15"/>
      <c r="U437" s="15"/>
      <c r="V437" s="15"/>
      <c r="W437" s="15"/>
      <c r="Y437" s="16" t="s">
        <v>37</v>
      </c>
      <c r="Z437" s="17"/>
      <c r="AA437" s="17"/>
      <c r="AB437" s="17"/>
      <c r="AC437" s="17"/>
      <c r="AD437" s="17"/>
      <c r="AE437" s="17"/>
      <c r="AF437" s="17"/>
      <c r="AG437" s="17"/>
      <c r="AH437" s="17"/>
      <c r="AI437" s="17"/>
      <c r="AJ437" s="17"/>
      <c r="AK437" s="17"/>
      <c r="AL437" s="17"/>
      <c r="AM437" s="17"/>
      <c r="AN437" s="17"/>
      <c r="AO437" s="17"/>
      <c r="AP437" s="17"/>
      <c r="AQ437" s="17"/>
      <c r="AR437" s="30"/>
      <c r="AS437" s="30"/>
      <c r="AT437" s="30"/>
      <c r="AU437" s="30"/>
      <c r="AV437" s="30"/>
      <c r="AW437" s="30"/>
      <c r="AX437" s="30"/>
    </row>
    <row r="438" spans="5:50" x14ac:dyDescent="0.25">
      <c r="E438" s="14" t="s">
        <v>56</v>
      </c>
      <c r="F438" s="15"/>
      <c r="G438" s="15"/>
      <c r="H438" s="15"/>
      <c r="I438" s="15"/>
      <c r="J438" s="15"/>
      <c r="K438" s="15"/>
      <c r="L438" s="15"/>
      <c r="M438" s="15"/>
      <c r="N438" s="15"/>
      <c r="O438" s="15"/>
      <c r="P438" s="15"/>
      <c r="Q438" s="15"/>
      <c r="R438" s="15"/>
      <c r="S438" s="15"/>
      <c r="T438" s="15"/>
      <c r="U438" s="15"/>
      <c r="V438" s="15"/>
      <c r="W438" s="15"/>
      <c r="Y438" s="16" t="s">
        <v>26</v>
      </c>
      <c r="Z438" s="17"/>
      <c r="AA438" s="17"/>
      <c r="AB438" s="17"/>
      <c r="AC438" s="17"/>
      <c r="AD438" s="17"/>
      <c r="AE438" s="17"/>
      <c r="AF438" s="17"/>
      <c r="AG438" s="17"/>
      <c r="AH438" s="17"/>
      <c r="AI438" s="17"/>
      <c r="AJ438" s="17"/>
      <c r="AK438" s="17"/>
      <c r="AL438" s="17"/>
      <c r="AM438" s="17"/>
      <c r="AN438" s="17"/>
      <c r="AO438" s="17"/>
      <c r="AP438" s="17"/>
      <c r="AQ438" s="17"/>
      <c r="AR438" s="30"/>
      <c r="AS438" s="30"/>
      <c r="AT438" s="30"/>
      <c r="AU438" s="30"/>
      <c r="AV438" s="30"/>
      <c r="AW438" s="30"/>
      <c r="AX438" s="30"/>
    </row>
    <row r="439" spans="5:50" x14ac:dyDescent="0.25">
      <c r="E439" s="14" t="s">
        <v>80</v>
      </c>
      <c r="F439" s="15"/>
      <c r="G439" s="15"/>
      <c r="H439" s="15"/>
      <c r="I439" s="15"/>
      <c r="J439" s="15"/>
      <c r="K439" s="15"/>
      <c r="L439" s="15"/>
      <c r="M439" s="15"/>
      <c r="N439" s="15"/>
      <c r="O439" s="15"/>
      <c r="P439" s="15"/>
      <c r="Q439" s="15"/>
      <c r="R439" s="15"/>
      <c r="S439" s="15"/>
      <c r="T439" s="15"/>
      <c r="U439" s="15"/>
      <c r="V439" s="15"/>
      <c r="W439" s="15"/>
    </row>
    <row r="440" spans="5:50" x14ac:dyDescent="0.25">
      <c r="E440" s="14" t="s">
        <v>87</v>
      </c>
      <c r="F440" s="15"/>
      <c r="G440" s="15"/>
      <c r="H440" s="15"/>
      <c r="I440" s="15"/>
      <c r="J440" s="15"/>
      <c r="K440" s="15"/>
      <c r="L440" s="15"/>
      <c r="M440" s="15"/>
      <c r="N440" s="15"/>
      <c r="O440" s="15"/>
      <c r="P440" s="15"/>
      <c r="Q440" s="15"/>
      <c r="R440" s="15"/>
      <c r="S440" s="15"/>
      <c r="T440" s="15"/>
      <c r="U440" s="15"/>
      <c r="V440" s="15"/>
      <c r="W440" s="15"/>
    </row>
    <row r="441" spans="5:50" x14ac:dyDescent="0.25">
      <c r="E441" s="14" t="s">
        <v>81</v>
      </c>
      <c r="F441" s="15"/>
      <c r="G441" s="15"/>
      <c r="H441" s="15"/>
      <c r="I441" s="15"/>
      <c r="J441" s="15"/>
      <c r="K441" s="15"/>
      <c r="L441" s="15"/>
      <c r="M441" s="15"/>
      <c r="N441" s="15"/>
      <c r="O441" s="15"/>
      <c r="P441" s="15"/>
      <c r="Q441" s="15"/>
      <c r="R441" s="15"/>
      <c r="S441" s="15"/>
      <c r="T441" s="15"/>
      <c r="U441" s="15"/>
      <c r="V441" s="15"/>
      <c r="W441" s="15"/>
    </row>
    <row r="442" spans="5:50" x14ac:dyDescent="0.25">
      <c r="E442" s="14" t="s">
        <v>88</v>
      </c>
      <c r="F442" s="15"/>
      <c r="G442" s="15"/>
      <c r="H442" s="15"/>
      <c r="I442" s="15"/>
      <c r="J442" s="15"/>
      <c r="K442" s="15"/>
      <c r="L442" s="15"/>
      <c r="M442" s="15"/>
      <c r="N442" s="15"/>
      <c r="O442" s="15"/>
      <c r="P442" s="15"/>
      <c r="Q442" s="15"/>
      <c r="R442" s="15"/>
      <c r="S442" s="15"/>
      <c r="T442" s="15"/>
      <c r="U442" s="15"/>
      <c r="V442" s="15"/>
      <c r="W442" s="15"/>
    </row>
    <row r="443" spans="5:50" x14ac:dyDescent="0.25">
      <c r="E443" s="14" t="s">
        <v>52</v>
      </c>
      <c r="F443" s="15"/>
      <c r="G443" s="15"/>
      <c r="H443" s="15"/>
      <c r="I443" s="15"/>
      <c r="J443" s="15"/>
      <c r="K443" s="15"/>
      <c r="L443" s="15"/>
      <c r="M443" s="15"/>
      <c r="N443" s="15"/>
      <c r="O443" s="15"/>
      <c r="P443" s="15"/>
      <c r="Q443" s="15"/>
      <c r="R443" s="15"/>
      <c r="S443" s="15"/>
      <c r="T443" s="15"/>
      <c r="U443" s="15"/>
      <c r="V443" s="15"/>
      <c r="W443" s="15"/>
    </row>
    <row r="444" spans="5:50" x14ac:dyDescent="0.25">
      <c r="E444" s="14" t="s">
        <v>75</v>
      </c>
      <c r="F444" s="15"/>
      <c r="G444" s="15"/>
      <c r="H444" s="15"/>
      <c r="I444" s="15"/>
      <c r="J444" s="15"/>
      <c r="K444" s="15"/>
      <c r="L444" s="15"/>
      <c r="M444" s="15"/>
      <c r="N444" s="15"/>
      <c r="O444" s="15"/>
      <c r="P444" s="15"/>
      <c r="Q444" s="15"/>
      <c r="R444" s="15"/>
      <c r="S444" s="15"/>
      <c r="T444" s="15"/>
      <c r="U444" s="15"/>
      <c r="V444" s="15"/>
      <c r="W444" s="15"/>
    </row>
    <row r="445" spans="5:50" x14ac:dyDescent="0.25">
      <c r="E445" s="14" t="s">
        <v>76</v>
      </c>
      <c r="F445" s="15"/>
      <c r="G445" s="15"/>
      <c r="H445" s="15"/>
      <c r="I445" s="15"/>
      <c r="J445" s="15"/>
      <c r="K445" s="15"/>
      <c r="L445" s="15"/>
      <c r="M445" s="15"/>
      <c r="N445" s="15"/>
      <c r="O445" s="15"/>
      <c r="P445" s="15"/>
      <c r="Q445" s="15"/>
      <c r="R445" s="15"/>
      <c r="S445" s="15"/>
      <c r="T445" s="15"/>
      <c r="U445" s="15"/>
      <c r="V445" s="15"/>
      <c r="W445" s="15"/>
    </row>
    <row r="446" spans="5:50" x14ac:dyDescent="0.25">
      <c r="E446" s="14" t="s">
        <v>49</v>
      </c>
      <c r="F446" s="15"/>
      <c r="G446" s="15"/>
      <c r="H446" s="15"/>
      <c r="I446" s="15"/>
      <c r="J446" s="15"/>
      <c r="K446" s="15"/>
      <c r="L446" s="15"/>
      <c r="M446" s="15"/>
      <c r="N446" s="15"/>
      <c r="O446" s="15"/>
      <c r="P446" s="15"/>
      <c r="Q446" s="15"/>
      <c r="R446" s="15"/>
      <c r="S446" s="15"/>
      <c r="T446" s="15"/>
      <c r="U446" s="15"/>
      <c r="V446" s="15"/>
      <c r="W446" s="15"/>
    </row>
    <row r="447" spans="5:50" x14ac:dyDescent="0.25">
      <c r="E447" s="14" t="s">
        <v>77</v>
      </c>
      <c r="F447" s="15"/>
      <c r="G447" s="15"/>
      <c r="H447" s="15"/>
      <c r="I447" s="15"/>
      <c r="J447" s="15"/>
      <c r="K447" s="15"/>
      <c r="L447" s="15"/>
      <c r="M447" s="15"/>
      <c r="N447" s="15"/>
      <c r="O447" s="15"/>
      <c r="P447" s="15"/>
      <c r="Q447" s="15"/>
      <c r="R447" s="15"/>
      <c r="S447" s="15"/>
      <c r="T447" s="15"/>
      <c r="U447" s="15"/>
      <c r="V447" s="15"/>
      <c r="W447" s="15"/>
    </row>
    <row r="448" spans="5:50" x14ac:dyDescent="0.25">
      <c r="E448" s="14" t="s">
        <v>41</v>
      </c>
      <c r="F448" s="15"/>
      <c r="G448" s="15"/>
      <c r="H448" s="15"/>
      <c r="I448" s="15"/>
      <c r="J448" s="15"/>
      <c r="K448" s="15"/>
      <c r="L448" s="15"/>
      <c r="M448" s="15"/>
      <c r="N448" s="15"/>
      <c r="O448" s="15"/>
      <c r="P448" s="15"/>
      <c r="Q448" s="15"/>
      <c r="R448" s="15"/>
      <c r="S448" s="15"/>
      <c r="T448" s="15"/>
      <c r="U448" s="15"/>
      <c r="V448" s="15"/>
      <c r="W448" s="15"/>
    </row>
    <row r="449" spans="5:23" x14ac:dyDescent="0.25">
      <c r="E449" s="14" t="s">
        <v>89</v>
      </c>
      <c r="F449" s="15"/>
      <c r="G449" s="15"/>
      <c r="H449" s="15"/>
      <c r="I449" s="15"/>
      <c r="J449" s="15"/>
      <c r="K449" s="15"/>
      <c r="L449" s="15"/>
      <c r="M449" s="15"/>
      <c r="N449" s="15"/>
      <c r="O449" s="15"/>
      <c r="P449" s="15"/>
      <c r="Q449" s="15"/>
      <c r="R449" s="15"/>
      <c r="S449" s="15"/>
      <c r="T449" s="15"/>
      <c r="U449" s="15"/>
      <c r="V449" s="15"/>
      <c r="W449" s="15"/>
    </row>
    <row r="450" spans="5:23" x14ac:dyDescent="0.25">
      <c r="E450" s="14" t="s">
        <v>313</v>
      </c>
      <c r="F450" s="15"/>
      <c r="G450" s="15"/>
      <c r="H450" s="15"/>
      <c r="I450" s="15"/>
      <c r="J450" s="15"/>
      <c r="K450" s="15"/>
      <c r="L450" s="15"/>
      <c r="M450" s="15"/>
      <c r="N450" s="15"/>
      <c r="O450" s="15"/>
      <c r="P450" s="15"/>
      <c r="Q450" s="15"/>
      <c r="R450" s="15"/>
      <c r="S450" s="15"/>
      <c r="T450" s="15"/>
      <c r="U450" s="15"/>
      <c r="V450" s="15"/>
      <c r="W450" s="15"/>
    </row>
    <row r="451" spans="5:23" x14ac:dyDescent="0.25">
      <c r="E451" s="14" t="s">
        <v>4</v>
      </c>
      <c r="F451" s="15"/>
      <c r="G451" s="15"/>
      <c r="H451" s="15"/>
      <c r="I451" s="15"/>
      <c r="J451" s="15"/>
      <c r="K451" s="15"/>
      <c r="L451" s="15"/>
      <c r="M451" s="15"/>
      <c r="N451" s="15"/>
      <c r="O451" s="15"/>
      <c r="P451" s="15"/>
      <c r="Q451" s="15"/>
      <c r="R451" s="15"/>
      <c r="S451" s="15"/>
      <c r="T451" s="15"/>
      <c r="U451" s="15"/>
      <c r="V451" s="15"/>
      <c r="W451" s="15"/>
    </row>
    <row r="452" spans="5:23" x14ac:dyDescent="0.25">
      <c r="E452" s="14" t="s">
        <v>90</v>
      </c>
      <c r="F452" s="15"/>
      <c r="G452" s="15"/>
      <c r="H452" s="15"/>
      <c r="I452" s="15"/>
      <c r="J452" s="15"/>
      <c r="K452" s="15"/>
      <c r="L452" s="15"/>
      <c r="M452" s="15"/>
      <c r="N452" s="15"/>
      <c r="O452" s="15"/>
      <c r="P452" s="15"/>
      <c r="Q452" s="15"/>
      <c r="R452" s="15"/>
      <c r="S452" s="15"/>
      <c r="T452" s="15"/>
      <c r="U452" s="15"/>
      <c r="V452" s="15"/>
      <c r="W452" s="15"/>
    </row>
    <row r="453" spans="5:23" x14ac:dyDescent="0.25">
      <c r="E453" s="18" t="s">
        <v>312</v>
      </c>
      <c r="F453" s="15"/>
      <c r="G453" s="15"/>
      <c r="H453" s="15"/>
      <c r="I453" s="15"/>
      <c r="J453" s="15"/>
      <c r="K453" s="15"/>
      <c r="L453" s="15"/>
      <c r="M453" s="15"/>
      <c r="N453" s="15"/>
      <c r="O453" s="15"/>
      <c r="P453" s="15"/>
      <c r="Q453" s="15"/>
      <c r="R453" s="15"/>
      <c r="S453" s="15"/>
      <c r="T453" s="15"/>
      <c r="U453" s="15"/>
      <c r="V453" s="15"/>
      <c r="W453" s="15"/>
    </row>
    <row r="454" spans="5:23" x14ac:dyDescent="0.25">
      <c r="E454" s="14" t="s">
        <v>4</v>
      </c>
      <c r="F454" s="15"/>
      <c r="G454" s="15"/>
      <c r="H454" s="15"/>
      <c r="I454" s="15"/>
      <c r="J454" s="15"/>
      <c r="K454" s="15"/>
      <c r="L454" s="15"/>
      <c r="M454" s="15"/>
      <c r="N454" s="15"/>
      <c r="O454" s="15"/>
      <c r="P454" s="15"/>
      <c r="Q454" s="15"/>
      <c r="R454" s="15"/>
      <c r="S454" s="15"/>
      <c r="T454" s="15"/>
      <c r="U454" s="15"/>
      <c r="V454" s="15"/>
      <c r="W454" s="15"/>
    </row>
    <row r="455" spans="5:23" x14ac:dyDescent="0.25">
      <c r="E455" s="14" t="s">
        <v>91</v>
      </c>
      <c r="F455" s="15"/>
      <c r="G455" s="15"/>
      <c r="H455" s="15"/>
      <c r="I455" s="15"/>
      <c r="J455" s="15"/>
      <c r="K455" s="15"/>
      <c r="L455" s="15"/>
      <c r="M455" s="15"/>
      <c r="N455" s="15"/>
      <c r="O455" s="15"/>
      <c r="P455" s="15"/>
      <c r="Q455" s="15"/>
      <c r="R455" s="15"/>
      <c r="S455" s="15"/>
      <c r="T455" s="15"/>
      <c r="U455" s="15"/>
      <c r="V455" s="15"/>
      <c r="W455" s="15"/>
    </row>
    <row r="457" spans="5:23" x14ac:dyDescent="0.25">
      <c r="E457" s="2" t="s">
        <v>6</v>
      </c>
    </row>
    <row r="543" spans="5:5" x14ac:dyDescent="0.25">
      <c r="E543" t="s">
        <v>50</v>
      </c>
    </row>
    <row r="544" spans="5:5" x14ac:dyDescent="0.25">
      <c r="E544" s="2" t="s">
        <v>309</v>
      </c>
    </row>
    <row r="577" spans="5:5" x14ac:dyDescent="0.25">
      <c r="E577" s="1" t="s">
        <v>331</v>
      </c>
    </row>
    <row r="880" spans="5:5" x14ac:dyDescent="0.25">
      <c r="E880" s="1" t="s">
        <v>414</v>
      </c>
    </row>
    <row r="881" spans="5:5" s="3" customFormat="1" x14ac:dyDescent="0.25"/>
    <row r="882" spans="5:5" s="3" customFormat="1" x14ac:dyDescent="0.25">
      <c r="E882" s="1" t="s">
        <v>418</v>
      </c>
    </row>
    <row r="883" spans="5:5" s="3" customFormat="1" x14ac:dyDescent="0.25"/>
    <row r="884" spans="5:5" s="3" customFormat="1" x14ac:dyDescent="0.25"/>
    <row r="885" spans="5:5" s="3" customFormat="1" x14ac:dyDescent="0.25"/>
    <row r="886" spans="5:5" s="3" customFormat="1" x14ac:dyDescent="0.25"/>
    <row r="887" spans="5:5" s="3" customFormat="1" x14ac:dyDescent="0.25"/>
    <row r="888" spans="5:5" s="3" customFormat="1" x14ac:dyDescent="0.25"/>
    <row r="889" spans="5:5" s="3" customFormat="1" x14ac:dyDescent="0.25"/>
    <row r="890" spans="5:5" s="3" customFormat="1" x14ac:dyDescent="0.25"/>
    <row r="891" spans="5:5" s="3" customFormat="1" x14ac:dyDescent="0.25"/>
    <row r="892" spans="5:5" s="3" customFormat="1" x14ac:dyDescent="0.25"/>
    <row r="893" spans="5:5" s="3" customFormat="1" x14ac:dyDescent="0.25"/>
    <row r="894" spans="5:5" s="3" customFormat="1" x14ac:dyDescent="0.25"/>
    <row r="895" spans="5:5" s="3" customFormat="1" x14ac:dyDescent="0.25"/>
    <row r="896" spans="5:5" s="3" customFormat="1" x14ac:dyDescent="0.25"/>
    <row r="897" s="3" customFormat="1" x14ac:dyDescent="0.25"/>
    <row r="898" s="3" customFormat="1" x14ac:dyDescent="0.25"/>
    <row r="899" s="3" customFormat="1" x14ac:dyDescent="0.25"/>
    <row r="900" s="3" customFormat="1" x14ac:dyDescent="0.25"/>
    <row r="901" s="3" customFormat="1" x14ac:dyDescent="0.25"/>
    <row r="902" s="3" customFormat="1" x14ac:dyDescent="0.25"/>
    <row r="903" s="3" customFormat="1" x14ac:dyDescent="0.25"/>
    <row r="904" s="3" customFormat="1" x14ac:dyDescent="0.25"/>
    <row r="905" s="3" customFormat="1" x14ac:dyDescent="0.25"/>
    <row r="906" s="3" customFormat="1" x14ac:dyDescent="0.25"/>
    <row r="907" s="3" customFormat="1" x14ac:dyDescent="0.25"/>
    <row r="908" s="3" customFormat="1" x14ac:dyDescent="0.25"/>
    <row r="909" s="3" customFormat="1" x14ac:dyDescent="0.25"/>
    <row r="910" s="3" customFormat="1" x14ac:dyDescent="0.25"/>
    <row r="911" s="3" customFormat="1" x14ac:dyDescent="0.25"/>
    <row r="912" s="3" customFormat="1" x14ac:dyDescent="0.25"/>
    <row r="913" spans="5:105" s="3" customFormat="1" x14ac:dyDescent="0.25"/>
    <row r="914" spans="5:105" x14ac:dyDescent="0.25">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row>
    <row r="915" spans="5:105" s="3" customFormat="1" x14ac:dyDescent="0.25">
      <c r="E915" s="1" t="s">
        <v>418</v>
      </c>
    </row>
    <row r="916" spans="5:105" s="3" customFormat="1" x14ac:dyDescent="0.25"/>
    <row r="917" spans="5:105" s="3" customFormat="1" x14ac:dyDescent="0.25">
      <c r="AS917" s="3" t="s">
        <v>50</v>
      </c>
      <c r="BA917" s="3" t="s">
        <v>48</v>
      </c>
    </row>
    <row r="918" spans="5:105" s="3" customFormat="1" x14ac:dyDescent="0.25">
      <c r="AS918" s="1" t="s">
        <v>309</v>
      </c>
      <c r="BA918" s="1" t="s">
        <v>271</v>
      </c>
    </row>
    <row r="919" spans="5:105" s="3" customFormat="1" x14ac:dyDescent="0.25"/>
    <row r="920" spans="5:105" s="3" customFormat="1" x14ac:dyDescent="0.25">
      <c r="DA920" s="1" t="s">
        <v>5</v>
      </c>
    </row>
    <row r="921" spans="5:105" s="3" customFormat="1" x14ac:dyDescent="0.25"/>
    <row r="922" spans="5:105" s="3" customFormat="1" x14ac:dyDescent="0.25"/>
    <row r="923" spans="5:105" s="3" customFormat="1" x14ac:dyDescent="0.25"/>
    <row r="924" spans="5:105" s="3" customFormat="1" x14ac:dyDescent="0.25"/>
    <row r="925" spans="5:105" s="3" customFormat="1" x14ac:dyDescent="0.25"/>
    <row r="926" spans="5:105" s="3" customFormat="1" x14ac:dyDescent="0.25"/>
    <row r="927" spans="5:105" s="3" customFormat="1" x14ac:dyDescent="0.25"/>
    <row r="928" spans="5:105" s="3" customFormat="1" x14ac:dyDescent="0.25"/>
    <row r="929" spans="45:91" s="3" customFormat="1" x14ac:dyDescent="0.25"/>
    <row r="930" spans="45:91" s="3" customFormat="1" x14ac:dyDescent="0.25"/>
    <row r="931" spans="45:91" s="3" customFormat="1" x14ac:dyDescent="0.25"/>
    <row r="932" spans="45:91" s="3" customFormat="1" x14ac:dyDescent="0.25">
      <c r="AS932" s="14" t="s">
        <v>3</v>
      </c>
      <c r="AT932" s="15"/>
      <c r="AU932" s="15"/>
      <c r="AV932" s="15"/>
      <c r="AW932" s="15"/>
      <c r="AX932" s="15"/>
      <c r="AY932" s="15"/>
      <c r="AZ932" s="15"/>
      <c r="BA932" s="15"/>
      <c r="BB932" s="15"/>
      <c r="BC932" s="15"/>
      <c r="BD932" s="15"/>
      <c r="BE932" s="15"/>
      <c r="BF932" s="15"/>
      <c r="BG932" s="15"/>
      <c r="BH932" s="15"/>
      <c r="BI932" s="15"/>
      <c r="BJ932" s="15"/>
      <c r="BK932" s="15"/>
    </row>
    <row r="933" spans="45:91" s="3" customFormat="1" x14ac:dyDescent="0.25">
      <c r="AS933" s="14" t="s">
        <v>57</v>
      </c>
      <c r="AT933" s="15"/>
      <c r="AU933" s="15"/>
      <c r="AV933" s="15"/>
      <c r="AW933" s="15"/>
      <c r="AX933" s="15"/>
      <c r="AY933" s="15"/>
      <c r="AZ933" s="15"/>
      <c r="BA933" s="15"/>
      <c r="BB933" s="15"/>
      <c r="BC933" s="15"/>
      <c r="BD933" s="15"/>
      <c r="BE933" s="15"/>
      <c r="BF933" s="15"/>
      <c r="BG933" s="15"/>
      <c r="BH933" s="15"/>
      <c r="BI933" s="15"/>
      <c r="BJ933" s="15"/>
      <c r="BK933" s="15"/>
    </row>
    <row r="934" spans="45:91" s="3" customFormat="1" x14ac:dyDescent="0.25">
      <c r="AS934" s="14" t="s">
        <v>59</v>
      </c>
      <c r="AT934" s="15"/>
      <c r="AU934" s="15"/>
      <c r="AV934" s="15"/>
      <c r="AW934" s="15"/>
      <c r="AX934" s="15"/>
      <c r="AY934" s="15"/>
      <c r="AZ934" s="15"/>
      <c r="BA934" s="15"/>
      <c r="BB934" s="15"/>
      <c r="BC934" s="15"/>
      <c r="BD934" s="15"/>
      <c r="BE934" s="15"/>
      <c r="BF934" s="15"/>
      <c r="BG934" s="15"/>
      <c r="BH934" s="15"/>
      <c r="BI934" s="15"/>
      <c r="BJ934" s="15"/>
      <c r="BK934" s="15"/>
    </row>
    <row r="935" spans="45:91" s="3" customFormat="1" x14ac:dyDescent="0.25">
      <c r="AS935" s="14" t="s">
        <v>60</v>
      </c>
      <c r="AT935" s="15"/>
      <c r="AU935" s="15"/>
      <c r="AV935" s="15"/>
      <c r="AW935" s="15"/>
      <c r="AX935" s="15"/>
      <c r="AY935" s="15"/>
      <c r="AZ935" s="15"/>
      <c r="BA935" s="15"/>
      <c r="BB935" s="15"/>
      <c r="BC935" s="15"/>
      <c r="BD935" s="15"/>
      <c r="BE935" s="15"/>
      <c r="BF935" s="15"/>
      <c r="BG935" s="15"/>
      <c r="BH935" s="15"/>
      <c r="BI935" s="15"/>
      <c r="BJ935" s="15"/>
      <c r="BK935" s="15"/>
    </row>
    <row r="936" spans="45:91" s="3" customFormat="1" x14ac:dyDescent="0.25">
      <c r="AS936" s="14" t="s">
        <v>61</v>
      </c>
      <c r="AT936" s="15"/>
      <c r="AU936" s="15"/>
      <c r="AV936" s="15"/>
      <c r="AW936" s="15"/>
      <c r="AX936" s="15"/>
      <c r="AY936" s="15"/>
      <c r="AZ936" s="15"/>
      <c r="BA936" s="15"/>
      <c r="BB936" s="15"/>
      <c r="BC936" s="15"/>
      <c r="BD936" s="15"/>
      <c r="BE936" s="15"/>
      <c r="BF936" s="15"/>
      <c r="BG936" s="15"/>
      <c r="BH936" s="15"/>
      <c r="BI936" s="15"/>
      <c r="BJ936" s="15"/>
      <c r="BK936" s="15"/>
      <c r="BM936" s="16" t="s">
        <v>24</v>
      </c>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row>
    <row r="937" spans="45:91" s="3" customFormat="1" x14ac:dyDescent="0.25">
      <c r="AS937" s="14" t="s">
        <v>62</v>
      </c>
      <c r="AT937" s="15"/>
      <c r="AU937" s="15"/>
      <c r="AV937" s="15"/>
      <c r="AW937" s="15"/>
      <c r="AX937" s="15"/>
      <c r="AY937" s="15"/>
      <c r="AZ937" s="15"/>
      <c r="BA937" s="15"/>
      <c r="BB937" s="15"/>
      <c r="BC937" s="15"/>
      <c r="BD937" s="15"/>
      <c r="BE937" s="15"/>
      <c r="BF937" s="15"/>
      <c r="BG937" s="15"/>
      <c r="BH937" s="15"/>
      <c r="BI937" s="15"/>
      <c r="BJ937" s="15"/>
      <c r="BK937" s="15"/>
      <c r="BM937" s="16"/>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row>
    <row r="938" spans="45:91" s="3" customFormat="1" x14ac:dyDescent="0.25">
      <c r="AS938" s="14" t="s">
        <v>82</v>
      </c>
      <c r="AT938" s="15"/>
      <c r="AU938" s="15"/>
      <c r="AV938" s="15"/>
      <c r="AW938" s="15"/>
      <c r="AX938" s="15"/>
      <c r="AY938" s="15"/>
      <c r="AZ938" s="15"/>
      <c r="BA938" s="15"/>
      <c r="BB938" s="15"/>
      <c r="BC938" s="15"/>
      <c r="BD938" s="15"/>
      <c r="BE938" s="15"/>
      <c r="BF938" s="15"/>
      <c r="BG938" s="15"/>
      <c r="BH938" s="15"/>
      <c r="BI938" s="15"/>
      <c r="BJ938" s="15"/>
      <c r="BK938" s="15"/>
      <c r="BM938" s="16" t="s">
        <v>78</v>
      </c>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row>
    <row r="939" spans="45:91" s="3" customFormat="1" x14ac:dyDescent="0.25">
      <c r="AS939" s="14" t="s">
        <v>85</v>
      </c>
      <c r="AT939" s="15"/>
      <c r="AU939" s="15"/>
      <c r="AV939" s="15"/>
      <c r="AW939" s="15"/>
      <c r="AX939" s="15"/>
      <c r="AY939" s="15"/>
      <c r="AZ939" s="15"/>
      <c r="BA939" s="15"/>
      <c r="BB939" s="15"/>
      <c r="BC939" s="15"/>
      <c r="BD939" s="15"/>
      <c r="BE939" s="15"/>
      <c r="BF939" s="15"/>
      <c r="BG939" s="15"/>
      <c r="BH939" s="15"/>
      <c r="BI939" s="15"/>
      <c r="BJ939" s="15"/>
      <c r="BK939" s="15"/>
      <c r="BM939" s="16" t="s">
        <v>25</v>
      </c>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row>
    <row r="940" spans="45:91" s="3" customFormat="1" x14ac:dyDescent="0.25">
      <c r="AS940" s="14" t="s">
        <v>92</v>
      </c>
      <c r="AT940" s="15"/>
      <c r="AU940" s="15"/>
      <c r="AV940" s="15"/>
      <c r="AW940" s="15"/>
      <c r="AX940" s="15"/>
      <c r="AY940" s="15"/>
      <c r="AZ940" s="15"/>
      <c r="BA940" s="15"/>
      <c r="BB940" s="15"/>
      <c r="BC940" s="15"/>
      <c r="BD940" s="15"/>
      <c r="BE940" s="15"/>
      <c r="BF940" s="15"/>
      <c r="BG940" s="15"/>
      <c r="BH940" s="15"/>
      <c r="BI940" s="15"/>
      <c r="BJ940" s="15"/>
      <c r="BK940" s="15"/>
      <c r="BM940" s="16" t="s">
        <v>420</v>
      </c>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row>
    <row r="941" spans="45:91" s="3" customFormat="1" x14ac:dyDescent="0.25">
      <c r="AS941" s="14" t="s">
        <v>58</v>
      </c>
      <c r="AT941" s="15"/>
      <c r="AU941" s="15"/>
      <c r="AV941" s="15"/>
      <c r="AW941" s="15"/>
      <c r="AX941" s="15"/>
      <c r="AY941" s="15"/>
      <c r="AZ941" s="15"/>
      <c r="BA941" s="15"/>
      <c r="BB941" s="15"/>
      <c r="BC941" s="15"/>
      <c r="BD941" s="15"/>
      <c r="BE941" s="15"/>
      <c r="BF941" s="15"/>
      <c r="BG941" s="15"/>
      <c r="BH941" s="15"/>
      <c r="BI941" s="15"/>
      <c r="BJ941" s="15"/>
      <c r="BK941" s="15"/>
      <c r="BM941" s="16" t="s">
        <v>314</v>
      </c>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row>
    <row r="942" spans="45:91" s="3" customFormat="1" x14ac:dyDescent="0.25">
      <c r="AS942" s="14" t="s">
        <v>63</v>
      </c>
      <c r="AT942" s="15"/>
      <c r="AU942" s="15"/>
      <c r="AV942" s="15"/>
      <c r="AW942" s="15"/>
      <c r="AX942" s="15"/>
      <c r="AY942" s="15"/>
      <c r="AZ942" s="15"/>
      <c r="BA942" s="15"/>
      <c r="BB942" s="15"/>
      <c r="BC942" s="15"/>
      <c r="BD942" s="15"/>
      <c r="BE942" s="15"/>
      <c r="BF942" s="15"/>
      <c r="BG942" s="15"/>
      <c r="BH942" s="15"/>
      <c r="BI942" s="15"/>
      <c r="BJ942" s="15"/>
      <c r="BK942" s="15"/>
      <c r="BM942" s="16" t="s">
        <v>421</v>
      </c>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row>
    <row r="943" spans="45:91" s="3" customFormat="1" x14ac:dyDescent="0.25">
      <c r="AS943" s="14" t="s">
        <v>86</v>
      </c>
      <c r="AT943" s="15"/>
      <c r="AU943" s="15"/>
      <c r="AV943" s="15"/>
      <c r="AW943" s="15"/>
      <c r="AX943" s="15"/>
      <c r="AY943" s="15"/>
      <c r="AZ943" s="15"/>
      <c r="BA943" s="15"/>
      <c r="BB943" s="15"/>
      <c r="BC943" s="15"/>
      <c r="BD943" s="15"/>
      <c r="BE943" s="15"/>
      <c r="BF943" s="15"/>
      <c r="BG943" s="15"/>
      <c r="BH943" s="15"/>
      <c r="BI943" s="15"/>
      <c r="BJ943" s="15"/>
      <c r="BK943" s="15"/>
      <c r="BM943" s="16"/>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row>
    <row r="944" spans="45:91" s="3" customFormat="1" x14ac:dyDescent="0.25">
      <c r="AS944" s="14" t="s">
        <v>79</v>
      </c>
      <c r="AT944" s="15"/>
      <c r="AU944" s="15"/>
      <c r="AV944" s="15"/>
      <c r="AW944" s="15"/>
      <c r="AX944" s="15"/>
      <c r="AY944" s="15"/>
      <c r="AZ944" s="15"/>
      <c r="BA944" s="15"/>
      <c r="BB944" s="15"/>
      <c r="BC944" s="15"/>
      <c r="BD944" s="15"/>
      <c r="BE944" s="15"/>
      <c r="BF944" s="15"/>
      <c r="BG944" s="15"/>
      <c r="BH944" s="15"/>
      <c r="BI944" s="15"/>
      <c r="BJ944" s="15"/>
      <c r="BK944" s="15"/>
      <c r="BM944" s="16" t="s">
        <v>37</v>
      </c>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row>
    <row r="945" spans="45:91" s="3" customFormat="1" x14ac:dyDescent="0.25">
      <c r="AS945" s="14" t="s">
        <v>64</v>
      </c>
      <c r="AT945" s="15"/>
      <c r="AU945" s="15"/>
      <c r="AV945" s="15"/>
      <c r="AW945" s="15"/>
      <c r="AX945" s="15"/>
      <c r="AY945" s="15"/>
      <c r="AZ945" s="15"/>
      <c r="BA945" s="15"/>
      <c r="BB945" s="15"/>
      <c r="BC945" s="15"/>
      <c r="BD945" s="15"/>
      <c r="BE945" s="15"/>
      <c r="BF945" s="15"/>
      <c r="BG945" s="15"/>
      <c r="BH945" s="15"/>
      <c r="BI945" s="15"/>
      <c r="BJ945" s="15"/>
      <c r="BK945" s="15"/>
      <c r="BM945" s="16" t="s">
        <v>26</v>
      </c>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row>
    <row r="946" spans="45:91" s="3" customFormat="1" x14ac:dyDescent="0.25">
      <c r="AS946" s="14" t="s">
        <v>56</v>
      </c>
      <c r="AT946" s="15"/>
      <c r="AU946" s="15"/>
      <c r="AV946" s="15"/>
      <c r="AW946" s="15"/>
      <c r="AX946" s="15"/>
      <c r="AY946" s="15"/>
      <c r="AZ946" s="15"/>
      <c r="BA946" s="15"/>
      <c r="BB946" s="15"/>
      <c r="BC946" s="15"/>
      <c r="BD946" s="15"/>
      <c r="BE946" s="15"/>
      <c r="BF946" s="15"/>
      <c r="BG946" s="15"/>
      <c r="BH946" s="15"/>
      <c r="BI946" s="15"/>
      <c r="BJ946" s="15"/>
      <c r="BK946" s="15"/>
    </row>
    <row r="947" spans="45:91" s="3" customFormat="1" x14ac:dyDescent="0.25">
      <c r="AS947" s="14" t="s">
        <v>80</v>
      </c>
      <c r="AT947" s="15"/>
      <c r="AU947" s="15"/>
      <c r="AV947" s="15"/>
      <c r="AW947" s="15"/>
      <c r="AX947" s="15"/>
      <c r="AY947" s="15"/>
      <c r="AZ947" s="15"/>
      <c r="BA947" s="15"/>
      <c r="BB947" s="15"/>
      <c r="BC947" s="15"/>
      <c r="BD947" s="15"/>
      <c r="BE947" s="15"/>
      <c r="BF947" s="15"/>
      <c r="BG947" s="15"/>
      <c r="BH947" s="15"/>
      <c r="BI947" s="15"/>
      <c r="BJ947" s="15"/>
      <c r="BK947" s="15"/>
    </row>
    <row r="948" spans="45:91" s="3" customFormat="1" x14ac:dyDescent="0.25">
      <c r="AS948" s="14" t="s">
        <v>87</v>
      </c>
      <c r="AT948" s="15"/>
      <c r="AU948" s="15"/>
      <c r="AV948" s="15"/>
      <c r="AW948" s="15"/>
      <c r="AX948" s="15"/>
      <c r="AY948" s="15"/>
      <c r="AZ948" s="15"/>
      <c r="BA948" s="15"/>
      <c r="BB948" s="15"/>
      <c r="BC948" s="15"/>
      <c r="BD948" s="15"/>
      <c r="BE948" s="15"/>
      <c r="BF948" s="15"/>
      <c r="BG948" s="15"/>
      <c r="BH948" s="15"/>
      <c r="BI948" s="15"/>
      <c r="BJ948" s="15"/>
      <c r="BK948" s="15"/>
    </row>
    <row r="949" spans="45:91" s="3" customFormat="1" x14ac:dyDescent="0.25">
      <c r="AS949" s="14" t="s">
        <v>81</v>
      </c>
      <c r="AT949" s="15"/>
      <c r="AU949" s="15"/>
      <c r="AV949" s="15"/>
      <c r="AW949" s="15"/>
      <c r="AX949" s="15"/>
      <c r="AY949" s="15"/>
      <c r="AZ949" s="15"/>
      <c r="BA949" s="15"/>
      <c r="BB949" s="15"/>
      <c r="BC949" s="15"/>
      <c r="BD949" s="15"/>
      <c r="BE949" s="15"/>
      <c r="BF949" s="15"/>
      <c r="BG949" s="15"/>
      <c r="BH949" s="15"/>
      <c r="BI949" s="15"/>
      <c r="BJ949" s="15"/>
      <c r="BK949" s="15"/>
    </row>
    <row r="950" spans="45:91" s="3" customFormat="1" x14ac:dyDescent="0.25">
      <c r="AS950" s="14" t="s">
        <v>88</v>
      </c>
      <c r="AT950" s="15"/>
      <c r="AU950" s="15"/>
      <c r="AV950" s="15"/>
      <c r="AW950" s="15"/>
      <c r="AX950" s="15"/>
      <c r="AY950" s="15"/>
      <c r="AZ950" s="15"/>
      <c r="BA950" s="15"/>
      <c r="BB950" s="15"/>
      <c r="BC950" s="15"/>
      <c r="BD950" s="15"/>
      <c r="BE950" s="15"/>
      <c r="BF950" s="15"/>
      <c r="BG950" s="15"/>
      <c r="BH950" s="15"/>
      <c r="BI950" s="15"/>
      <c r="BJ950" s="15"/>
      <c r="BK950" s="15"/>
    </row>
    <row r="951" spans="45:91" s="3" customFormat="1" x14ac:dyDescent="0.25">
      <c r="AS951" s="14" t="s">
        <v>52</v>
      </c>
      <c r="AT951" s="15"/>
      <c r="AU951" s="15"/>
      <c r="AV951" s="15"/>
      <c r="AW951" s="15"/>
      <c r="AX951" s="15"/>
      <c r="AY951" s="15"/>
      <c r="AZ951" s="15"/>
      <c r="BA951" s="15"/>
      <c r="BB951" s="15"/>
      <c r="BC951" s="15"/>
      <c r="BD951" s="15"/>
      <c r="BE951" s="15"/>
      <c r="BF951" s="15"/>
      <c r="BG951" s="15"/>
      <c r="BH951" s="15"/>
      <c r="BI951" s="15"/>
      <c r="BJ951" s="15"/>
      <c r="BK951" s="15"/>
    </row>
    <row r="952" spans="45:91" s="3" customFormat="1" x14ac:dyDescent="0.25">
      <c r="AS952" s="14" t="s">
        <v>75</v>
      </c>
      <c r="AT952" s="15"/>
      <c r="AU952" s="15"/>
      <c r="AV952" s="15"/>
      <c r="AW952" s="15"/>
      <c r="AX952" s="15"/>
      <c r="AY952" s="15"/>
      <c r="AZ952" s="15"/>
      <c r="BA952" s="15"/>
      <c r="BB952" s="15"/>
      <c r="BC952" s="15"/>
      <c r="BD952" s="15"/>
      <c r="BE952" s="15"/>
      <c r="BF952" s="15"/>
      <c r="BG952" s="15"/>
      <c r="BH952" s="15"/>
      <c r="BI952" s="15"/>
      <c r="BJ952" s="15"/>
      <c r="BK952" s="15"/>
    </row>
    <row r="953" spans="45:91" s="3" customFormat="1" x14ac:dyDescent="0.25">
      <c r="AS953" s="14" t="s">
        <v>76</v>
      </c>
      <c r="AT953" s="15"/>
      <c r="AU953" s="15"/>
      <c r="AV953" s="15"/>
      <c r="AW953" s="15"/>
      <c r="AX953" s="15"/>
      <c r="AY953" s="15"/>
      <c r="AZ953" s="15"/>
      <c r="BA953" s="15"/>
      <c r="BB953" s="15"/>
      <c r="BC953" s="15"/>
      <c r="BD953" s="15"/>
      <c r="BE953" s="15"/>
      <c r="BF953" s="15"/>
      <c r="BG953" s="15"/>
      <c r="BH953" s="15"/>
      <c r="BI953" s="15"/>
      <c r="BJ953" s="15"/>
      <c r="BK953" s="15"/>
    </row>
    <row r="954" spans="45:91" s="3" customFormat="1" x14ac:dyDescent="0.25">
      <c r="AS954" s="14" t="s">
        <v>49</v>
      </c>
      <c r="AT954" s="15"/>
      <c r="AU954" s="15"/>
      <c r="AV954" s="15"/>
      <c r="AW954" s="15"/>
      <c r="AX954" s="15"/>
      <c r="AY954" s="15"/>
      <c r="AZ954" s="15"/>
      <c r="BA954" s="15"/>
      <c r="BB954" s="15"/>
      <c r="BC954" s="15"/>
      <c r="BD954" s="15"/>
      <c r="BE954" s="15"/>
      <c r="BF954" s="15"/>
      <c r="BG954" s="15"/>
      <c r="BH954" s="15"/>
      <c r="BI954" s="15"/>
      <c r="BJ954" s="15"/>
      <c r="BK954" s="15"/>
    </row>
    <row r="955" spans="45:91" s="3" customFormat="1" x14ac:dyDescent="0.25">
      <c r="AS955" s="14" t="s">
        <v>77</v>
      </c>
      <c r="AT955" s="15"/>
      <c r="AU955" s="15"/>
      <c r="AV955" s="15"/>
      <c r="AW955" s="15"/>
      <c r="AX955" s="15"/>
      <c r="AY955" s="15"/>
      <c r="AZ955" s="15"/>
      <c r="BA955" s="15"/>
      <c r="BB955" s="15"/>
      <c r="BC955" s="15"/>
      <c r="BD955" s="15"/>
      <c r="BE955" s="15"/>
      <c r="BF955" s="15"/>
      <c r="BG955" s="15"/>
      <c r="BH955" s="15"/>
      <c r="BI955" s="15"/>
      <c r="BJ955" s="15"/>
      <c r="BK955" s="15"/>
    </row>
    <row r="956" spans="45:91" s="3" customFormat="1" x14ac:dyDescent="0.25">
      <c r="AS956" s="14" t="s">
        <v>41</v>
      </c>
      <c r="AT956" s="15"/>
      <c r="AU956" s="15"/>
      <c r="AV956" s="15"/>
      <c r="AW956" s="15"/>
      <c r="AX956" s="15"/>
      <c r="AY956" s="15"/>
      <c r="AZ956" s="15"/>
      <c r="BA956" s="15"/>
      <c r="BB956" s="15"/>
      <c r="BC956" s="15"/>
      <c r="BD956" s="15"/>
      <c r="BE956" s="15"/>
      <c r="BF956" s="15"/>
      <c r="BG956" s="15"/>
      <c r="BH956" s="15"/>
      <c r="BI956" s="15"/>
      <c r="BJ956" s="15"/>
      <c r="BK956" s="15"/>
    </row>
    <row r="957" spans="45:91" s="3" customFormat="1" x14ac:dyDescent="0.25">
      <c r="AS957" s="14" t="s">
        <v>89</v>
      </c>
      <c r="AT957" s="15"/>
      <c r="AU957" s="15"/>
      <c r="AV957" s="15"/>
      <c r="AW957" s="15"/>
      <c r="AX957" s="15"/>
      <c r="AY957" s="15"/>
      <c r="AZ957" s="15"/>
      <c r="BA957" s="15"/>
      <c r="BB957" s="15"/>
      <c r="BC957" s="15"/>
      <c r="BD957" s="15"/>
      <c r="BE957" s="15"/>
      <c r="BF957" s="15"/>
      <c r="BG957" s="15"/>
      <c r="BH957" s="15"/>
      <c r="BI957" s="15"/>
      <c r="BJ957" s="15"/>
      <c r="BK957" s="15"/>
    </row>
    <row r="958" spans="45:91" s="3" customFormat="1" x14ac:dyDescent="0.25">
      <c r="AS958" s="14" t="s">
        <v>313</v>
      </c>
      <c r="AT958" s="15"/>
      <c r="AU958" s="15"/>
      <c r="AV958" s="15"/>
      <c r="AW958" s="15"/>
      <c r="AX958" s="15"/>
      <c r="AY958" s="15"/>
      <c r="AZ958" s="15"/>
      <c r="BA958" s="15"/>
      <c r="BB958" s="15"/>
      <c r="BC958" s="15"/>
      <c r="BD958" s="15"/>
      <c r="BE958" s="15"/>
      <c r="BF958" s="15"/>
      <c r="BG958" s="15"/>
      <c r="BH958" s="15"/>
      <c r="BI958" s="15"/>
      <c r="BJ958" s="15"/>
      <c r="BK958" s="15"/>
    </row>
    <row r="959" spans="45:91" s="3" customFormat="1" x14ac:dyDescent="0.25">
      <c r="AS959" s="14" t="s">
        <v>4</v>
      </c>
      <c r="AT959" s="15"/>
      <c r="AU959" s="15"/>
      <c r="AV959" s="15"/>
      <c r="AW959" s="15"/>
      <c r="AX959" s="15"/>
      <c r="AY959" s="15"/>
      <c r="AZ959" s="15"/>
      <c r="BA959" s="15"/>
      <c r="BB959" s="15"/>
      <c r="BC959" s="15"/>
      <c r="BD959" s="15"/>
      <c r="BE959" s="15"/>
      <c r="BF959" s="15"/>
      <c r="BG959" s="15"/>
      <c r="BH959" s="15"/>
      <c r="BI959" s="15"/>
      <c r="BJ959" s="15"/>
      <c r="BK959" s="15"/>
    </row>
    <row r="960" spans="45:91" s="3" customFormat="1" x14ac:dyDescent="0.25">
      <c r="AS960" s="14" t="s">
        <v>90</v>
      </c>
      <c r="AT960" s="15"/>
      <c r="AU960" s="15"/>
      <c r="AV960" s="15"/>
      <c r="AW960" s="15"/>
      <c r="AX960" s="15"/>
      <c r="AY960" s="15"/>
      <c r="AZ960" s="15"/>
      <c r="BA960" s="15"/>
      <c r="BB960" s="15"/>
      <c r="BC960" s="15"/>
      <c r="BD960" s="15"/>
      <c r="BE960" s="15"/>
      <c r="BF960" s="15"/>
      <c r="BG960" s="15"/>
      <c r="BH960" s="15"/>
      <c r="BI960" s="15"/>
      <c r="BJ960" s="15"/>
      <c r="BK960" s="15"/>
    </row>
    <row r="961" spans="45:105" s="3" customFormat="1" x14ac:dyDescent="0.25">
      <c r="AS961" s="18" t="s">
        <v>419</v>
      </c>
      <c r="AT961" s="15"/>
      <c r="AU961" s="15"/>
      <c r="AV961" s="15"/>
      <c r="AW961" s="15"/>
      <c r="AX961" s="15"/>
      <c r="AY961" s="15"/>
      <c r="AZ961" s="15"/>
      <c r="BA961" s="15"/>
      <c r="BB961" s="15"/>
      <c r="BC961" s="15"/>
      <c r="BD961" s="15"/>
      <c r="BE961" s="15"/>
      <c r="BF961" s="15"/>
      <c r="BG961" s="15"/>
      <c r="BH961" s="15"/>
      <c r="BI961" s="15"/>
      <c r="BJ961" s="15"/>
      <c r="BK961" s="15"/>
    </row>
    <row r="962" spans="45:105" s="3" customFormat="1" x14ac:dyDescent="0.25">
      <c r="AS962" s="14" t="s">
        <v>4</v>
      </c>
      <c r="AT962" s="15"/>
      <c r="AU962" s="15"/>
      <c r="AV962" s="15"/>
      <c r="AW962" s="15"/>
      <c r="AX962" s="15"/>
      <c r="AY962" s="15"/>
      <c r="AZ962" s="15"/>
      <c r="BA962" s="15"/>
      <c r="BB962" s="15"/>
      <c r="BC962" s="15"/>
      <c r="BD962" s="15"/>
      <c r="BE962" s="15"/>
      <c r="BF962" s="15"/>
      <c r="BG962" s="15"/>
      <c r="BH962" s="15"/>
      <c r="BI962" s="15"/>
      <c r="BJ962" s="15"/>
      <c r="BK962" s="15"/>
    </row>
    <row r="963" spans="45:105" s="3" customFormat="1" x14ac:dyDescent="0.25">
      <c r="AS963" s="14" t="s">
        <v>91</v>
      </c>
      <c r="AT963" s="15"/>
      <c r="AU963" s="15"/>
      <c r="AV963" s="15"/>
      <c r="AW963" s="15"/>
      <c r="AX963" s="15"/>
      <c r="AY963" s="15"/>
      <c r="AZ963" s="15"/>
      <c r="BA963" s="15"/>
      <c r="BB963" s="15"/>
      <c r="BC963" s="15"/>
      <c r="BD963" s="15"/>
      <c r="BE963" s="15"/>
      <c r="BF963" s="15"/>
      <c r="BG963" s="15"/>
      <c r="BH963" s="15"/>
      <c r="BI963" s="15"/>
      <c r="BJ963" s="15"/>
      <c r="BK963" s="15"/>
    </row>
    <row r="964" spans="45:105" s="3" customFormat="1" x14ac:dyDescent="0.25"/>
    <row r="965" spans="45:105" s="3" customFormat="1" x14ac:dyDescent="0.25">
      <c r="AS965" s="3" t="s">
        <v>50</v>
      </c>
    </row>
    <row r="966" spans="45:105" s="3" customFormat="1" x14ac:dyDescent="0.25">
      <c r="AS966" s="1" t="s">
        <v>415</v>
      </c>
    </row>
    <row r="967" spans="45:105" s="3" customFormat="1" x14ac:dyDescent="0.25"/>
    <row r="968" spans="45:105" s="3" customFormat="1" x14ac:dyDescent="0.25">
      <c r="DA968" s="1" t="s">
        <v>6</v>
      </c>
    </row>
    <row r="969" spans="45:105" x14ac:dyDescent="0.25">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row>
    <row r="970" spans="45:105" x14ac:dyDescent="0.25">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row>
    <row r="971" spans="45:105" x14ac:dyDescent="0.25">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row>
    <row r="972" spans="45:105" x14ac:dyDescent="0.25">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row>
    <row r="973" spans="45:105" x14ac:dyDescent="0.25">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row>
    <row r="974" spans="45:105" x14ac:dyDescent="0.25">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row>
    <row r="975" spans="45:105" x14ac:dyDescent="0.25">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row>
    <row r="976" spans="45:105" x14ac:dyDescent="0.25">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row>
    <row r="977" spans="44:103" x14ac:dyDescent="0.25">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row>
    <row r="978" spans="44:103" x14ac:dyDescent="0.25">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row>
    <row r="979" spans="44:103" x14ac:dyDescent="0.25">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row>
    <row r="980" spans="44:103" x14ac:dyDescent="0.25">
      <c r="AR980" t="s">
        <v>50</v>
      </c>
    </row>
    <row r="981" spans="44:103" x14ac:dyDescent="0.25">
      <c r="AR981" s="2" t="s">
        <v>415</v>
      </c>
    </row>
    <row r="1015" spans="5:5" x14ac:dyDescent="0.25">
      <c r="E1015" t="s">
        <v>50</v>
      </c>
    </row>
    <row r="1016" spans="5:5" x14ac:dyDescent="0.25">
      <c r="E1016" s="2" t="s">
        <v>415</v>
      </c>
    </row>
    <row r="1286" spans="5:5" s="3" customFormat="1" x14ac:dyDescent="0.25">
      <c r="E1286" s="1" t="s">
        <v>418</v>
      </c>
    </row>
    <row r="1287" spans="5:5" s="3" customFormat="1" x14ac:dyDescent="0.25"/>
    <row r="1288" spans="5:5" s="3" customFormat="1" x14ac:dyDescent="0.25"/>
    <row r="1289" spans="5:5" s="3" customFormat="1" x14ac:dyDescent="0.25"/>
    <row r="1290" spans="5:5" s="3" customFormat="1" x14ac:dyDescent="0.25"/>
    <row r="1291" spans="5:5" s="3" customFormat="1" x14ac:dyDescent="0.25"/>
    <row r="1292" spans="5:5" s="3" customFormat="1" x14ac:dyDescent="0.25"/>
    <row r="1293" spans="5:5" s="3" customFormat="1" x14ac:dyDescent="0.25"/>
    <row r="1294" spans="5:5" s="3" customFormat="1" x14ac:dyDescent="0.25"/>
    <row r="1295" spans="5:5" s="3" customFormat="1" x14ac:dyDescent="0.25"/>
    <row r="1296" spans="5:5" s="3" customFormat="1" x14ac:dyDescent="0.25"/>
    <row r="1297" s="3" customFormat="1" x14ac:dyDescent="0.25"/>
    <row r="1298" s="3" customFormat="1" x14ac:dyDescent="0.25"/>
    <row r="1299" s="3" customFormat="1" x14ac:dyDescent="0.25"/>
    <row r="1300" s="3" customFormat="1" x14ac:dyDescent="0.25"/>
    <row r="1301" s="3" customFormat="1" x14ac:dyDescent="0.25"/>
    <row r="1302" s="3" customFormat="1" x14ac:dyDescent="0.25"/>
    <row r="1303" s="3" customFormat="1" x14ac:dyDescent="0.25"/>
    <row r="1304" s="3" customFormat="1" x14ac:dyDescent="0.25"/>
    <row r="1305" s="3" customFormat="1" x14ac:dyDescent="0.25"/>
    <row r="1306" s="3" customFormat="1" x14ac:dyDescent="0.25"/>
    <row r="1307" s="3" customFormat="1" x14ac:dyDescent="0.25"/>
    <row r="1308" s="3" customFormat="1" x14ac:dyDescent="0.25"/>
    <row r="1309" s="3" customFormat="1" x14ac:dyDescent="0.25"/>
    <row r="1310" s="3" customFormat="1" x14ac:dyDescent="0.25"/>
    <row r="1311" s="3" customFormat="1" x14ac:dyDescent="0.25"/>
    <row r="1312" s="3" customFormat="1" x14ac:dyDescent="0.25"/>
    <row r="1313" s="3" customFormat="1" x14ac:dyDescent="0.25"/>
    <row r="1314" s="3" customFormat="1" x14ac:dyDescent="0.25"/>
    <row r="1315" s="3" customFormat="1" x14ac:dyDescent="0.25"/>
    <row r="1316" s="3" customFormat="1" x14ac:dyDescent="0.25"/>
    <row r="1317" s="3" customFormat="1" x14ac:dyDescent="0.25"/>
    <row r="1318" s="3" customFormat="1" x14ac:dyDescent="0.25"/>
    <row r="1319" s="3" customFormat="1" x14ac:dyDescent="0.25"/>
    <row r="1320" s="3" customFormat="1" x14ac:dyDescent="0.25"/>
    <row r="1321" s="3" customFormat="1" x14ac:dyDescent="0.25"/>
    <row r="1322" s="3" customFormat="1" x14ac:dyDescent="0.25"/>
    <row r="1323" s="3" customFormat="1" x14ac:dyDescent="0.25"/>
    <row r="1324" s="3" customFormat="1" x14ac:dyDescent="0.25"/>
    <row r="1325" s="3" customFormat="1" x14ac:dyDescent="0.25"/>
    <row r="1326" s="3" customFormat="1" x14ac:dyDescent="0.25"/>
    <row r="1327" s="3" customFormat="1" x14ac:dyDescent="0.25"/>
    <row r="1328" s="3" customFormat="1" x14ac:dyDescent="0.25"/>
    <row r="1329" s="3" customFormat="1" x14ac:dyDescent="0.25"/>
    <row r="1330" s="3" customFormat="1" x14ac:dyDescent="0.25"/>
    <row r="1331" s="3" customFormat="1" x14ac:dyDescent="0.25"/>
    <row r="1332" s="3" customFormat="1" x14ac:dyDescent="0.25"/>
    <row r="1333" s="3" customFormat="1" x14ac:dyDescent="0.25"/>
    <row r="1334" s="3" customFormat="1" x14ac:dyDescent="0.25"/>
    <row r="1335" s="3" customFormat="1" x14ac:dyDescent="0.25"/>
    <row r="1336" s="3" customFormat="1" x14ac:dyDescent="0.25"/>
    <row r="1337" s="3" customFormat="1" x14ac:dyDescent="0.25"/>
    <row r="1338" s="3" customFormat="1" x14ac:dyDescent="0.25"/>
    <row r="1339" s="3" customFormat="1" x14ac:dyDescent="0.25"/>
    <row r="1340" s="3" customFormat="1" x14ac:dyDescent="0.25"/>
    <row r="1341" s="3" customFormat="1" x14ac:dyDescent="0.25"/>
    <row r="1342" s="3" customFormat="1" x14ac:dyDescent="0.25"/>
    <row r="1343" s="3" customFormat="1" x14ac:dyDescent="0.25"/>
    <row r="1344" s="3" customFormat="1" x14ac:dyDescent="0.25"/>
    <row r="1345" spans="3:5" s="3" customFormat="1" x14ac:dyDescent="0.25"/>
    <row r="1360" spans="3:5" x14ac:dyDescent="0.25">
      <c r="C1360" s="20">
        <v>0</v>
      </c>
      <c r="E1360" s="1" t="s">
        <v>332</v>
      </c>
    </row>
    <row r="1361" spans="5:5" x14ac:dyDescent="0.25">
      <c r="E1361" t="s">
        <v>337</v>
      </c>
    </row>
    <row r="1362" spans="5:5" x14ac:dyDescent="0.25">
      <c r="E1362" s="2" t="s">
        <v>338</v>
      </c>
    </row>
    <row r="1363" spans="5:5" x14ac:dyDescent="0.25">
      <c r="E1363" t="s">
        <v>179</v>
      </c>
    </row>
    <row r="1364" spans="5:5" x14ac:dyDescent="0.25">
      <c r="E1364" t="s">
        <v>180</v>
      </c>
    </row>
    <row r="1366" spans="5:5" x14ac:dyDescent="0.25">
      <c r="E1366" s="36" t="s">
        <v>206</v>
      </c>
    </row>
    <row r="1367" spans="5:5" x14ac:dyDescent="0.25">
      <c r="E1367" t="s">
        <v>339</v>
      </c>
    </row>
    <row r="1369" spans="5:5" x14ac:dyDescent="0.25">
      <c r="E1369" s="36" t="s">
        <v>207</v>
      </c>
    </row>
    <row r="1370" spans="5:5" x14ac:dyDescent="0.25">
      <c r="E1370" t="s">
        <v>340</v>
      </c>
    </row>
    <row r="1372" spans="5:5" x14ac:dyDescent="0.25">
      <c r="E1372" s="36" t="s">
        <v>219</v>
      </c>
    </row>
    <row r="1373" spans="5:5" x14ac:dyDescent="0.25">
      <c r="E1373" t="s">
        <v>341</v>
      </c>
    </row>
    <row r="1375" spans="5:5" x14ac:dyDescent="0.25">
      <c r="E1375" s="36" t="s">
        <v>212</v>
      </c>
    </row>
    <row r="1376" spans="5:5" x14ac:dyDescent="0.25">
      <c r="E1376" t="s">
        <v>342</v>
      </c>
    </row>
    <row r="1378" spans="5:19" x14ac:dyDescent="0.25">
      <c r="E1378" t="s">
        <v>30</v>
      </c>
    </row>
    <row r="1379" spans="5:19" x14ac:dyDescent="0.25">
      <c r="E1379" s="2" t="s">
        <v>343</v>
      </c>
    </row>
    <row r="1381" spans="5:19" x14ac:dyDescent="0.25">
      <c r="E1381" s="2" t="s">
        <v>45</v>
      </c>
      <c r="N1381" s="2" t="s">
        <v>357</v>
      </c>
      <c r="S1381" s="2" t="s">
        <v>359</v>
      </c>
    </row>
    <row r="1382" spans="5:19" x14ac:dyDescent="0.25">
      <c r="E1382" t="s">
        <v>344</v>
      </c>
      <c r="N1382" t="s">
        <v>358</v>
      </c>
      <c r="S1382" t="s">
        <v>360</v>
      </c>
    </row>
    <row r="1383" spans="5:19" x14ac:dyDescent="0.25">
      <c r="E1383" t="s">
        <v>345</v>
      </c>
      <c r="N1383" t="s">
        <v>358</v>
      </c>
      <c r="S1383" t="s">
        <v>360</v>
      </c>
    </row>
    <row r="1384" spans="5:19" x14ac:dyDescent="0.25">
      <c r="E1384" t="s">
        <v>346</v>
      </c>
      <c r="N1384" t="s">
        <v>358</v>
      </c>
      <c r="S1384" t="s">
        <v>360</v>
      </c>
    </row>
    <row r="1385" spans="5:19" x14ac:dyDescent="0.25">
      <c r="E1385" t="s">
        <v>347</v>
      </c>
      <c r="N1385" t="s">
        <v>358</v>
      </c>
      <c r="S1385" t="s">
        <v>360</v>
      </c>
    </row>
    <row r="1386" spans="5:19" x14ac:dyDescent="0.25">
      <c r="E1386" t="s">
        <v>348</v>
      </c>
      <c r="N1386" t="s">
        <v>358</v>
      </c>
      <c r="S1386" t="s">
        <v>360</v>
      </c>
    </row>
    <row r="1387" spans="5:19" x14ac:dyDescent="0.25">
      <c r="E1387" t="s">
        <v>349</v>
      </c>
      <c r="N1387" t="s">
        <v>358</v>
      </c>
      <c r="S1387" t="s">
        <v>360</v>
      </c>
    </row>
    <row r="1388" spans="5:19" x14ac:dyDescent="0.25">
      <c r="E1388" t="s">
        <v>350</v>
      </c>
      <c r="N1388" t="s">
        <v>358</v>
      </c>
      <c r="S1388" t="s">
        <v>360</v>
      </c>
    </row>
    <row r="1389" spans="5:19" x14ac:dyDescent="0.25">
      <c r="E1389" t="s">
        <v>351</v>
      </c>
      <c r="N1389" t="s">
        <v>358</v>
      </c>
      <c r="S1389" t="s">
        <v>360</v>
      </c>
    </row>
    <row r="1390" spans="5:19" x14ac:dyDescent="0.25">
      <c r="E1390" t="s">
        <v>352</v>
      </c>
      <c r="N1390" t="s">
        <v>358</v>
      </c>
      <c r="S1390" t="s">
        <v>360</v>
      </c>
    </row>
    <row r="1391" spans="5:19" x14ac:dyDescent="0.25">
      <c r="E1391" t="s">
        <v>353</v>
      </c>
      <c r="N1391" t="s">
        <v>358</v>
      </c>
      <c r="S1391" t="s">
        <v>360</v>
      </c>
    </row>
    <row r="1392" spans="5:19" x14ac:dyDescent="0.25">
      <c r="E1392" t="s">
        <v>354</v>
      </c>
      <c r="N1392" t="s">
        <v>358</v>
      </c>
      <c r="S1392" t="s">
        <v>360</v>
      </c>
    </row>
    <row r="1393" spans="5:19" x14ac:dyDescent="0.25">
      <c r="E1393" t="s">
        <v>355</v>
      </c>
      <c r="N1393" t="s">
        <v>358</v>
      </c>
      <c r="S1393" t="s">
        <v>360</v>
      </c>
    </row>
    <row r="1394" spans="5:19" x14ac:dyDescent="0.25">
      <c r="E1394" t="s">
        <v>356</v>
      </c>
      <c r="N1394" t="s">
        <v>358</v>
      </c>
      <c r="S1394" t="s">
        <v>360</v>
      </c>
    </row>
    <row r="1511" spans="3:5" x14ac:dyDescent="0.25">
      <c r="C1511" s="20">
        <v>0</v>
      </c>
      <c r="E1511" s="1" t="s">
        <v>361</v>
      </c>
    </row>
    <row r="1512" spans="3:5" x14ac:dyDescent="0.25">
      <c r="E1512" t="s">
        <v>362</v>
      </c>
    </row>
    <row r="1513" spans="3:5" x14ac:dyDescent="0.25">
      <c r="E1513" s="2" t="s">
        <v>363</v>
      </c>
    </row>
    <row r="1514" spans="3:5" x14ac:dyDescent="0.25">
      <c r="E1514" t="s">
        <v>179</v>
      </c>
    </row>
    <row r="1515" spans="3:5" x14ac:dyDescent="0.25">
      <c r="E1515" t="s">
        <v>180</v>
      </c>
    </row>
    <row r="1517" spans="3:5" x14ac:dyDescent="0.25">
      <c r="E1517" s="36" t="s">
        <v>206</v>
      </c>
    </row>
    <row r="1518" spans="3:5" x14ac:dyDescent="0.25">
      <c r="E1518" t="s">
        <v>364</v>
      </c>
    </row>
    <row r="1519" spans="3:5" x14ac:dyDescent="0.25">
      <c r="E1519" s="2" t="s">
        <v>365</v>
      </c>
    </row>
    <row r="1520" spans="3:5" x14ac:dyDescent="0.25">
      <c r="E1520" s="36"/>
    </row>
    <row r="1521" spans="5:5" x14ac:dyDescent="0.25">
      <c r="E1521" s="36" t="s">
        <v>207</v>
      </c>
    </row>
    <row r="1522" spans="5:5" x14ac:dyDescent="0.25">
      <c r="E1522" t="s">
        <v>366</v>
      </c>
    </row>
    <row r="1524" spans="5:5" x14ac:dyDescent="0.25">
      <c r="E1524" s="36" t="s">
        <v>219</v>
      </c>
    </row>
    <row r="1525" spans="5:5" x14ac:dyDescent="0.25">
      <c r="E1525" t="s">
        <v>367</v>
      </c>
    </row>
    <row r="1527" spans="5:5" x14ac:dyDescent="0.25">
      <c r="E1527" s="36" t="s">
        <v>212</v>
      </c>
    </row>
    <row r="1528" spans="5:5" x14ac:dyDescent="0.25">
      <c r="E1528" t="s">
        <v>368</v>
      </c>
    </row>
    <row r="1530" spans="5:5" x14ac:dyDescent="0.25">
      <c r="E1530" t="s">
        <v>30</v>
      </c>
    </row>
    <row r="1531" spans="5:5" x14ac:dyDescent="0.25">
      <c r="E1531" s="2" t="s">
        <v>369</v>
      </c>
    </row>
    <row r="1533" spans="5:5" x14ac:dyDescent="0.25">
      <c r="E1533" s="2" t="s">
        <v>370</v>
      </c>
    </row>
    <row r="1560" spans="5:5" x14ac:dyDescent="0.25">
      <c r="E1560" s="2" t="s">
        <v>371</v>
      </c>
    </row>
    <row r="1699" spans="3:3" x14ac:dyDescent="0.25">
      <c r="C1699" s="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BT1202"/>
  <sheetViews>
    <sheetView topLeftCell="A697" zoomScale="85" zoomScaleNormal="85" workbookViewId="0">
      <selection activeCell="AS697" sqref="AS697"/>
    </sheetView>
  </sheetViews>
  <sheetFormatPr defaultColWidth="2.85546875" defaultRowHeight="15" x14ac:dyDescent="0.25"/>
  <sheetData>
    <row r="2" spans="2:5" x14ac:dyDescent="0.25">
      <c r="B2" s="1" t="s">
        <v>461</v>
      </c>
    </row>
    <row r="4" spans="2:5" x14ac:dyDescent="0.25">
      <c r="C4" s="20">
        <v>0</v>
      </c>
      <c r="E4" s="1" t="s">
        <v>200</v>
      </c>
    </row>
    <row r="5" spans="2:5" x14ac:dyDescent="0.25">
      <c r="E5" t="s">
        <v>283</v>
      </c>
    </row>
    <row r="6" spans="2:5" x14ac:dyDescent="0.25">
      <c r="E6" s="2" t="s">
        <v>201</v>
      </c>
    </row>
    <row r="7" spans="2:5" x14ac:dyDescent="0.25">
      <c r="E7" t="s">
        <v>202</v>
      </c>
    </row>
    <row r="8" spans="2:5" x14ac:dyDescent="0.25">
      <c r="E8" t="s">
        <v>203</v>
      </c>
    </row>
    <row r="10" spans="2:5" x14ac:dyDescent="0.25">
      <c r="E10" s="36" t="s">
        <v>206</v>
      </c>
    </row>
    <row r="11" spans="2:5" x14ac:dyDescent="0.25">
      <c r="E11" t="s">
        <v>204</v>
      </c>
    </row>
    <row r="13" spans="2:5" x14ac:dyDescent="0.25">
      <c r="E13" s="36" t="s">
        <v>207</v>
      </c>
    </row>
    <row r="14" spans="2:5" x14ac:dyDescent="0.25">
      <c r="E14" t="s">
        <v>205</v>
      </c>
    </row>
    <row r="16" spans="2:5" x14ac:dyDescent="0.25">
      <c r="E16" s="36" t="s">
        <v>208</v>
      </c>
    </row>
    <row r="17" spans="5:5" x14ac:dyDescent="0.25">
      <c r="E17" t="s">
        <v>209</v>
      </c>
    </row>
    <row r="18" spans="5:5" x14ac:dyDescent="0.25">
      <c r="E18" t="s">
        <v>210</v>
      </c>
    </row>
    <row r="19" spans="5:5" x14ac:dyDescent="0.25">
      <c r="E19" t="s">
        <v>211</v>
      </c>
    </row>
    <row r="21" spans="5:5" x14ac:dyDescent="0.25">
      <c r="E21" s="36" t="s">
        <v>212</v>
      </c>
    </row>
    <row r="22" spans="5:5" x14ac:dyDescent="0.25">
      <c r="E22" t="s">
        <v>213</v>
      </c>
    </row>
    <row r="23" spans="5:5" x14ac:dyDescent="0.25">
      <c r="E23" t="s">
        <v>214</v>
      </c>
    </row>
    <row r="24" spans="5:5" x14ac:dyDescent="0.25">
      <c r="E24" t="s">
        <v>215</v>
      </c>
    </row>
    <row r="26" spans="5:5" x14ac:dyDescent="0.25">
      <c r="E26" s="1" t="s">
        <v>216</v>
      </c>
    </row>
    <row r="28" spans="5:5" x14ac:dyDescent="0.25">
      <c r="E28" s="1" t="s">
        <v>230</v>
      </c>
    </row>
    <row r="70" spans="5:5" x14ac:dyDescent="0.25">
      <c r="E70" s="1" t="s">
        <v>238</v>
      </c>
    </row>
    <row r="100" spans="5:5" x14ac:dyDescent="0.25">
      <c r="E100" s="1" t="s">
        <v>263</v>
      </c>
    </row>
    <row r="183" spans="5:5" x14ac:dyDescent="0.25">
      <c r="E183" s="1" t="s">
        <v>294</v>
      </c>
    </row>
    <row r="185" spans="5:5" x14ac:dyDescent="0.25">
      <c r="E185" s="1" t="s">
        <v>331</v>
      </c>
    </row>
    <row r="187" spans="5:5" x14ac:dyDescent="0.25">
      <c r="E187" s="1" t="s">
        <v>414</v>
      </c>
    </row>
    <row r="189" spans="5:5" x14ac:dyDescent="0.25">
      <c r="E189" s="38" t="s">
        <v>510</v>
      </c>
    </row>
    <row r="197" spans="3:5" x14ac:dyDescent="0.25">
      <c r="C197" s="20">
        <v>0</v>
      </c>
      <c r="E197" s="1" t="s">
        <v>372</v>
      </c>
    </row>
    <row r="198" spans="3:5" x14ac:dyDescent="0.25">
      <c r="E198" t="s">
        <v>373</v>
      </c>
    </row>
    <row r="199" spans="3:5" x14ac:dyDescent="0.25">
      <c r="E199" s="2" t="s">
        <v>374</v>
      </c>
    </row>
    <row r="200" spans="3:5" x14ac:dyDescent="0.25">
      <c r="E200" t="s">
        <v>319</v>
      </c>
    </row>
    <row r="201" spans="3:5" x14ac:dyDescent="0.25">
      <c r="E201" t="s">
        <v>336</v>
      </c>
    </row>
    <row r="203" spans="3:5" x14ac:dyDescent="0.25">
      <c r="E203" s="36" t="s">
        <v>206</v>
      </c>
    </row>
    <row r="204" spans="3:5" x14ac:dyDescent="0.25">
      <c r="E204" t="s">
        <v>375</v>
      </c>
    </row>
    <row r="205" spans="3:5" x14ac:dyDescent="0.25">
      <c r="E205" t="s">
        <v>377</v>
      </c>
    </row>
    <row r="206" spans="3:5" x14ac:dyDescent="0.25">
      <c r="E206" t="s">
        <v>378</v>
      </c>
    </row>
    <row r="207" spans="3:5" x14ac:dyDescent="0.25">
      <c r="E207" t="s">
        <v>376</v>
      </c>
    </row>
    <row r="208" spans="3:5" x14ac:dyDescent="0.25">
      <c r="E208" s="36"/>
    </row>
    <row r="209" spans="5:5" x14ac:dyDescent="0.25">
      <c r="E209" s="36" t="s">
        <v>207</v>
      </c>
    </row>
    <row r="210" spans="5:5" x14ac:dyDescent="0.25">
      <c r="E210" t="s">
        <v>379</v>
      </c>
    </row>
    <row r="212" spans="5:5" x14ac:dyDescent="0.25">
      <c r="E212" s="36" t="s">
        <v>219</v>
      </c>
    </row>
    <row r="213" spans="5:5" x14ac:dyDescent="0.25">
      <c r="E213" t="s">
        <v>380</v>
      </c>
    </row>
    <row r="215" spans="5:5" x14ac:dyDescent="0.25">
      <c r="E215" s="36" t="s">
        <v>212</v>
      </c>
    </row>
    <row r="216" spans="5:5" x14ac:dyDescent="0.25">
      <c r="E216" t="s">
        <v>381</v>
      </c>
    </row>
    <row r="332" spans="5:5" x14ac:dyDescent="0.25">
      <c r="E332" s="1" t="s">
        <v>414</v>
      </c>
    </row>
    <row r="383" spans="5:5" x14ac:dyDescent="0.25">
      <c r="E383" t="s">
        <v>416</v>
      </c>
    </row>
    <row r="406" spans="5:5" x14ac:dyDescent="0.25">
      <c r="E406" t="s">
        <v>417</v>
      </c>
    </row>
    <row r="476" spans="5:5" x14ac:dyDescent="0.25">
      <c r="E476" s="2" t="s">
        <v>417</v>
      </c>
    </row>
    <row r="497" spans="5:5" x14ac:dyDescent="0.25">
      <c r="E497" s="1" t="s">
        <v>461</v>
      </c>
    </row>
    <row r="499" spans="5:5" x14ac:dyDescent="0.25">
      <c r="E499" s="2" t="s">
        <v>417</v>
      </c>
    </row>
    <row r="604" s="3" customFormat="1" x14ac:dyDescent="0.25"/>
    <row r="605" s="3" customFormat="1" x14ac:dyDescent="0.25"/>
    <row r="606" s="3" customFormat="1" x14ac:dyDescent="0.25"/>
    <row r="607" s="3" customFormat="1" x14ac:dyDescent="0.25"/>
    <row r="608" s="3" customFormat="1" x14ac:dyDescent="0.25"/>
    <row r="609" spans="48:48" s="3" customFormat="1" x14ac:dyDescent="0.25"/>
    <row r="610" spans="48:48" s="3" customFormat="1" x14ac:dyDescent="0.25"/>
    <row r="611" spans="48:48" s="3" customFormat="1" x14ac:dyDescent="0.25"/>
    <row r="612" spans="48:48" s="3" customFormat="1" x14ac:dyDescent="0.25"/>
    <row r="613" spans="48:48" s="3" customFormat="1" x14ac:dyDescent="0.25"/>
    <row r="614" spans="48:48" s="3" customFormat="1" x14ac:dyDescent="0.25"/>
    <row r="615" spans="48:48" s="3" customFormat="1" x14ac:dyDescent="0.25"/>
    <row r="616" spans="48:48" s="3" customFormat="1" x14ac:dyDescent="0.25">
      <c r="AV616"/>
    </row>
    <row r="617" spans="48:48" s="3" customFormat="1" x14ac:dyDescent="0.25"/>
    <row r="618" spans="48:48" s="3" customFormat="1" x14ac:dyDescent="0.25"/>
    <row r="619" spans="48:48" s="3" customFormat="1" x14ac:dyDescent="0.25"/>
    <row r="620" spans="48:48" s="3" customFormat="1" x14ac:dyDescent="0.25"/>
    <row r="621" spans="48:48" s="3" customFormat="1" x14ac:dyDescent="0.25"/>
    <row r="622" spans="48:48" s="3" customFormat="1" x14ac:dyDescent="0.25"/>
    <row r="623" spans="48:48" s="3" customFormat="1" x14ac:dyDescent="0.25"/>
    <row r="624" spans="48:48"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pans="5:5" s="3" customFormat="1" x14ac:dyDescent="0.25"/>
    <row r="674" spans="5:5" s="3" customFormat="1" x14ac:dyDescent="0.25"/>
    <row r="675" spans="5:5" s="3" customFormat="1" x14ac:dyDescent="0.25"/>
    <row r="676" spans="5:5" s="3" customFormat="1" x14ac:dyDescent="0.25"/>
    <row r="677" spans="5:5" s="3" customFormat="1" x14ac:dyDescent="0.25"/>
    <row r="678" spans="5:5" s="3" customFormat="1" x14ac:dyDescent="0.25"/>
    <row r="679" spans="5:5" s="3" customFormat="1" x14ac:dyDescent="0.25"/>
    <row r="680" spans="5:5" s="3" customFormat="1" x14ac:dyDescent="0.25">
      <c r="E680" s="1" t="s">
        <v>417</v>
      </c>
    </row>
    <row r="681" spans="5:5" s="3" customFormat="1" x14ac:dyDescent="0.25"/>
    <row r="682" spans="5:5" s="3" customFormat="1" x14ac:dyDescent="0.25"/>
    <row r="683" spans="5:5" s="3" customFormat="1" x14ac:dyDescent="0.25"/>
    <row r="684" spans="5:5" s="3" customFormat="1" x14ac:dyDescent="0.25"/>
    <row r="685" spans="5:5" s="3" customFormat="1" x14ac:dyDescent="0.25"/>
    <row r="686" spans="5:5" s="3" customFormat="1" x14ac:dyDescent="0.25"/>
    <row r="687" spans="5:5" s="3" customFormat="1" x14ac:dyDescent="0.25"/>
    <row r="688" spans="5:5" s="3" customFormat="1" x14ac:dyDescent="0.25"/>
    <row r="689" spans="45:45" s="3" customFormat="1" x14ac:dyDescent="0.25"/>
    <row r="690" spans="45:45" s="3" customFormat="1" x14ac:dyDescent="0.25"/>
    <row r="691" spans="45:45" s="3" customFormat="1" x14ac:dyDescent="0.25"/>
    <row r="692" spans="45:45" s="3" customFormat="1" x14ac:dyDescent="0.25"/>
    <row r="693" spans="45:45" s="3" customFormat="1" x14ac:dyDescent="0.25"/>
    <row r="694" spans="45:45" s="3" customFormat="1" x14ac:dyDescent="0.25"/>
    <row r="695" spans="45:45" s="3" customFormat="1" x14ac:dyDescent="0.25"/>
    <row r="696" spans="45:45" s="3" customFormat="1" x14ac:dyDescent="0.25"/>
    <row r="697" spans="45:45" s="3" customFormat="1" x14ac:dyDescent="0.25">
      <c r="AS697" s="3" t="s">
        <v>502</v>
      </c>
    </row>
    <row r="698" spans="45:45" s="3" customFormat="1" x14ac:dyDescent="0.25"/>
    <row r="699" spans="45:45" s="3" customFormat="1" x14ac:dyDescent="0.25"/>
    <row r="700" spans="45:45" s="3" customFormat="1" x14ac:dyDescent="0.25"/>
    <row r="701" spans="45:45" s="3" customFormat="1" x14ac:dyDescent="0.25"/>
    <row r="702" spans="45:45" s="3" customFormat="1" x14ac:dyDescent="0.25"/>
    <row r="703" spans="45:45" s="3" customFormat="1" x14ac:dyDescent="0.25"/>
    <row r="704" spans="45:4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45:45" s="3" customFormat="1" x14ac:dyDescent="0.25"/>
    <row r="722" spans="45:45" s="3" customFormat="1" x14ac:dyDescent="0.25"/>
    <row r="723" spans="45:45" s="3" customFormat="1" x14ac:dyDescent="0.25"/>
    <row r="724" spans="45:45" s="3" customFormat="1" x14ac:dyDescent="0.25">
      <c r="AS724" s="3" t="s">
        <v>503</v>
      </c>
    </row>
    <row r="725" spans="45:45" s="3" customFormat="1" x14ac:dyDescent="0.25"/>
    <row r="726" spans="45:45" s="3" customFormat="1" x14ac:dyDescent="0.25"/>
    <row r="727" spans="45:45" s="3" customFormat="1" x14ac:dyDescent="0.25"/>
    <row r="728" spans="45:45" s="3" customFormat="1" x14ac:dyDescent="0.25"/>
    <row r="729" spans="45:45" s="3" customFormat="1" x14ac:dyDescent="0.25"/>
    <row r="730" spans="45:45" s="3" customFormat="1" x14ac:dyDescent="0.25"/>
    <row r="731" spans="45:45" s="3" customFormat="1" x14ac:dyDescent="0.25"/>
    <row r="732" spans="45:45" s="3" customFormat="1" x14ac:dyDescent="0.25"/>
    <row r="733" spans="45:45" s="3" customFormat="1" x14ac:dyDescent="0.25"/>
    <row r="734" spans="45:45" s="3" customFormat="1" x14ac:dyDescent="0.25"/>
    <row r="735" spans="45:45" s="3" customFormat="1" x14ac:dyDescent="0.25"/>
    <row r="736" spans="45:45" s="3" customFormat="1" x14ac:dyDescent="0.25"/>
    <row r="737" spans="45:45" s="3" customFormat="1" x14ac:dyDescent="0.25"/>
    <row r="738" spans="45:45" s="3" customFormat="1" x14ac:dyDescent="0.25"/>
    <row r="739" spans="45:45" s="3" customFormat="1" x14ac:dyDescent="0.25"/>
    <row r="740" spans="45:45" s="3" customFormat="1" x14ac:dyDescent="0.25"/>
    <row r="741" spans="45:45" s="3" customFormat="1" x14ac:dyDescent="0.25"/>
    <row r="742" spans="45:45" s="3" customFormat="1" x14ac:dyDescent="0.25"/>
    <row r="743" spans="45:45" s="3" customFormat="1" x14ac:dyDescent="0.25"/>
    <row r="744" spans="45:45" s="3" customFormat="1" x14ac:dyDescent="0.25"/>
    <row r="745" spans="45:45" s="3" customFormat="1" x14ac:dyDescent="0.25"/>
    <row r="746" spans="45:45" s="3" customFormat="1" x14ac:dyDescent="0.25"/>
    <row r="747" spans="45:45" s="3" customFormat="1" x14ac:dyDescent="0.25"/>
    <row r="748" spans="45:45" s="3" customFormat="1" x14ac:dyDescent="0.25"/>
    <row r="749" spans="45:45" s="3" customFormat="1" x14ac:dyDescent="0.25"/>
    <row r="750" spans="45:45" s="3" customFormat="1" x14ac:dyDescent="0.25"/>
    <row r="751" spans="45:45" s="3" customFormat="1" x14ac:dyDescent="0.25">
      <c r="AS751" s="3" t="s">
        <v>504</v>
      </c>
    </row>
    <row r="752" spans="45:45"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pans="45:45" s="3" customFormat="1" x14ac:dyDescent="0.25"/>
    <row r="770" spans="45:45" s="3" customFormat="1" x14ac:dyDescent="0.25"/>
    <row r="771" spans="45:45" s="3" customFormat="1" x14ac:dyDescent="0.25"/>
    <row r="772" spans="45:45" s="3" customFormat="1" x14ac:dyDescent="0.25"/>
    <row r="773" spans="45:45" s="3" customFormat="1" x14ac:dyDescent="0.25"/>
    <row r="774" spans="45:45" s="3" customFormat="1" x14ac:dyDescent="0.25"/>
    <row r="775" spans="45:45" s="3" customFormat="1" ht="15.75" x14ac:dyDescent="0.25">
      <c r="AS775" s="37" t="s">
        <v>505</v>
      </c>
    </row>
    <row r="776" spans="45:45" s="3" customFormat="1" x14ac:dyDescent="0.25"/>
    <row r="777" spans="45:45" s="3" customFormat="1" x14ac:dyDescent="0.25"/>
    <row r="778" spans="45:45" s="3" customFormat="1" x14ac:dyDescent="0.25"/>
    <row r="779" spans="45:45" s="3" customFormat="1" x14ac:dyDescent="0.25"/>
    <row r="780" spans="45:45" s="3" customFormat="1" x14ac:dyDescent="0.25"/>
    <row r="781" spans="45:45" s="3" customFormat="1" x14ac:dyDescent="0.25"/>
    <row r="782" spans="45:45" s="3" customFormat="1" x14ac:dyDescent="0.25"/>
    <row r="783" spans="45:45" s="3" customFormat="1" x14ac:dyDescent="0.25"/>
    <row r="784" spans="45:45"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808" spans="3:5" x14ac:dyDescent="0.25">
      <c r="C808" s="20">
        <v>0</v>
      </c>
      <c r="E808" s="1" t="s">
        <v>422</v>
      </c>
    </row>
    <row r="809" spans="3:5" x14ac:dyDescent="0.25">
      <c r="E809" t="s">
        <v>424</v>
      </c>
    </row>
    <row r="810" spans="3:5" x14ac:dyDescent="0.25">
      <c r="E810" s="2" t="s">
        <v>425</v>
      </c>
    </row>
    <row r="811" spans="3:5" x14ac:dyDescent="0.25">
      <c r="E811" t="s">
        <v>423</v>
      </c>
    </row>
    <row r="812" spans="3:5" x14ac:dyDescent="0.25">
      <c r="E812" t="s">
        <v>426</v>
      </c>
    </row>
    <row r="813" spans="3:5" x14ac:dyDescent="0.25">
      <c r="E813" t="s">
        <v>427</v>
      </c>
    </row>
    <row r="931" spans="5:5" x14ac:dyDescent="0.25">
      <c r="E931" s="36" t="s">
        <v>206</v>
      </c>
    </row>
    <row r="932" spans="5:5" x14ac:dyDescent="0.25">
      <c r="E932" t="s">
        <v>439</v>
      </c>
    </row>
    <row r="933" spans="5:5" x14ac:dyDescent="0.25">
      <c r="E933" t="s">
        <v>440</v>
      </c>
    </row>
    <row r="934" spans="5:5" x14ac:dyDescent="0.25">
      <c r="E934" s="2" t="s">
        <v>428</v>
      </c>
    </row>
    <row r="935" spans="5:5" x14ac:dyDescent="0.25">
      <c r="E935" t="s">
        <v>436</v>
      </c>
    </row>
    <row r="936" spans="5:5" x14ac:dyDescent="0.25">
      <c r="E936" t="s">
        <v>437</v>
      </c>
    </row>
    <row r="937" spans="5:5" x14ac:dyDescent="0.25">
      <c r="E937" t="s">
        <v>438</v>
      </c>
    </row>
    <row r="938" spans="5:5" x14ac:dyDescent="0.25">
      <c r="E938" t="s">
        <v>429</v>
      </c>
    </row>
    <row r="939" spans="5:5" x14ac:dyDescent="0.25">
      <c r="E939" s="2" t="s">
        <v>430</v>
      </c>
    </row>
    <row r="940" spans="5:5" x14ac:dyDescent="0.25">
      <c r="E940" s="2" t="s">
        <v>431</v>
      </c>
    </row>
    <row r="941" spans="5:5" x14ac:dyDescent="0.25">
      <c r="E941" s="2" t="s">
        <v>432</v>
      </c>
    </row>
    <row r="942" spans="5:5" x14ac:dyDescent="0.25">
      <c r="E942" s="2" t="s">
        <v>433</v>
      </c>
    </row>
    <row r="943" spans="5:5" x14ac:dyDescent="0.25">
      <c r="E943" s="2" t="s">
        <v>434</v>
      </c>
    </row>
    <row r="944" spans="5:5" x14ac:dyDescent="0.25">
      <c r="E944" s="2" t="s">
        <v>435</v>
      </c>
    </row>
    <row r="945" spans="5:32" x14ac:dyDescent="0.25">
      <c r="E945" t="s">
        <v>441</v>
      </c>
    </row>
    <row r="947" spans="5:32" x14ac:dyDescent="0.25">
      <c r="E947" s="36" t="s">
        <v>207</v>
      </c>
    </row>
    <row r="948" spans="5:32" x14ac:dyDescent="0.25">
      <c r="E948" t="s">
        <v>442</v>
      </c>
    </row>
    <row r="950" spans="5:32" x14ac:dyDescent="0.25">
      <c r="E950" s="36" t="s">
        <v>219</v>
      </c>
    </row>
    <row r="951" spans="5:32" x14ac:dyDescent="0.25">
      <c r="E951" t="s">
        <v>443</v>
      </c>
    </row>
    <row r="953" spans="5:32" x14ac:dyDescent="0.25">
      <c r="E953" s="36" t="s">
        <v>212</v>
      </c>
    </row>
    <row r="954" spans="5:32" x14ac:dyDescent="0.25">
      <c r="E954" t="s">
        <v>444</v>
      </c>
    </row>
    <row r="956" spans="5:32" x14ac:dyDescent="0.25">
      <c r="E956" s="26" t="s">
        <v>3</v>
      </c>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row>
    <row r="957" spans="5:32" x14ac:dyDescent="0.25">
      <c r="E957" s="26" t="s">
        <v>445</v>
      </c>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row>
    <row r="958" spans="5:32" x14ac:dyDescent="0.25">
      <c r="E958" s="26" t="s">
        <v>449</v>
      </c>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row>
    <row r="959" spans="5:32" x14ac:dyDescent="0.25">
      <c r="E959" s="26" t="s">
        <v>450</v>
      </c>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row>
    <row r="960" spans="5:32" x14ac:dyDescent="0.25">
      <c r="E960" s="26" t="s">
        <v>52</v>
      </c>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row>
    <row r="961" spans="5:32" x14ac:dyDescent="0.25">
      <c r="E961" s="26" t="s">
        <v>72</v>
      </c>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row>
    <row r="962" spans="5:32" x14ac:dyDescent="0.25">
      <c r="E962" s="26" t="s">
        <v>447</v>
      </c>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row>
    <row r="963" spans="5:32" x14ac:dyDescent="0.25">
      <c r="E963" s="26" t="s">
        <v>446</v>
      </c>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row>
    <row r="964" spans="5:32" x14ac:dyDescent="0.25">
      <c r="E964" s="26" t="s">
        <v>448</v>
      </c>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row>
    <row r="1006" spans="5:5" x14ac:dyDescent="0.25">
      <c r="E1006" s="1" t="s">
        <v>461</v>
      </c>
    </row>
    <row r="1059" spans="5:52" x14ac:dyDescent="0.25">
      <c r="E1059" t="s">
        <v>478</v>
      </c>
      <c r="M1059" t="s">
        <v>480</v>
      </c>
    </row>
    <row r="1060" spans="5:52" x14ac:dyDescent="0.25">
      <c r="E1060" s="2" t="s">
        <v>479</v>
      </c>
      <c r="M1060" s="2" t="s">
        <v>428</v>
      </c>
    </row>
    <row r="1062" spans="5:52" x14ac:dyDescent="0.25">
      <c r="E1062" t="s">
        <v>310</v>
      </c>
    </row>
    <row r="1063" spans="5:52" x14ac:dyDescent="0.25">
      <c r="E1063" s="1" t="s">
        <v>477</v>
      </c>
    </row>
    <row r="1065" spans="5:52" s="3" customFormat="1" x14ac:dyDescent="0.25">
      <c r="E1065" s="18" t="s">
        <v>21</v>
      </c>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c r="AH1065"/>
      <c r="AI1065"/>
      <c r="AJ1065"/>
      <c r="AK1065"/>
      <c r="AL1065"/>
      <c r="AM1065"/>
      <c r="AN1065"/>
      <c r="AO1065"/>
      <c r="AP1065"/>
      <c r="AQ1065"/>
      <c r="AR1065"/>
      <c r="AS1065"/>
      <c r="AT1065"/>
      <c r="AU1065"/>
      <c r="AV1065"/>
      <c r="AW1065"/>
      <c r="AX1065"/>
      <c r="AY1065"/>
    </row>
    <row r="1066" spans="5:52" s="3" customFormat="1" x14ac:dyDescent="0.25">
      <c r="E1066" s="14" t="s">
        <v>27</v>
      </c>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c r="AH1066"/>
      <c r="AI1066"/>
      <c r="AJ1066"/>
      <c r="AK1066"/>
      <c r="AL1066"/>
      <c r="AM1066"/>
      <c r="AN1066"/>
      <c r="AO1066"/>
      <c r="AP1066"/>
      <c r="AQ1066"/>
      <c r="AR1066"/>
      <c r="AS1066"/>
      <c r="AT1066"/>
      <c r="AU1066"/>
      <c r="AV1066"/>
      <c r="AW1066"/>
      <c r="AX1066"/>
      <c r="AY1066"/>
    </row>
    <row r="1067" spans="5:52" s="3" customFormat="1" x14ac:dyDescent="0.25">
      <c r="E1067" s="14" t="s">
        <v>481</v>
      </c>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c r="AH1067"/>
      <c r="AI1067"/>
      <c r="AJ1067"/>
      <c r="AK1067"/>
      <c r="AL1067"/>
      <c r="AM1067"/>
      <c r="AN1067"/>
      <c r="AO1067"/>
      <c r="AP1067"/>
      <c r="AQ1067"/>
      <c r="AR1067"/>
      <c r="AS1067"/>
      <c r="AT1067"/>
      <c r="AU1067"/>
      <c r="AV1067"/>
      <c r="AW1067"/>
      <c r="AX1067"/>
      <c r="AY1067"/>
      <c r="AZ1067"/>
    </row>
    <row r="1069" spans="5:52" s="3" customFormat="1" x14ac:dyDescent="0.25">
      <c r="E1069" s="16" t="s">
        <v>24</v>
      </c>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c r="AW1069"/>
      <c r="AX1069"/>
      <c r="AY1069"/>
      <c r="AZ1069"/>
    </row>
    <row r="1070" spans="5:52" s="3" customFormat="1" x14ac:dyDescent="0.25">
      <c r="E1070" s="16"/>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c r="AW1070"/>
      <c r="AX1070"/>
      <c r="AY1070"/>
      <c r="AZ1070"/>
    </row>
    <row r="1071" spans="5:52" s="3" customFormat="1" x14ac:dyDescent="0.25">
      <c r="E1071" s="16" t="s">
        <v>482</v>
      </c>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c r="AW1071"/>
      <c r="AX1071"/>
      <c r="AY1071"/>
      <c r="AZ1071"/>
    </row>
    <row r="1072" spans="5:52" s="3" customFormat="1" x14ac:dyDescent="0.25">
      <c r="E1072" s="16" t="s">
        <v>25</v>
      </c>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c r="AW1072"/>
      <c r="AX1072"/>
      <c r="AY1072"/>
      <c r="AZ1072"/>
    </row>
    <row r="1073" spans="3:72" s="3" customFormat="1" x14ac:dyDescent="0.25">
      <c r="E1073" s="16" t="s">
        <v>483</v>
      </c>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c r="AW1073"/>
      <c r="AX1073"/>
      <c r="AY1073"/>
      <c r="AZ1073"/>
    </row>
    <row r="1074" spans="3:72" s="3" customFormat="1" x14ac:dyDescent="0.25">
      <c r="E1074" s="16" t="s">
        <v>484</v>
      </c>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c r="AW1074"/>
      <c r="AX1074"/>
      <c r="AY1074"/>
      <c r="AZ1074"/>
    </row>
    <row r="1075" spans="3:72" s="3" customFormat="1" x14ac:dyDescent="0.25">
      <c r="E1075" s="16" t="s">
        <v>485</v>
      </c>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c r="AW1075"/>
      <c r="AX1075"/>
      <c r="AY1075"/>
      <c r="AZ1075"/>
    </row>
    <row r="1076" spans="3:72" s="3" customFormat="1" x14ac:dyDescent="0.25">
      <c r="E1076" s="16" t="s">
        <v>486</v>
      </c>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c r="AW1076"/>
      <c r="AX1076"/>
      <c r="AY1076"/>
      <c r="AZ1076"/>
    </row>
    <row r="1077" spans="3:72" s="3" customFormat="1" x14ac:dyDescent="0.25">
      <c r="E1077" s="16" t="s">
        <v>487</v>
      </c>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c r="AW1077"/>
      <c r="AX1077"/>
      <c r="AY1077"/>
      <c r="AZ1077"/>
    </row>
    <row r="1078" spans="3:72" s="3" customFormat="1" x14ac:dyDescent="0.25">
      <c r="E1078" s="16"/>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c r="AW1078"/>
      <c r="AX1078"/>
      <c r="AY1078"/>
      <c r="AZ1078"/>
    </row>
    <row r="1079" spans="3:72" s="3" customFormat="1" x14ac:dyDescent="0.25">
      <c r="E1079" s="16" t="s">
        <v>37</v>
      </c>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c r="AW1079"/>
      <c r="AX1079"/>
      <c r="AY1079"/>
      <c r="AZ1079"/>
    </row>
    <row r="1080" spans="3:72" s="3" customFormat="1" x14ac:dyDescent="0.25">
      <c r="E1080" s="16" t="s">
        <v>26</v>
      </c>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c r="AW1080"/>
      <c r="AX1080"/>
      <c r="AY1080"/>
      <c r="AZ1080"/>
    </row>
    <row r="1081" spans="3:72" s="3" customFormat="1" x14ac:dyDescent="0.25">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row>
    <row r="1082" spans="3:72" s="3" customFormat="1" x14ac:dyDescent="0.25">
      <c r="E1082" s="1" t="s">
        <v>5</v>
      </c>
      <c r="BT1082" s="1" t="s">
        <v>6</v>
      </c>
    </row>
    <row r="1083" spans="3:72" s="3" customFormat="1" x14ac:dyDescent="0.25"/>
    <row r="1084" spans="3:72" s="3" customFormat="1" x14ac:dyDescent="0.25"/>
    <row r="1085" spans="3:72" s="3" customFormat="1" x14ac:dyDescent="0.25"/>
    <row r="1086" spans="3:72" s="3" customFormat="1" x14ac:dyDescent="0.25"/>
    <row r="1087" spans="3:72" s="3" customFormat="1" x14ac:dyDescent="0.25"/>
    <row r="1088" spans="3:72" s="3" customFormat="1" x14ac:dyDescent="0.25"/>
    <row r="1089" s="3" customFormat="1" x14ac:dyDescent="0.25"/>
    <row r="1090" s="3" customFormat="1" x14ac:dyDescent="0.25"/>
    <row r="1091" s="3" customFormat="1" x14ac:dyDescent="0.25"/>
    <row r="1092" s="3" customFormat="1" x14ac:dyDescent="0.25"/>
    <row r="1093" s="3" customFormat="1" x14ac:dyDescent="0.25"/>
    <row r="1094" s="3" customFormat="1" x14ac:dyDescent="0.25"/>
    <row r="1095" s="3" customFormat="1" x14ac:dyDescent="0.25"/>
    <row r="1096" s="3" customFormat="1" x14ac:dyDescent="0.25"/>
    <row r="1097" s="3" customFormat="1" x14ac:dyDescent="0.25"/>
    <row r="1098" s="3" customFormat="1" x14ac:dyDescent="0.25"/>
    <row r="1099" s="3" customFormat="1" x14ac:dyDescent="0.25"/>
    <row r="1100" s="3" customFormat="1" x14ac:dyDescent="0.25"/>
    <row r="1101" s="3" customFormat="1" x14ac:dyDescent="0.25"/>
    <row r="1102" s="3" customFormat="1" x14ac:dyDescent="0.25"/>
    <row r="1103" s="3" customFormat="1" x14ac:dyDescent="0.25"/>
    <row r="1104" s="3" customFormat="1" x14ac:dyDescent="0.25"/>
    <row r="1105" s="3" customFormat="1" x14ac:dyDescent="0.25"/>
    <row r="1106" s="3" customFormat="1" x14ac:dyDescent="0.25"/>
    <row r="1107" s="3" customFormat="1" x14ac:dyDescent="0.25"/>
    <row r="1108" s="3" customFormat="1" x14ac:dyDescent="0.25"/>
    <row r="1109" s="3" customFormat="1" x14ac:dyDescent="0.25"/>
    <row r="1110" s="3" customFormat="1" x14ac:dyDescent="0.25"/>
    <row r="1111" s="3" customFormat="1" x14ac:dyDescent="0.25"/>
    <row r="1112" s="3" customFormat="1" x14ac:dyDescent="0.25"/>
    <row r="1113" s="3" customFormat="1" x14ac:dyDescent="0.25"/>
    <row r="1114" s="3" customFormat="1" x14ac:dyDescent="0.25"/>
    <row r="1115" s="3" customFormat="1" x14ac:dyDescent="0.25"/>
    <row r="1116" s="3" customFormat="1" x14ac:dyDescent="0.25"/>
    <row r="1117" s="3" customFormat="1" x14ac:dyDescent="0.25"/>
    <row r="1118" s="3" customFormat="1" x14ac:dyDescent="0.25"/>
    <row r="1119" s="3" customFormat="1" x14ac:dyDescent="0.25"/>
    <row r="1120" s="3" customFormat="1" x14ac:dyDescent="0.25"/>
    <row r="1121" s="3" customFormat="1" x14ac:dyDescent="0.25"/>
    <row r="1122" s="3" customFormat="1" x14ac:dyDescent="0.25"/>
    <row r="1123" s="3" customFormat="1" x14ac:dyDescent="0.25"/>
    <row r="1124" s="3" customFormat="1" x14ac:dyDescent="0.25"/>
    <row r="1125" s="3" customFormat="1" x14ac:dyDescent="0.25"/>
    <row r="1126" s="3" customFormat="1" x14ac:dyDescent="0.25"/>
    <row r="1127" s="3" customFormat="1" x14ac:dyDescent="0.25"/>
    <row r="1128" s="3" customFormat="1" x14ac:dyDescent="0.25"/>
    <row r="1129" s="3" customFormat="1" x14ac:dyDescent="0.25"/>
    <row r="1130" s="3" customFormat="1" x14ac:dyDescent="0.25"/>
    <row r="1131" s="3" customFormat="1" x14ac:dyDescent="0.25"/>
    <row r="1132" s="3" customFormat="1" x14ac:dyDescent="0.25"/>
    <row r="1133" s="3" customFormat="1" x14ac:dyDescent="0.25"/>
    <row r="1134" s="3" customFormat="1" x14ac:dyDescent="0.25"/>
    <row r="1135" s="3" customFormat="1" x14ac:dyDescent="0.25"/>
    <row r="1136" s="3" customFormat="1" x14ac:dyDescent="0.25"/>
    <row r="1137" s="3" customFormat="1" x14ac:dyDescent="0.25"/>
    <row r="1138" s="3" customFormat="1" x14ac:dyDescent="0.25"/>
    <row r="1139" s="3" customFormat="1" x14ac:dyDescent="0.25"/>
    <row r="1140" s="3" customFormat="1" x14ac:dyDescent="0.25"/>
    <row r="1141" s="3" customFormat="1" x14ac:dyDescent="0.25"/>
    <row r="1142" s="3" customFormat="1" x14ac:dyDescent="0.25"/>
    <row r="1143" s="3" customFormat="1" x14ac:dyDescent="0.25"/>
    <row r="1144" s="3" customFormat="1" x14ac:dyDescent="0.25"/>
    <row r="1145" s="3" customFormat="1" x14ac:dyDescent="0.25"/>
    <row r="1146" s="3" customFormat="1" x14ac:dyDescent="0.25"/>
    <row r="1147" s="3" customFormat="1" x14ac:dyDescent="0.25"/>
    <row r="1148" s="3" customFormat="1" x14ac:dyDescent="0.25"/>
    <row r="1149" s="3" customFormat="1" x14ac:dyDescent="0.25"/>
    <row r="1150" s="3" customFormat="1" x14ac:dyDescent="0.25"/>
    <row r="1151" s="3" customFormat="1" x14ac:dyDescent="0.25"/>
    <row r="1152" s="3" customFormat="1" x14ac:dyDescent="0.25"/>
    <row r="1153" s="3" customFormat="1" x14ac:dyDescent="0.25"/>
    <row r="1154" s="3" customFormat="1" x14ac:dyDescent="0.25"/>
    <row r="1155" s="3" customFormat="1" x14ac:dyDescent="0.25"/>
    <row r="1156" s="3" customFormat="1" x14ac:dyDescent="0.25"/>
    <row r="1157" s="3" customFormat="1" x14ac:dyDescent="0.25"/>
    <row r="1158" s="3" customFormat="1" x14ac:dyDescent="0.25"/>
    <row r="1159" s="3" customFormat="1" x14ac:dyDescent="0.25"/>
    <row r="1160" s="3" customFormat="1" x14ac:dyDescent="0.25"/>
    <row r="1161" s="3" customFormat="1" x14ac:dyDescent="0.25"/>
    <row r="1162" s="3" customFormat="1" x14ac:dyDescent="0.25"/>
    <row r="1163" s="3" customFormat="1" x14ac:dyDescent="0.25"/>
    <row r="1164" s="3" customFormat="1" x14ac:dyDescent="0.25"/>
    <row r="1165" s="3" customFormat="1" x14ac:dyDescent="0.25"/>
    <row r="1166" s="3" customFormat="1" x14ac:dyDescent="0.25"/>
    <row r="1167" s="3" customFormat="1" x14ac:dyDescent="0.25"/>
    <row r="1168" s="3" customFormat="1" x14ac:dyDescent="0.25"/>
    <row r="1169" spans="3:61" s="3" customFormat="1" x14ac:dyDescent="0.25"/>
    <row r="1170" spans="3:61" s="3" customFormat="1" x14ac:dyDescent="0.25">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row>
    <row r="1171" spans="3:61" s="3" customFormat="1" x14ac:dyDescent="0.25">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row>
    <row r="1172" spans="3:61" s="3" customFormat="1" x14ac:dyDescent="0.25">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row>
    <row r="1173" spans="3:61" s="3" customFormat="1" x14ac:dyDescent="0.25">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row>
    <row r="1174" spans="3:61" s="3" customFormat="1" x14ac:dyDescent="0.25">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row>
    <row r="1175" spans="3:61" s="3" customFormat="1" x14ac:dyDescent="0.2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row>
    <row r="1176" spans="3:61" s="3" customFormat="1" x14ac:dyDescent="0.25">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row>
    <row r="1177" spans="3:61" s="3" customFormat="1" x14ac:dyDescent="0.25">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row>
    <row r="1178" spans="3:61" s="3" customFormat="1" x14ac:dyDescent="0.25">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row>
    <row r="1179" spans="3:61" s="3" customFormat="1" x14ac:dyDescent="0.25">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row>
    <row r="1180" spans="3:61" s="3" customFormat="1" x14ac:dyDescent="0.25">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row>
    <row r="1181" spans="3:61" s="3" customFormat="1" x14ac:dyDescent="0.25">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row>
    <row r="1182" spans="3:61" s="3" customFormat="1" x14ac:dyDescent="0.25">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row>
    <row r="1183" spans="3:61" s="3" customFormat="1" x14ac:dyDescent="0.25">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row>
    <row r="1184" spans="3:61" s="3" customFormat="1" x14ac:dyDescent="0.25">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row>
    <row r="1185" spans="3:61" s="3" customFormat="1" x14ac:dyDescent="0.2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row>
    <row r="1186" spans="3:61" s="3" customFormat="1" x14ac:dyDescent="0.25">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row>
    <row r="1187" spans="3:61" s="3" customFormat="1" x14ac:dyDescent="0.25">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row>
    <row r="1202" spans="3:3" x14ac:dyDescent="0.25">
      <c r="C1202" s="4">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AY595"/>
  <sheetViews>
    <sheetView topLeftCell="A485" zoomScale="85" zoomScaleNormal="85" workbookViewId="0">
      <selection activeCell="AT513" sqref="AT513"/>
    </sheetView>
  </sheetViews>
  <sheetFormatPr defaultColWidth="2.85546875" defaultRowHeight="15" x14ac:dyDescent="0.25"/>
  <sheetData>
    <row r="2" spans="2:5" x14ac:dyDescent="0.25">
      <c r="B2" s="1" t="s">
        <v>509</v>
      </c>
    </row>
    <row r="4" spans="2:5" x14ac:dyDescent="0.25">
      <c r="C4" s="20">
        <v>0</v>
      </c>
      <c r="E4" s="1" t="s">
        <v>500</v>
      </c>
    </row>
    <row r="5" spans="2:5" x14ac:dyDescent="0.25">
      <c r="E5" t="s">
        <v>506</v>
      </c>
    </row>
    <row r="6" spans="2:5" x14ac:dyDescent="0.25">
      <c r="E6" s="2" t="s">
        <v>507</v>
      </c>
    </row>
    <row r="7" spans="2:5" x14ac:dyDescent="0.25">
      <c r="E7" t="s">
        <v>222</v>
      </c>
    </row>
    <row r="8" spans="2:5" x14ac:dyDescent="0.25">
      <c r="E8" t="s">
        <v>223</v>
      </c>
    </row>
    <row r="10" spans="2:5" x14ac:dyDescent="0.25">
      <c r="E10" s="36" t="s">
        <v>206</v>
      </c>
    </row>
    <row r="11" spans="2:5" x14ac:dyDescent="0.25">
      <c r="E11" t="s">
        <v>511</v>
      </c>
    </row>
    <row r="13" spans="2:5" x14ac:dyDescent="0.25">
      <c r="E13" s="36" t="s">
        <v>207</v>
      </c>
    </row>
    <row r="14" spans="2:5" x14ac:dyDescent="0.25">
      <c r="E14" t="s">
        <v>512</v>
      </c>
    </row>
    <row r="16" spans="2:5" x14ac:dyDescent="0.25">
      <c r="E16" s="36" t="s">
        <v>219</v>
      </c>
    </row>
    <row r="17" spans="5:5" x14ac:dyDescent="0.25">
      <c r="E17" t="s">
        <v>513</v>
      </c>
    </row>
    <row r="18" spans="5:5" x14ac:dyDescent="0.25">
      <c r="E18" t="s">
        <v>514</v>
      </c>
    </row>
    <row r="20" spans="5:5" x14ac:dyDescent="0.25">
      <c r="E20" s="36" t="s">
        <v>212</v>
      </c>
    </row>
    <row r="21" spans="5:5" x14ac:dyDescent="0.25">
      <c r="E21" t="s">
        <v>513</v>
      </c>
    </row>
    <row r="22" spans="5:5" x14ac:dyDescent="0.25">
      <c r="E22" t="s">
        <v>515</v>
      </c>
    </row>
    <row r="24" spans="5:5" x14ac:dyDescent="0.25">
      <c r="E24" s="1" t="s">
        <v>509</v>
      </c>
    </row>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5" s="3" customFormat="1" x14ac:dyDescent="0.25"/>
    <row r="258" spans="5:5" s="3" customFormat="1" x14ac:dyDescent="0.25"/>
    <row r="259" spans="5:5" s="3" customFormat="1" x14ac:dyDescent="0.25"/>
    <row r="260" spans="5:5" s="3" customFormat="1" x14ac:dyDescent="0.25"/>
    <row r="261" spans="5:5" s="3" customFormat="1" x14ac:dyDescent="0.25"/>
    <row r="262" spans="5:5" s="3" customFormat="1" x14ac:dyDescent="0.25"/>
    <row r="263" spans="5:5" x14ac:dyDescent="0.25">
      <c r="E263" s="21" t="s">
        <v>1194</v>
      </c>
    </row>
    <row r="264" spans="5:5" x14ac:dyDescent="0.25">
      <c r="E264" t="s">
        <v>1195</v>
      </c>
    </row>
    <row r="266" spans="5:5" s="3" customFormat="1" x14ac:dyDescent="0.25"/>
    <row r="267" spans="5:5" s="3" customFormat="1" x14ac:dyDescent="0.25"/>
    <row r="268" spans="5:5" s="3" customFormat="1" x14ac:dyDescent="0.25"/>
    <row r="269" spans="5:5" s="3" customFormat="1" x14ac:dyDescent="0.25"/>
    <row r="270" spans="5:5" s="3" customFormat="1" x14ac:dyDescent="0.25"/>
    <row r="271" spans="5:5" s="3" customFormat="1" x14ac:dyDescent="0.25"/>
    <row r="272" spans="5:5" s="3" customFormat="1" x14ac:dyDescent="0.25"/>
    <row r="273" s="3" customFormat="1" x14ac:dyDescent="0.25"/>
    <row r="274" s="3" customFormat="1" x14ac:dyDescent="0.25"/>
    <row r="275" s="3" customFormat="1" x14ac:dyDescent="0.25"/>
    <row r="276" s="3" customFormat="1" x14ac:dyDescent="0.25"/>
    <row r="312" spans="3:49" s="3" customFormat="1" x14ac:dyDescent="0.25">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row>
    <row r="313" spans="3:49" s="3" customFormat="1" x14ac:dyDescent="0.25">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row>
    <row r="314" spans="3:49" s="3" customFormat="1" x14ac:dyDescent="0.25">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3:49" s="3" customFormat="1" x14ac:dyDescent="0.2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3:49" s="3" customFormat="1" x14ac:dyDescent="0.25">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3:49" s="3" customFormat="1" x14ac:dyDescent="0.25">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3:49" s="3" customFormat="1" x14ac:dyDescent="0.25">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3:49" s="3" customFormat="1" x14ac:dyDescent="0.25">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3:49" s="3" customFormat="1" x14ac:dyDescent="0.25">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3:51" s="3" customFormat="1" x14ac:dyDescent="0.25">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row>
    <row r="322" spans="3:51" s="3" customFormat="1" x14ac:dyDescent="0.25">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row>
    <row r="323" spans="3:51" s="3" customFormat="1" x14ac:dyDescent="0.25">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row>
    <row r="324" spans="3:51" s="3" customFormat="1" x14ac:dyDescent="0.25">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row>
    <row r="326" spans="3:51" x14ac:dyDescent="0.25">
      <c r="E326" s="21" t="s">
        <v>1196</v>
      </c>
    </row>
    <row r="327" spans="3:51" x14ac:dyDescent="0.25">
      <c r="E327" t="s">
        <v>1197</v>
      </c>
    </row>
    <row r="329" spans="3:51" s="3" customFormat="1" x14ac:dyDescent="0.25">
      <c r="AY329"/>
    </row>
    <row r="330" spans="3:51" s="3" customFormat="1" x14ac:dyDescent="0.25"/>
    <row r="331" spans="3:51" s="3" customFormat="1" x14ac:dyDescent="0.25"/>
    <row r="332" spans="3:51" s="3" customFormat="1" x14ac:dyDescent="0.25"/>
    <row r="333" spans="3:51" s="3" customFormat="1" x14ac:dyDescent="0.25"/>
    <row r="334" spans="3:51" s="3" customFormat="1" x14ac:dyDescent="0.25"/>
    <row r="335" spans="3:51" s="3" customFormat="1" x14ac:dyDescent="0.25"/>
    <row r="336" spans="3:51" s="3" customFormat="1" x14ac:dyDescent="0.25"/>
    <row r="337" spans="46:46" s="3" customFormat="1" x14ac:dyDescent="0.25"/>
    <row r="338" spans="46:46" s="3" customFormat="1" x14ac:dyDescent="0.25"/>
    <row r="339" spans="46:46" s="3" customFormat="1" x14ac:dyDescent="0.25"/>
    <row r="340" spans="46:46" s="3" customFormat="1" x14ac:dyDescent="0.25"/>
    <row r="341" spans="46:46" s="3" customFormat="1" x14ac:dyDescent="0.25"/>
    <row r="342" spans="46:46" s="3" customFormat="1" x14ac:dyDescent="0.25"/>
    <row r="343" spans="46:46" s="3" customFormat="1" x14ac:dyDescent="0.25">
      <c r="AT343" s="1" t="s">
        <v>532</v>
      </c>
    </row>
    <row r="344" spans="46:46" s="3" customFormat="1" x14ac:dyDescent="0.25"/>
    <row r="345" spans="46:46" s="3" customFormat="1" x14ac:dyDescent="0.25"/>
    <row r="346" spans="46:46" s="3" customFormat="1" x14ac:dyDescent="0.25"/>
    <row r="347" spans="46:46" s="3" customFormat="1" x14ac:dyDescent="0.25"/>
    <row r="348" spans="46:46" s="3" customFormat="1" x14ac:dyDescent="0.25"/>
    <row r="349" spans="46:46" s="3" customFormat="1" x14ac:dyDescent="0.25"/>
    <row r="350" spans="46:46" s="3" customFormat="1" x14ac:dyDescent="0.25"/>
    <row r="351" spans="46:46" s="3" customFormat="1" x14ac:dyDescent="0.25"/>
    <row r="352" spans="46:46"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5" s="3" customFormat="1" x14ac:dyDescent="0.25">
      <c r="E385" s="21" t="s">
        <v>1198</v>
      </c>
    </row>
    <row r="386" spans="5:5" s="3" customFormat="1" x14ac:dyDescent="0.25">
      <c r="E386" t="s">
        <v>1199</v>
      </c>
    </row>
    <row r="387" spans="5:5" s="3" customFormat="1" x14ac:dyDescent="0.25"/>
    <row r="388" spans="5:5" s="3" customFormat="1" x14ac:dyDescent="0.25"/>
    <row r="389" spans="5:5" s="3" customFormat="1" x14ac:dyDescent="0.25"/>
    <row r="390" spans="5:5" s="3" customFormat="1" x14ac:dyDescent="0.25"/>
    <row r="391" spans="5:5" s="3" customFormat="1" x14ac:dyDescent="0.25"/>
    <row r="392" spans="5:5" s="3" customFormat="1" x14ac:dyDescent="0.25"/>
    <row r="393" spans="5:5" s="3" customFormat="1" x14ac:dyDescent="0.25"/>
    <row r="394" spans="5:5" s="3" customFormat="1" x14ac:dyDescent="0.25"/>
    <row r="395" spans="5:5" s="3" customFormat="1" x14ac:dyDescent="0.25"/>
    <row r="396" spans="5:5" s="3" customFormat="1" x14ac:dyDescent="0.25"/>
    <row r="397" spans="5:5" s="3" customFormat="1" x14ac:dyDescent="0.25"/>
    <row r="398" spans="5:5" s="3" customFormat="1" x14ac:dyDescent="0.25"/>
    <row r="399" spans="5:5" s="3" customFormat="1" x14ac:dyDescent="0.25"/>
    <row r="400" spans="5:5"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5:5" s="3" customFormat="1" x14ac:dyDescent="0.25"/>
    <row r="418" spans="5:5" s="3" customFormat="1" x14ac:dyDescent="0.25"/>
    <row r="419" spans="5:5" s="3" customFormat="1" x14ac:dyDescent="0.25"/>
    <row r="420" spans="5:5" s="3" customFormat="1" x14ac:dyDescent="0.25"/>
    <row r="421" spans="5:5" s="3" customFormat="1" x14ac:dyDescent="0.25"/>
    <row r="422" spans="5:5" s="3" customFormat="1" x14ac:dyDescent="0.25"/>
    <row r="423" spans="5:5" x14ac:dyDescent="0.25">
      <c r="E423" s="21" t="s">
        <v>1200</v>
      </c>
    </row>
    <row r="424" spans="5:5" x14ac:dyDescent="0.25">
      <c r="E424" t="s">
        <v>1201</v>
      </c>
    </row>
    <row r="425" spans="5:5" s="3" customFormat="1" x14ac:dyDescent="0.25"/>
    <row r="426" spans="5:5" s="3" customFormat="1" x14ac:dyDescent="0.25"/>
    <row r="427" spans="5:5" s="3" customFormat="1" x14ac:dyDescent="0.25"/>
    <row r="428" spans="5:5" s="3" customFormat="1" x14ac:dyDescent="0.25"/>
    <row r="429" spans="5:5" s="3" customFormat="1" x14ac:dyDescent="0.25"/>
    <row r="430" spans="5:5" s="3" customFormat="1" x14ac:dyDescent="0.25"/>
    <row r="431" spans="5:5" s="3" customFormat="1" x14ac:dyDescent="0.25"/>
    <row r="432" spans="5:5" s="3" customFormat="1" x14ac:dyDescent="0.25"/>
    <row r="433" spans="5:5" s="3" customFormat="1" x14ac:dyDescent="0.25"/>
    <row r="434" spans="5:5" s="3" customFormat="1" x14ac:dyDescent="0.25"/>
    <row r="435" spans="5:5" s="3" customFormat="1" x14ac:dyDescent="0.25"/>
    <row r="436" spans="5:5" x14ac:dyDescent="0.25">
      <c r="E436" s="21" t="s">
        <v>1202</v>
      </c>
    </row>
    <row r="437" spans="5:5" x14ac:dyDescent="0.25">
      <c r="E437" t="s">
        <v>1203</v>
      </c>
    </row>
    <row r="439" spans="5:5" s="3" customFormat="1" x14ac:dyDescent="0.25"/>
    <row r="440" spans="5:5" s="3" customFormat="1" x14ac:dyDescent="0.25"/>
    <row r="441" spans="5:5" s="3" customFormat="1" x14ac:dyDescent="0.25"/>
    <row r="442" spans="5:5" s="3" customFormat="1" x14ac:dyDescent="0.25"/>
    <row r="443" spans="5:5" s="3" customFormat="1" x14ac:dyDescent="0.25"/>
    <row r="444" spans="5:5" s="3" customFormat="1" x14ac:dyDescent="0.25"/>
    <row r="445" spans="5:5" s="3" customFormat="1" x14ac:dyDescent="0.25"/>
    <row r="446" spans="5:5" s="3" customFormat="1" x14ac:dyDescent="0.25"/>
    <row r="447" spans="5:5" s="3" customFormat="1" x14ac:dyDescent="0.25"/>
    <row r="448" spans="5:5" s="3" customFormat="1" x14ac:dyDescent="0.25"/>
    <row r="449" spans="5:5" s="3" customFormat="1" x14ac:dyDescent="0.25"/>
    <row r="450" spans="5:5" x14ac:dyDescent="0.25">
      <c r="E450" s="21" t="s">
        <v>1204</v>
      </c>
    </row>
    <row r="451" spans="5:5" x14ac:dyDescent="0.25">
      <c r="E451" t="s">
        <v>1205</v>
      </c>
    </row>
    <row r="453" spans="5:5" s="3" customFormat="1" x14ac:dyDescent="0.25"/>
    <row r="454" spans="5:5" s="3" customFormat="1" x14ac:dyDescent="0.25"/>
    <row r="455" spans="5:5" s="3" customFormat="1" x14ac:dyDescent="0.25"/>
    <row r="456" spans="5:5" s="3" customFormat="1" x14ac:dyDescent="0.25"/>
    <row r="457" spans="5:5" s="3" customFormat="1" x14ac:dyDescent="0.25"/>
    <row r="458" spans="5:5" s="3" customFormat="1" x14ac:dyDescent="0.25"/>
    <row r="459" spans="5:5" s="3" customFormat="1" x14ac:dyDescent="0.25"/>
    <row r="460" spans="5:5" x14ac:dyDescent="0.25">
      <c r="E460" s="21" t="s">
        <v>1192</v>
      </c>
    </row>
    <row r="461" spans="5:5" x14ac:dyDescent="0.25">
      <c r="E461" t="s">
        <v>1193</v>
      </c>
    </row>
    <row r="463" spans="5:5" s="3" customFormat="1" x14ac:dyDescent="0.25"/>
    <row r="464" spans="5:5" s="3" customFormat="1" x14ac:dyDescent="0.25"/>
    <row r="465" spans="46:46" s="3" customFormat="1" x14ac:dyDescent="0.25"/>
    <row r="466" spans="46:46" s="3" customFormat="1" x14ac:dyDescent="0.25"/>
    <row r="467" spans="46:46" s="3" customFormat="1" x14ac:dyDescent="0.25">
      <c r="AT467" s="3" t="s">
        <v>1191</v>
      </c>
    </row>
    <row r="468" spans="46:46" s="3" customFormat="1" x14ac:dyDescent="0.25"/>
    <row r="469" spans="46:46" s="3" customFormat="1" x14ac:dyDescent="0.25"/>
    <row r="470" spans="46:46" s="3" customFormat="1" x14ac:dyDescent="0.25"/>
    <row r="471" spans="46:46" s="3" customFormat="1" x14ac:dyDescent="0.25"/>
    <row r="472" spans="46:46" s="3" customFormat="1" x14ac:dyDescent="0.25"/>
    <row r="473" spans="46:46" s="3" customFormat="1" x14ac:dyDescent="0.25"/>
    <row r="474" spans="46:46" s="3" customFormat="1" x14ac:dyDescent="0.25"/>
    <row r="475" spans="46:46" s="3" customFormat="1" x14ac:dyDescent="0.25"/>
    <row r="476" spans="46:46" s="3" customFormat="1" x14ac:dyDescent="0.25"/>
    <row r="477" spans="46:46" s="3" customFormat="1" x14ac:dyDescent="0.25"/>
    <row r="478" spans="46:46" s="3" customFormat="1" x14ac:dyDescent="0.25"/>
    <row r="479" spans="46:46" s="3" customFormat="1" x14ac:dyDescent="0.25"/>
    <row r="480" spans="46:46"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46:46" s="3" customFormat="1" x14ac:dyDescent="0.25"/>
    <row r="498" spans="46:46" s="3" customFormat="1" x14ac:dyDescent="0.25"/>
    <row r="499" spans="46:46" s="3" customFormat="1" x14ac:dyDescent="0.25"/>
    <row r="500" spans="46:46" s="3" customFormat="1" x14ac:dyDescent="0.25"/>
    <row r="501" spans="46:46" s="3" customFormat="1" x14ac:dyDescent="0.25"/>
    <row r="502" spans="46:46" s="3" customFormat="1" x14ac:dyDescent="0.25"/>
    <row r="503" spans="46:46" s="3" customFormat="1" x14ac:dyDescent="0.25"/>
    <row r="504" spans="46:46" s="3" customFormat="1" x14ac:dyDescent="0.25"/>
    <row r="505" spans="46:46" s="3" customFormat="1" x14ac:dyDescent="0.25"/>
    <row r="506" spans="46:46" s="3" customFormat="1" x14ac:dyDescent="0.25"/>
    <row r="507" spans="46:46" s="3" customFormat="1" x14ac:dyDescent="0.25"/>
    <row r="508" spans="46:46" s="3" customFormat="1" x14ac:dyDescent="0.25"/>
    <row r="509" spans="46:46" s="3" customFormat="1" x14ac:dyDescent="0.25"/>
    <row r="510" spans="46:46" s="3" customFormat="1" x14ac:dyDescent="0.25"/>
    <row r="511" spans="46:46" s="3" customFormat="1" x14ac:dyDescent="0.25"/>
    <row r="512" spans="46:46" s="3" customFormat="1" x14ac:dyDescent="0.25">
      <c r="AT512" s="3" t="s">
        <v>506</v>
      </c>
    </row>
    <row r="513" spans="5:46" s="3" customFormat="1" x14ac:dyDescent="0.25">
      <c r="AT513" s="3" t="s">
        <v>535</v>
      </c>
    </row>
    <row r="514" spans="5:46" s="3" customFormat="1" x14ac:dyDescent="0.25"/>
    <row r="515" spans="5:46" s="3" customFormat="1" x14ac:dyDescent="0.25"/>
    <row r="516" spans="5:46" s="3" customFormat="1" x14ac:dyDescent="0.25"/>
    <row r="517" spans="5:46" s="3" customFormat="1" x14ac:dyDescent="0.25"/>
    <row r="518" spans="5:46" s="3" customFormat="1" x14ac:dyDescent="0.25"/>
    <row r="519" spans="5:46" s="3" customFormat="1" x14ac:dyDescent="0.25"/>
    <row r="520" spans="5:46" s="3" customFormat="1" x14ac:dyDescent="0.25"/>
    <row r="521" spans="5:46" s="3" customFormat="1" x14ac:dyDescent="0.25"/>
    <row r="522" spans="5:46" s="3" customFormat="1" x14ac:dyDescent="0.25"/>
    <row r="523" spans="5:46" s="3" customFormat="1" x14ac:dyDescent="0.25"/>
    <row r="524" spans="5:46" s="3" customFormat="1" x14ac:dyDescent="0.25"/>
    <row r="525" spans="5:46" s="3" customFormat="1" x14ac:dyDescent="0.25">
      <c r="E525" s="3" t="s">
        <v>535</v>
      </c>
      <c r="I525" s="39" t="s">
        <v>10</v>
      </c>
      <c r="K525" s="40" t="s">
        <v>534</v>
      </c>
    </row>
    <row r="526" spans="5:46" s="3" customFormat="1" x14ac:dyDescent="0.25"/>
    <row r="527" spans="5:46" s="3" customFormat="1" x14ac:dyDescent="0.25"/>
    <row r="528" spans="5:46" s="3" customFormat="1" x14ac:dyDescent="0.25"/>
    <row r="529" spans="3:5" s="3" customFormat="1" x14ac:dyDescent="0.25"/>
    <row r="530" spans="3:5" s="3" customFormat="1" x14ac:dyDescent="0.25"/>
    <row r="531" spans="3:5" s="3" customFormat="1" x14ac:dyDescent="0.25"/>
    <row r="532" spans="3:5" s="3" customFormat="1" x14ac:dyDescent="0.25"/>
    <row r="533" spans="3:5" s="3" customFormat="1" x14ac:dyDescent="0.25"/>
    <row r="534" spans="3:5" s="3" customFormat="1" x14ac:dyDescent="0.25"/>
    <row r="535" spans="3:5" s="3" customFormat="1" x14ac:dyDescent="0.25"/>
    <row r="536" spans="3:5" s="3" customFormat="1" x14ac:dyDescent="0.25"/>
    <row r="537" spans="3:5" s="3" customFormat="1" x14ac:dyDescent="0.25"/>
    <row r="538" spans="3:5" s="3" customFormat="1" x14ac:dyDescent="0.25"/>
    <row r="539" spans="3:5" s="3" customFormat="1" x14ac:dyDescent="0.25"/>
    <row r="540" spans="3:5" x14ac:dyDescent="0.25">
      <c r="C540" s="4">
        <v>0</v>
      </c>
      <c r="E540" s="1" t="s">
        <v>528</v>
      </c>
    </row>
    <row r="541" spans="3:5" x14ac:dyDescent="0.25">
      <c r="E541" t="s">
        <v>531</v>
      </c>
    </row>
    <row r="595" spans="3:3" x14ac:dyDescent="0.25">
      <c r="C595" s="4">
        <v>0</v>
      </c>
    </row>
  </sheetData>
  <hyperlinks>
    <hyperlink ref="E638" r:id="rId1" display="https://172.31.233.8/AccessCheck/login" xr:uid="{15146B88-6B35-41E9-AE6E-0DB0AB358D16}"/>
    <hyperlink ref="E460" r:id="rId2" display="https://teams.microsoft.com/l/message/19:8649a988-5b8b-4fb8-9e5b-8e6900b44986_c869a345-f176-4ecc-a5d1-ed669c946231@unq.gbl.spaces/1716800374394?context=%7B%22contextType%22%3A%22chat%22%7D" xr:uid="{D11F16CC-3090-4673-94C0-3992BC8A34B4}"/>
    <hyperlink ref="E263" r:id="rId3" display="https://teams.microsoft.com/l/message/19:d7afe02c6ef44f8b911b53dfceb5756d@thread.v2/1716796696343?context=%7B%22contextType%22%3A%22chat%22%7D" xr:uid="{F132524B-8A89-466B-BD58-DA53A9D74C97}"/>
    <hyperlink ref="E326" r:id="rId4" display="https://teams.microsoft.com/l/message/19:8649a988-5b8b-4fb8-9e5b-8e6900b44986_c869a345-f176-4ecc-a5d1-ed669c946231@unq.gbl.spaces/1716796975331?context=%7B%22contextType%22%3A%22chat%22%7D" xr:uid="{437249C5-8510-4066-AB3B-901CC4DB915E}"/>
    <hyperlink ref="E385" r:id="rId5" display="https://teams.microsoft.com/l/message/19:d7afe02c6ef44f8b911b53dfceb5756d@thread.v2/1716799444598?context=%7B%22contextType%22%3A%22chat%22%7D" xr:uid="{46C5A9C1-7DCC-482B-A6B4-07419655F2F6}"/>
    <hyperlink ref="E423" r:id="rId6" display="https://teams.microsoft.com/l/message/19:8649a988-5b8b-4fb8-9e5b-8e6900b44986_c869a345-f176-4ecc-a5d1-ed669c946231@unq.gbl.spaces/1716799527487?context=%7B%22contextType%22%3A%22chat%22%7D" xr:uid="{C4880152-B394-4A3B-B92A-5B2410C2431C}"/>
    <hyperlink ref="E436" r:id="rId7" display="https://teams.microsoft.com/l/message/19:d7afe02c6ef44f8b911b53dfceb5756d@thread.v2/1716799822413?context=%7B%22contextType%22%3A%22chat%22%7D" xr:uid="{1235C738-B73F-4426-B911-8F43D2DEACF7}"/>
    <hyperlink ref="E450" r:id="rId8" display="https://teams.microsoft.com/l/message/19:8649a988-5b8b-4fb8-9e5b-8e6900b44986_c869a345-f176-4ecc-a5d1-ed669c946231@unq.gbl.spaces/1716799889613?context=%7B%22contextType%22%3A%22chat%22%7D" xr:uid="{EEB2C17C-A52D-4958-B858-E6155C593A87}"/>
  </hyperlinks>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6391A-6396-402F-B863-FB8C98416B9D}">
  <dimension ref="B2:CE1781"/>
  <sheetViews>
    <sheetView topLeftCell="A318" zoomScale="85" zoomScaleNormal="85" workbookViewId="0">
      <selection activeCell="A339" sqref="A339"/>
    </sheetView>
  </sheetViews>
  <sheetFormatPr defaultColWidth="2.85546875" defaultRowHeight="15" x14ac:dyDescent="0.25"/>
  <sheetData>
    <row r="2" spans="2:5" x14ac:dyDescent="0.25">
      <c r="B2" s="1" t="s">
        <v>540</v>
      </c>
    </row>
    <row r="4" spans="2:5" x14ac:dyDescent="0.25">
      <c r="C4" s="20">
        <v>0</v>
      </c>
      <c r="E4" s="1" t="s">
        <v>220</v>
      </c>
    </row>
    <row r="5" spans="2:5" x14ac:dyDescent="0.25">
      <c r="E5" t="s">
        <v>318</v>
      </c>
    </row>
    <row r="6" spans="2:5" x14ac:dyDescent="0.25">
      <c r="E6" s="2" t="s">
        <v>221</v>
      </c>
    </row>
    <row r="7" spans="2:5" x14ac:dyDescent="0.25">
      <c r="E7" t="s">
        <v>222</v>
      </c>
    </row>
    <row r="8" spans="2:5" x14ac:dyDescent="0.25">
      <c r="E8" t="s">
        <v>223</v>
      </c>
    </row>
    <row r="10" spans="2:5" x14ac:dyDescent="0.25">
      <c r="E10" s="36" t="s">
        <v>206</v>
      </c>
    </row>
    <row r="11" spans="2:5" x14ac:dyDescent="0.25">
      <c r="E11" t="s">
        <v>224</v>
      </c>
    </row>
    <row r="13" spans="2:5" x14ac:dyDescent="0.25">
      <c r="E13" s="36" t="s">
        <v>207</v>
      </c>
    </row>
    <row r="14" spans="2:5" x14ac:dyDescent="0.25">
      <c r="E14" t="s">
        <v>225</v>
      </c>
    </row>
    <row r="16" spans="2:5" x14ac:dyDescent="0.25">
      <c r="E16" s="36" t="s">
        <v>219</v>
      </c>
    </row>
    <row r="17" spans="5:5" x14ac:dyDescent="0.25">
      <c r="E17" t="s">
        <v>226</v>
      </c>
    </row>
    <row r="19" spans="5:5" x14ac:dyDescent="0.25">
      <c r="E19" t="s">
        <v>212</v>
      </c>
    </row>
    <row r="20" spans="5:5" x14ac:dyDescent="0.25">
      <c r="E20" t="s">
        <v>227</v>
      </c>
    </row>
    <row r="22" spans="5:5" x14ac:dyDescent="0.25">
      <c r="E22" s="1" t="s">
        <v>230</v>
      </c>
    </row>
    <row r="70" spans="5:5" x14ac:dyDescent="0.25">
      <c r="E70" s="1" t="s">
        <v>230</v>
      </c>
    </row>
    <row r="72" spans="5:5" x14ac:dyDescent="0.25">
      <c r="E72" s="1" t="s">
        <v>238</v>
      </c>
    </row>
    <row r="74" spans="5:5" x14ac:dyDescent="0.25">
      <c r="E74" s="1" t="s">
        <v>263</v>
      </c>
    </row>
    <row r="76" spans="5:5" x14ac:dyDescent="0.25">
      <c r="E76" s="1" t="s">
        <v>294</v>
      </c>
    </row>
    <row r="162" spans="3:49" x14ac:dyDescent="0.25">
      <c r="E162" s="1" t="s">
        <v>540</v>
      </c>
    </row>
    <row r="164" spans="3:49" s="3" customFormat="1" x14ac:dyDescent="0.25">
      <c r="C164"/>
      <c r="D164"/>
      <c r="E164" s="21" t="s">
        <v>1208</v>
      </c>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row>
    <row r="165" spans="3:49" s="3" customFormat="1" x14ac:dyDescent="0.25">
      <c r="C165"/>
      <c r="D165"/>
      <c r="E165" t="s">
        <v>1209</v>
      </c>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row>
    <row r="166" spans="3:49" s="3" customFormat="1" x14ac:dyDescent="0.25">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row>
    <row r="181" spans="5:5" x14ac:dyDescent="0.25">
      <c r="E181" s="1" t="s">
        <v>1210</v>
      </c>
    </row>
    <row r="183" spans="5:5" x14ac:dyDescent="0.25">
      <c r="E183" s="21" t="s">
        <v>1211</v>
      </c>
    </row>
    <row r="184" spans="5:5" x14ac:dyDescent="0.25">
      <c r="E184" t="s">
        <v>1212</v>
      </c>
    </row>
    <row r="221" spans="5:5" x14ac:dyDescent="0.25">
      <c r="E221" s="2" t="s">
        <v>1213</v>
      </c>
    </row>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5:5" x14ac:dyDescent="0.25">
      <c r="E273" s="2" t="s">
        <v>1214</v>
      </c>
    </row>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4" spans="5:5" x14ac:dyDescent="0.25">
      <c r="E324" s="1" t="s">
        <v>1210</v>
      </c>
    </row>
    <row r="326" spans="5:5" x14ac:dyDescent="0.25">
      <c r="E326" s="21" t="s">
        <v>1215</v>
      </c>
    </row>
    <row r="327" spans="5:5" x14ac:dyDescent="0.25">
      <c r="E327" t="s">
        <v>1216</v>
      </c>
    </row>
    <row r="356" spans="3:5" x14ac:dyDescent="0.25">
      <c r="C356" s="20">
        <v>0</v>
      </c>
      <c r="E356" s="1" t="s">
        <v>181</v>
      </c>
    </row>
    <row r="357" spans="3:5" x14ac:dyDescent="0.25">
      <c r="E357" t="s">
        <v>275</v>
      </c>
    </row>
    <row r="358" spans="3:5" x14ac:dyDescent="0.25">
      <c r="E358" s="2" t="s">
        <v>182</v>
      </c>
    </row>
    <row r="359" spans="3:5" x14ac:dyDescent="0.25">
      <c r="E359" t="s">
        <v>183</v>
      </c>
    </row>
    <row r="360" spans="3:5" x14ac:dyDescent="0.25">
      <c r="E360" t="s">
        <v>184</v>
      </c>
    </row>
    <row r="431" spans="5:25" x14ac:dyDescent="0.25">
      <c r="E431" t="s">
        <v>30</v>
      </c>
      <c r="M431" t="s">
        <v>5</v>
      </c>
      <c r="Y431" t="s">
        <v>6</v>
      </c>
    </row>
    <row r="432" spans="5:25" x14ac:dyDescent="0.25">
      <c r="E432" s="2" t="s">
        <v>185</v>
      </c>
      <c r="M432" t="s">
        <v>186</v>
      </c>
      <c r="Y432" s="2" t="s">
        <v>187</v>
      </c>
    </row>
    <row r="434" spans="5:37" x14ac:dyDescent="0.25">
      <c r="E434" s="26" t="s">
        <v>3</v>
      </c>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row>
    <row r="435" spans="5:37" x14ac:dyDescent="0.25">
      <c r="E435" s="26" t="s">
        <v>79</v>
      </c>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row>
    <row r="436" spans="5:37" x14ac:dyDescent="0.25">
      <c r="E436" s="26" t="s">
        <v>51</v>
      </c>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row>
    <row r="437" spans="5:37" x14ac:dyDescent="0.25">
      <c r="E437" s="26" t="s">
        <v>28</v>
      </c>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row>
    <row r="438" spans="5:37" x14ac:dyDescent="0.25">
      <c r="E438" s="26" t="s">
        <v>31</v>
      </c>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row>
    <row r="439" spans="5:37" x14ac:dyDescent="0.25">
      <c r="E439" s="26" t="s">
        <v>67</v>
      </c>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row>
    <row r="440" spans="5:37" x14ac:dyDescent="0.25">
      <c r="E440" s="26" t="s">
        <v>68</v>
      </c>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row>
    <row r="441" spans="5:37" x14ac:dyDescent="0.25">
      <c r="E441" s="32" t="s">
        <v>44</v>
      </c>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row>
    <row r="442" spans="5:37" x14ac:dyDescent="0.25">
      <c r="E442" s="32" t="s">
        <v>192</v>
      </c>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row>
    <row r="443" spans="5:37" x14ac:dyDescent="0.25">
      <c r="E443" s="32" t="s">
        <v>193</v>
      </c>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row>
    <row r="444" spans="5:37" x14ac:dyDescent="0.25">
      <c r="E444" s="32" t="s">
        <v>194</v>
      </c>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row>
    <row r="445" spans="5:37" x14ac:dyDescent="0.25">
      <c r="E445" s="26" t="s">
        <v>188</v>
      </c>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row>
    <row r="447" spans="5:37" x14ac:dyDescent="0.25">
      <c r="E447" s="29" t="s">
        <v>24</v>
      </c>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row>
    <row r="448" spans="5:37" x14ac:dyDescent="0.25">
      <c r="E448" s="29"/>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row>
    <row r="449" spans="5:37" x14ac:dyDescent="0.25">
      <c r="E449" s="29" t="s">
        <v>55</v>
      </c>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row>
    <row r="450" spans="5:37" x14ac:dyDescent="0.25">
      <c r="E450" s="29" t="s">
        <v>25</v>
      </c>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row>
    <row r="451" spans="5:37" x14ac:dyDescent="0.25">
      <c r="E451" s="29" t="s">
        <v>189</v>
      </c>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row>
    <row r="452" spans="5:37" x14ac:dyDescent="0.25">
      <c r="E452" s="29" t="s">
        <v>190</v>
      </c>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row>
    <row r="453" spans="5:37" x14ac:dyDescent="0.25">
      <c r="E453" s="29" t="s">
        <v>191</v>
      </c>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row>
    <row r="454" spans="5:37" x14ac:dyDescent="0.25">
      <c r="E454" s="29"/>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row>
    <row r="455" spans="5:37" x14ac:dyDescent="0.25">
      <c r="E455" s="29" t="s">
        <v>37</v>
      </c>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row>
    <row r="456" spans="5:37" x14ac:dyDescent="0.25">
      <c r="E456" s="29" t="s">
        <v>26</v>
      </c>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row>
    <row r="458" spans="5:37" x14ac:dyDescent="0.25">
      <c r="E458" t="s">
        <v>6</v>
      </c>
    </row>
    <row r="499" spans="5:5" x14ac:dyDescent="0.25">
      <c r="E499" s="1" t="s">
        <v>230</v>
      </c>
    </row>
    <row r="522" spans="5:5" x14ac:dyDescent="0.25">
      <c r="E522" s="1" t="s">
        <v>238</v>
      </c>
    </row>
    <row r="524" spans="5:5" x14ac:dyDescent="0.25">
      <c r="E524" s="1" t="s">
        <v>263</v>
      </c>
    </row>
    <row r="526" spans="5:5" x14ac:dyDescent="0.25">
      <c r="E526" s="1" t="s">
        <v>294</v>
      </c>
    </row>
    <row r="528" spans="5:5" x14ac:dyDescent="0.25">
      <c r="E528" s="1" t="s">
        <v>331</v>
      </c>
    </row>
    <row r="530" spans="5:28" x14ac:dyDescent="0.25">
      <c r="E530" s="1" t="s">
        <v>414</v>
      </c>
    </row>
    <row r="532" spans="5:28" x14ac:dyDescent="0.25">
      <c r="E532" s="1" t="s">
        <v>461</v>
      </c>
    </row>
    <row r="534" spans="5:28" x14ac:dyDescent="0.25">
      <c r="E534" s="26" t="s">
        <v>40</v>
      </c>
      <c r="F534" s="27"/>
      <c r="G534" s="27"/>
      <c r="H534" s="27"/>
      <c r="I534" s="27"/>
      <c r="J534" s="27"/>
      <c r="K534" s="27"/>
      <c r="L534" s="27"/>
      <c r="M534" s="27"/>
      <c r="N534" s="27"/>
      <c r="O534" s="27"/>
      <c r="P534" s="27"/>
      <c r="Q534" s="27"/>
      <c r="R534" s="27"/>
      <c r="S534" s="27"/>
      <c r="T534" s="27"/>
      <c r="U534" s="27"/>
      <c r="V534" s="27"/>
      <c r="W534" s="27"/>
    </row>
    <row r="535" spans="5:28" x14ac:dyDescent="0.25">
      <c r="E535" s="26" t="s">
        <v>467</v>
      </c>
      <c r="F535" s="27"/>
      <c r="G535" s="27"/>
      <c r="H535" s="27"/>
      <c r="I535" s="27"/>
      <c r="J535" s="27"/>
      <c r="K535" s="27"/>
      <c r="L535" s="27"/>
      <c r="M535" s="27"/>
      <c r="N535" s="27"/>
      <c r="O535" s="27"/>
      <c r="P535" s="27"/>
      <c r="Q535" s="27"/>
      <c r="R535" s="27"/>
      <c r="S535" s="27"/>
      <c r="T535" s="27"/>
      <c r="U535" s="27"/>
      <c r="V535" s="27"/>
      <c r="W535" s="27"/>
    </row>
    <row r="536" spans="5:28" x14ac:dyDescent="0.25">
      <c r="E536" s="26" t="s">
        <v>468</v>
      </c>
      <c r="F536" s="27"/>
      <c r="G536" s="27"/>
      <c r="H536" s="27"/>
      <c r="I536" s="27"/>
      <c r="J536" s="27"/>
      <c r="K536" s="27"/>
      <c r="L536" s="27"/>
      <c r="M536" s="27"/>
      <c r="N536" s="27"/>
      <c r="O536" s="27"/>
      <c r="P536" s="27"/>
      <c r="Q536" s="27"/>
      <c r="R536" s="27"/>
      <c r="S536" s="27"/>
      <c r="T536" s="27"/>
      <c r="U536" s="27"/>
      <c r="V536" s="27"/>
      <c r="W536" s="27"/>
    </row>
    <row r="537" spans="5:28" x14ac:dyDescent="0.25">
      <c r="E537" s="26" t="s">
        <v>469</v>
      </c>
      <c r="F537" s="27"/>
      <c r="G537" s="27"/>
      <c r="H537" s="27"/>
      <c r="I537" s="27"/>
      <c r="J537" s="27"/>
      <c r="K537" s="27"/>
      <c r="L537" s="27"/>
      <c r="M537" s="27"/>
      <c r="N537" s="27"/>
      <c r="O537" s="27"/>
      <c r="P537" s="27"/>
      <c r="Q537" s="27"/>
      <c r="R537" s="27"/>
      <c r="S537" s="27"/>
      <c r="T537" s="27"/>
      <c r="U537" s="27"/>
      <c r="V537" s="27"/>
      <c r="W537" s="27"/>
    </row>
    <row r="538" spans="5:28" x14ac:dyDescent="0.25">
      <c r="E538" s="26" t="s">
        <v>470</v>
      </c>
      <c r="F538" s="27"/>
      <c r="G538" s="27"/>
      <c r="H538" s="27"/>
      <c r="I538" s="27"/>
      <c r="J538" s="27"/>
      <c r="K538" s="27"/>
      <c r="L538" s="27"/>
      <c r="M538" s="27"/>
      <c r="N538" s="27"/>
      <c r="O538" s="27"/>
      <c r="P538" s="27"/>
      <c r="Q538" s="27"/>
      <c r="R538" s="27"/>
      <c r="S538" s="27"/>
      <c r="T538" s="27"/>
      <c r="U538" s="27"/>
      <c r="V538" s="27"/>
      <c r="W538" s="27"/>
    </row>
    <row r="539" spans="5:28" x14ac:dyDescent="0.25">
      <c r="E539" s="26" t="s">
        <v>471</v>
      </c>
      <c r="F539" s="27"/>
      <c r="G539" s="27"/>
      <c r="H539" s="27"/>
      <c r="I539" s="27"/>
      <c r="J539" s="27"/>
      <c r="K539" s="27"/>
      <c r="L539" s="27"/>
      <c r="M539" s="27"/>
      <c r="N539" s="27"/>
      <c r="O539" s="27"/>
      <c r="P539" s="27"/>
      <c r="Q539" s="27"/>
      <c r="R539" s="27"/>
      <c r="S539" s="27"/>
      <c r="T539" s="27"/>
      <c r="U539" s="27"/>
      <c r="V539" s="27"/>
      <c r="W539" s="27"/>
    </row>
    <row r="540" spans="5:28" x14ac:dyDescent="0.25">
      <c r="E540" s="26" t="s">
        <v>475</v>
      </c>
      <c r="F540" s="27"/>
      <c r="G540" s="27"/>
      <c r="H540" s="27"/>
      <c r="I540" s="27"/>
      <c r="J540" s="27"/>
      <c r="K540" s="27"/>
      <c r="L540" s="27"/>
      <c r="M540" s="27"/>
      <c r="N540" s="27"/>
      <c r="O540" s="27"/>
      <c r="P540" s="27"/>
      <c r="Q540" s="27"/>
      <c r="R540" s="27"/>
      <c r="S540" s="27"/>
      <c r="T540" s="27"/>
      <c r="U540" s="27"/>
      <c r="V540" s="27"/>
      <c r="W540" s="27"/>
    </row>
    <row r="541" spans="5:28" x14ac:dyDescent="0.25">
      <c r="E541" s="26" t="s">
        <v>462</v>
      </c>
      <c r="F541" s="27"/>
      <c r="G541" s="27"/>
      <c r="H541" s="27"/>
      <c r="I541" s="27"/>
      <c r="J541" s="27"/>
      <c r="K541" s="27"/>
      <c r="L541" s="27"/>
      <c r="M541" s="27"/>
      <c r="N541" s="27"/>
      <c r="O541" s="27"/>
      <c r="P541" s="27"/>
      <c r="Q541" s="27"/>
      <c r="R541" s="27"/>
      <c r="S541" s="27"/>
      <c r="T541" s="27"/>
      <c r="U541" s="27"/>
      <c r="V541" s="27"/>
      <c r="W541" s="27"/>
    </row>
    <row r="543" spans="5:28" x14ac:dyDescent="0.25">
      <c r="E543" s="26" t="s">
        <v>40</v>
      </c>
      <c r="F543" s="27"/>
      <c r="G543" s="27"/>
      <c r="H543" s="27"/>
      <c r="I543" s="27"/>
      <c r="J543" s="27"/>
      <c r="K543" s="27"/>
      <c r="L543" s="27"/>
      <c r="M543" s="27"/>
      <c r="N543" s="27"/>
      <c r="O543" s="27"/>
      <c r="P543" s="27"/>
      <c r="Q543" s="27"/>
      <c r="R543" s="27"/>
      <c r="S543" s="27"/>
      <c r="T543" s="27"/>
      <c r="U543" s="27"/>
      <c r="V543" s="27"/>
      <c r="W543" s="27"/>
      <c r="X543" s="27"/>
      <c r="Y543" s="27"/>
      <c r="Z543" s="27"/>
      <c r="AA543" s="27"/>
      <c r="AB543" s="27"/>
    </row>
    <row r="544" spans="5:28" x14ac:dyDescent="0.25">
      <c r="E544" s="26" t="s">
        <v>473</v>
      </c>
      <c r="F544" s="27"/>
      <c r="G544" s="27"/>
      <c r="H544" s="27"/>
      <c r="I544" s="27"/>
      <c r="J544" s="27"/>
      <c r="K544" s="27"/>
      <c r="L544" s="27"/>
      <c r="M544" s="27"/>
      <c r="N544" s="27"/>
      <c r="O544" s="27"/>
      <c r="P544" s="27"/>
      <c r="Q544" s="27"/>
      <c r="R544" s="27"/>
      <c r="S544" s="27"/>
      <c r="T544" s="27"/>
      <c r="U544" s="27"/>
      <c r="V544" s="27"/>
      <c r="W544" s="27"/>
      <c r="X544" s="27"/>
      <c r="Y544" s="27"/>
      <c r="Z544" s="27"/>
      <c r="AA544" s="27"/>
      <c r="AB544" s="27"/>
    </row>
    <row r="545" spans="5:39" x14ac:dyDescent="0.25">
      <c r="E545" s="26" t="s">
        <v>468</v>
      </c>
      <c r="F545" s="27"/>
      <c r="G545" s="27"/>
      <c r="H545" s="27"/>
      <c r="I545" s="27"/>
      <c r="J545" s="27"/>
      <c r="K545" s="27"/>
      <c r="L545" s="27"/>
      <c r="M545" s="27"/>
      <c r="N545" s="27"/>
      <c r="O545" s="27"/>
      <c r="P545" s="27"/>
      <c r="Q545" s="27"/>
      <c r="R545" s="27"/>
      <c r="S545" s="27"/>
      <c r="T545" s="27"/>
      <c r="U545" s="27"/>
      <c r="V545" s="27"/>
      <c r="W545" s="27"/>
      <c r="X545" s="27"/>
      <c r="Y545" s="27"/>
      <c r="Z545" s="27"/>
      <c r="AA545" s="27"/>
      <c r="AB545" s="27"/>
    </row>
    <row r="546" spans="5:39" x14ac:dyDescent="0.25">
      <c r="E546" s="26" t="s">
        <v>470</v>
      </c>
      <c r="F546" s="27"/>
      <c r="G546" s="27"/>
      <c r="H546" s="27"/>
      <c r="I546" s="27"/>
      <c r="J546" s="27"/>
      <c r="K546" s="27"/>
      <c r="L546" s="27"/>
      <c r="M546" s="27"/>
      <c r="N546" s="27"/>
      <c r="O546" s="27"/>
      <c r="P546" s="27"/>
      <c r="Q546" s="27"/>
      <c r="R546" s="27"/>
      <c r="S546" s="27"/>
      <c r="T546" s="27"/>
      <c r="U546" s="27"/>
      <c r="V546" s="27"/>
      <c r="W546" s="27"/>
      <c r="X546" s="27"/>
      <c r="Y546" s="27"/>
      <c r="Z546" s="27"/>
      <c r="AA546" s="27"/>
      <c r="AB546" s="27"/>
    </row>
    <row r="547" spans="5:39" x14ac:dyDescent="0.25">
      <c r="E547" s="26" t="s">
        <v>471</v>
      </c>
      <c r="F547" s="27"/>
      <c r="G547" s="27"/>
      <c r="H547" s="27"/>
      <c r="I547" s="27"/>
      <c r="J547" s="27"/>
      <c r="K547" s="27"/>
      <c r="L547" s="27"/>
      <c r="M547" s="27"/>
      <c r="N547" s="27"/>
      <c r="O547" s="27"/>
      <c r="P547" s="27"/>
      <c r="Q547" s="27"/>
      <c r="R547" s="27"/>
      <c r="S547" s="27"/>
      <c r="T547" s="27"/>
      <c r="U547" s="27"/>
      <c r="V547" s="27"/>
      <c r="W547" s="27"/>
      <c r="X547" s="27"/>
      <c r="Y547" s="27"/>
      <c r="Z547" s="27"/>
      <c r="AA547" s="27"/>
      <c r="AB547" s="27"/>
    </row>
    <row r="548" spans="5:39" x14ac:dyDescent="0.25">
      <c r="E548" s="26" t="s">
        <v>474</v>
      </c>
      <c r="F548" s="27"/>
      <c r="G548" s="27"/>
      <c r="H548" s="27"/>
      <c r="I548" s="27"/>
      <c r="J548" s="27"/>
      <c r="K548" s="27"/>
      <c r="L548" s="27"/>
      <c r="M548" s="27"/>
      <c r="N548" s="27"/>
      <c r="O548" s="27"/>
      <c r="P548" s="27"/>
      <c r="Q548" s="27"/>
      <c r="R548" s="27"/>
      <c r="S548" s="27"/>
      <c r="T548" s="27"/>
      <c r="U548" s="27"/>
      <c r="V548" s="27"/>
      <c r="W548" s="27"/>
      <c r="X548" s="27"/>
      <c r="Y548" s="27"/>
      <c r="Z548" s="27"/>
      <c r="AA548" s="27"/>
      <c r="AB548" s="27"/>
    </row>
    <row r="549" spans="5:39" x14ac:dyDescent="0.25">
      <c r="E549" s="26" t="s">
        <v>472</v>
      </c>
      <c r="F549" s="27"/>
      <c r="G549" s="27"/>
      <c r="H549" s="27"/>
      <c r="I549" s="27"/>
      <c r="J549" s="27"/>
      <c r="K549" s="27"/>
      <c r="L549" s="27"/>
      <c r="M549" s="27"/>
      <c r="N549" s="27"/>
      <c r="O549" s="27"/>
      <c r="P549" s="27"/>
      <c r="Q549" s="27"/>
      <c r="R549" s="27"/>
      <c r="S549" s="27"/>
      <c r="T549" s="27"/>
      <c r="U549" s="27"/>
      <c r="V549" s="27"/>
      <c r="W549" s="27"/>
      <c r="X549" s="27"/>
      <c r="Y549" s="27"/>
      <c r="Z549" s="27"/>
      <c r="AA549" s="27"/>
      <c r="AB549" s="27"/>
    </row>
    <row r="551" spans="5:39" s="3" customFormat="1" x14ac:dyDescent="0.25">
      <c r="E551" s="16" t="s">
        <v>24</v>
      </c>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row>
    <row r="552" spans="5:39" s="3" customFormat="1" x14ac:dyDescent="0.25">
      <c r="E552" s="16"/>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row>
    <row r="553" spans="5:39" s="3" customFormat="1" x14ac:dyDescent="0.25">
      <c r="E553" s="16" t="s">
        <v>229</v>
      </c>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row>
    <row r="554" spans="5:39" s="3" customFormat="1" x14ac:dyDescent="0.25">
      <c r="E554" s="16" t="s">
        <v>25</v>
      </c>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row>
    <row r="555" spans="5:39" s="3" customFormat="1" x14ac:dyDescent="0.25">
      <c r="E555" s="16" t="s">
        <v>496</v>
      </c>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row>
    <row r="556" spans="5:39" s="3" customFormat="1" x14ac:dyDescent="0.25">
      <c r="E556" s="16" t="s">
        <v>495</v>
      </c>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row>
    <row r="557" spans="5:39" s="3" customFormat="1" x14ac:dyDescent="0.25">
      <c r="E557" s="16" t="s">
        <v>293</v>
      </c>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row>
    <row r="558" spans="5:39" s="3" customFormat="1" x14ac:dyDescent="0.25">
      <c r="E558" s="16" t="s">
        <v>498</v>
      </c>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row>
    <row r="559" spans="5:39" s="3" customFormat="1" x14ac:dyDescent="0.25">
      <c r="E559" s="16" t="s">
        <v>497</v>
      </c>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row>
    <row r="560" spans="5:39" s="3" customFormat="1" x14ac:dyDescent="0.25">
      <c r="E560" s="16"/>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row>
    <row r="561" spans="5:72" s="3" customFormat="1" x14ac:dyDescent="0.25">
      <c r="E561" s="16" t="s">
        <v>228</v>
      </c>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row>
    <row r="562" spans="5:72" s="3" customFormat="1" x14ac:dyDescent="0.25">
      <c r="E562" s="16" t="s">
        <v>25</v>
      </c>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row>
    <row r="563" spans="5:72" s="3" customFormat="1" x14ac:dyDescent="0.25">
      <c r="E563" s="16" t="s">
        <v>496</v>
      </c>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row>
    <row r="564" spans="5:72" s="3" customFormat="1" x14ac:dyDescent="0.25">
      <c r="E564" s="16" t="s">
        <v>495</v>
      </c>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row>
    <row r="565" spans="5:72" s="3" customFormat="1" x14ac:dyDescent="0.25">
      <c r="E565" s="16" t="s">
        <v>237</v>
      </c>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row>
    <row r="566" spans="5:72" s="3" customFormat="1" x14ac:dyDescent="0.25">
      <c r="E566" s="16" t="s">
        <v>494</v>
      </c>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row>
    <row r="567" spans="5:72" s="3" customFormat="1" x14ac:dyDescent="0.25">
      <c r="E567" s="16" t="s">
        <v>493</v>
      </c>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row>
    <row r="568" spans="5:72" s="3" customFormat="1" x14ac:dyDescent="0.25">
      <c r="E568" s="16"/>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row>
    <row r="569" spans="5:72" s="3" customFormat="1" x14ac:dyDescent="0.25">
      <c r="E569" s="16" t="s">
        <v>37</v>
      </c>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row>
    <row r="570" spans="5:72" s="3" customFormat="1" x14ac:dyDescent="0.25">
      <c r="E570" s="16" t="s">
        <v>26</v>
      </c>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row>
    <row r="571" spans="5:72" s="3" customFormat="1" x14ac:dyDescent="0.25"/>
    <row r="572" spans="5:72" s="3" customFormat="1" x14ac:dyDescent="0.25">
      <c r="E572" s="1" t="s">
        <v>5</v>
      </c>
      <c r="BT572" s="1" t="s">
        <v>6</v>
      </c>
    </row>
    <row r="573" spans="5:72" s="3" customFormat="1" x14ac:dyDescent="0.25"/>
    <row r="574" spans="5:72" s="3" customFormat="1" x14ac:dyDescent="0.25"/>
    <row r="575" spans="5:72" s="3" customFormat="1" x14ac:dyDescent="0.25"/>
    <row r="576" spans="5:72"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pans="5:5" s="3" customFormat="1" x14ac:dyDescent="0.25"/>
    <row r="626" spans="5:5" s="3" customFormat="1" x14ac:dyDescent="0.25"/>
    <row r="627" spans="5:5" s="3" customFormat="1" x14ac:dyDescent="0.25"/>
    <row r="628" spans="5:5" s="3" customFormat="1" x14ac:dyDescent="0.25"/>
    <row r="629" spans="5:5" s="3" customFormat="1" x14ac:dyDescent="0.25"/>
    <row r="630" spans="5:5" s="3" customFormat="1" x14ac:dyDescent="0.25"/>
    <row r="631" spans="5:5" s="3" customFormat="1" x14ac:dyDescent="0.25"/>
    <row r="632" spans="5:5" s="3" customFormat="1" x14ac:dyDescent="0.25"/>
    <row r="633" spans="5:5" s="3" customFormat="1" x14ac:dyDescent="0.25"/>
    <row r="634" spans="5:5" s="3" customFormat="1" x14ac:dyDescent="0.25"/>
    <row r="635" spans="5:5" s="3" customFormat="1" x14ac:dyDescent="0.25"/>
    <row r="636" spans="5:5" s="3" customFormat="1" x14ac:dyDescent="0.25"/>
    <row r="637" spans="5:5" s="3" customFormat="1" x14ac:dyDescent="0.25"/>
    <row r="638" spans="5:5" s="3" customFormat="1" x14ac:dyDescent="0.25"/>
    <row r="639" spans="5:5" s="3" customFormat="1" x14ac:dyDescent="0.25">
      <c r="E639" s="1" t="s">
        <v>509</v>
      </c>
    </row>
    <row r="641" spans="5:5" x14ac:dyDescent="0.25">
      <c r="E641" s="1" t="s">
        <v>540</v>
      </c>
    </row>
    <row r="724" spans="51:51" x14ac:dyDescent="0.25">
      <c r="AY724" t="s">
        <v>83</v>
      </c>
    </row>
    <row r="725" spans="51:51" x14ac:dyDescent="0.25">
      <c r="AY725" s="2" t="s">
        <v>548</v>
      </c>
    </row>
    <row r="756" spans="5:42" s="3" customFormat="1" x14ac:dyDescent="0.25">
      <c r="E756" s="14" t="s">
        <v>40</v>
      </c>
      <c r="F756" s="15"/>
      <c r="G756" s="15"/>
      <c r="H756" s="15"/>
      <c r="I756" s="15"/>
      <c r="J756" s="15"/>
      <c r="K756" s="15"/>
      <c r="L756" s="15"/>
      <c r="M756" s="15"/>
      <c r="N756" s="15"/>
      <c r="O756" s="15"/>
      <c r="P756" s="15"/>
      <c r="Q756" s="15"/>
      <c r="R756" s="15"/>
      <c r="S756" s="15"/>
      <c r="T756" s="15"/>
      <c r="U756" s="15"/>
      <c r="V756" s="15"/>
    </row>
    <row r="757" spans="5:42" s="3" customFormat="1" x14ac:dyDescent="0.25">
      <c r="E757" s="14" t="s">
        <v>93</v>
      </c>
      <c r="F757" s="15"/>
      <c r="G757" s="15"/>
      <c r="H757" s="15"/>
      <c r="I757" s="15"/>
      <c r="J757" s="15"/>
      <c r="K757" s="15"/>
      <c r="L757" s="15"/>
      <c r="M757" s="15"/>
      <c r="N757" s="15"/>
      <c r="O757" s="15"/>
      <c r="P757" s="15"/>
      <c r="Q757" s="15"/>
      <c r="R757" s="15"/>
      <c r="S757" s="15"/>
      <c r="T757" s="15"/>
      <c r="U757" s="15"/>
      <c r="V757" s="15"/>
    </row>
    <row r="758" spans="5:42" s="3" customFormat="1" x14ac:dyDescent="0.25">
      <c r="E758" s="14" t="s">
        <v>29</v>
      </c>
      <c r="F758" s="15"/>
      <c r="G758" s="15"/>
      <c r="H758" s="15"/>
      <c r="I758" s="15"/>
      <c r="J758" s="15"/>
      <c r="K758" s="15"/>
      <c r="L758" s="15"/>
      <c r="M758" s="15"/>
      <c r="N758" s="15"/>
      <c r="O758" s="15"/>
      <c r="P758" s="15"/>
      <c r="Q758" s="15"/>
      <c r="R758" s="15"/>
      <c r="S758" s="15"/>
      <c r="T758" s="15"/>
      <c r="U758" s="15"/>
      <c r="V758" s="15"/>
    </row>
    <row r="759" spans="5:42" s="3" customFormat="1" x14ac:dyDescent="0.25">
      <c r="E759" s="14" t="s">
        <v>173</v>
      </c>
      <c r="F759" s="15"/>
      <c r="G759" s="15"/>
      <c r="H759" s="15"/>
      <c r="I759" s="15"/>
      <c r="J759" s="15"/>
      <c r="K759" s="15"/>
      <c r="L759" s="15"/>
      <c r="M759" s="15"/>
      <c r="N759" s="15"/>
      <c r="O759" s="15"/>
      <c r="P759" s="15"/>
      <c r="Q759" s="15"/>
      <c r="R759" s="15"/>
      <c r="S759" s="15"/>
      <c r="T759" s="15"/>
      <c r="U759" s="15"/>
      <c r="V759" s="15"/>
    </row>
    <row r="760" spans="5:42" s="3" customFormat="1" x14ac:dyDescent="0.25">
      <c r="E760" s="14" t="s">
        <v>549</v>
      </c>
      <c r="F760" s="15"/>
      <c r="G760" s="15"/>
      <c r="H760" s="15"/>
      <c r="I760" s="15"/>
      <c r="J760" s="15"/>
      <c r="K760" s="15"/>
      <c r="L760" s="15"/>
      <c r="M760" s="15"/>
      <c r="N760" s="15"/>
      <c r="O760" s="15"/>
      <c r="P760" s="15"/>
      <c r="Q760" s="15"/>
      <c r="R760" s="15"/>
      <c r="S760" s="15"/>
      <c r="T760" s="15"/>
      <c r="U760" s="15"/>
      <c r="V760" s="15"/>
    </row>
    <row r="761" spans="5:42" s="3" customFormat="1" x14ac:dyDescent="0.25"/>
    <row r="762" spans="5:42" s="3" customFormat="1" x14ac:dyDescent="0.25">
      <c r="E762" s="16" t="s">
        <v>24</v>
      </c>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row>
    <row r="763" spans="5:42" s="3" customFormat="1" x14ac:dyDescent="0.25">
      <c r="E763" s="16"/>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row>
    <row r="764" spans="5:42" s="3" customFormat="1" x14ac:dyDescent="0.25">
      <c r="E764" s="16" t="s">
        <v>550</v>
      </c>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row>
    <row r="765" spans="5:42" s="3" customFormat="1" x14ac:dyDescent="0.25">
      <c r="E765" s="16" t="s">
        <v>25</v>
      </c>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row>
    <row r="766" spans="5:42" s="3" customFormat="1" x14ac:dyDescent="0.25">
      <c r="E766" s="16" t="s">
        <v>551</v>
      </c>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row>
    <row r="767" spans="5:42" s="3" customFormat="1" x14ac:dyDescent="0.25">
      <c r="E767" s="16" t="s">
        <v>552</v>
      </c>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row>
    <row r="768" spans="5:42" s="3" customFormat="1" x14ac:dyDescent="0.25">
      <c r="E768" s="16"/>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row>
    <row r="769" spans="5:42" s="3" customFormat="1" x14ac:dyDescent="0.25">
      <c r="E769" s="16" t="s">
        <v>37</v>
      </c>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row>
    <row r="770" spans="5:42" s="3" customFormat="1" x14ac:dyDescent="0.25">
      <c r="E770" s="16" t="s">
        <v>26</v>
      </c>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row>
    <row r="771" spans="5:42" s="3" customFormat="1" x14ac:dyDescent="0.25"/>
    <row r="772" spans="5:42" s="3" customFormat="1" x14ac:dyDescent="0.25"/>
    <row r="773" spans="5:42" s="3" customFormat="1" x14ac:dyDescent="0.25"/>
    <row r="774" spans="5:42" s="3" customFormat="1" x14ac:dyDescent="0.25"/>
    <row r="775" spans="5:42" s="3" customFormat="1" x14ac:dyDescent="0.25"/>
    <row r="776" spans="5:42" s="3" customFormat="1" x14ac:dyDescent="0.25"/>
    <row r="777" spans="5:42" s="3" customFormat="1" x14ac:dyDescent="0.25"/>
    <row r="778" spans="5:42" s="3" customFormat="1" x14ac:dyDescent="0.25"/>
    <row r="779" spans="5:42" s="3" customFormat="1" x14ac:dyDescent="0.25"/>
    <row r="780" spans="5:42" s="3" customFormat="1" x14ac:dyDescent="0.25"/>
    <row r="781" spans="5:42" s="3" customFormat="1" x14ac:dyDescent="0.25"/>
    <row r="782" spans="5:42" s="3" customFormat="1" x14ac:dyDescent="0.25"/>
    <row r="783" spans="5:42" s="3" customFormat="1" x14ac:dyDescent="0.25"/>
    <row r="784" spans="5:42"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799" s="3" customFormat="1" x14ac:dyDescent="0.25"/>
    <row r="800" s="3" customFormat="1" x14ac:dyDescent="0.25"/>
    <row r="848" spans="5:22" x14ac:dyDescent="0.25">
      <c r="E848" s="26" t="s">
        <v>40</v>
      </c>
      <c r="F848" s="27"/>
      <c r="G848" s="27"/>
      <c r="H848" s="27"/>
      <c r="I848" s="27"/>
      <c r="J848" s="27"/>
      <c r="K848" s="27"/>
      <c r="L848" s="27"/>
      <c r="M848" s="27"/>
      <c r="N848" s="27"/>
      <c r="O848" s="27"/>
      <c r="P848" s="27"/>
      <c r="Q848" s="27"/>
      <c r="R848" s="27"/>
      <c r="S848" s="27"/>
      <c r="T848" s="27"/>
      <c r="U848" s="27"/>
      <c r="V848" s="27"/>
    </row>
    <row r="849" spans="5:39" x14ac:dyDescent="0.25">
      <c r="E849" s="26" t="s">
        <v>28</v>
      </c>
      <c r="F849" s="27"/>
      <c r="G849" s="27"/>
      <c r="H849" s="27"/>
      <c r="I849" s="27"/>
      <c r="J849" s="27"/>
      <c r="K849" s="27"/>
      <c r="L849" s="27"/>
      <c r="M849" s="27"/>
      <c r="N849" s="27"/>
      <c r="O849" s="27"/>
      <c r="P849" s="27"/>
      <c r="Q849" s="27"/>
      <c r="R849" s="27"/>
      <c r="S849" s="27"/>
      <c r="T849" s="27"/>
      <c r="U849" s="27"/>
      <c r="V849" s="27"/>
    </row>
    <row r="850" spans="5:39" x14ac:dyDescent="0.25">
      <c r="E850" s="26" t="s">
        <v>173</v>
      </c>
      <c r="F850" s="27"/>
      <c r="G850" s="27"/>
      <c r="H850" s="27"/>
      <c r="I850" s="27"/>
      <c r="J850" s="27"/>
      <c r="K850" s="27"/>
      <c r="L850" s="27"/>
      <c r="M850" s="27"/>
      <c r="N850" s="27"/>
      <c r="O850" s="27"/>
      <c r="P850" s="27"/>
      <c r="Q850" s="27"/>
      <c r="R850" s="27"/>
      <c r="S850" s="27"/>
      <c r="T850" s="27"/>
      <c r="U850" s="27"/>
      <c r="V850" s="27"/>
    </row>
    <row r="851" spans="5:39" x14ac:dyDescent="0.25">
      <c r="E851" s="26" t="s">
        <v>558</v>
      </c>
      <c r="F851" s="27"/>
      <c r="G851" s="27"/>
      <c r="H851" s="27"/>
      <c r="I851" s="27"/>
      <c r="J851" s="27"/>
      <c r="K851" s="27"/>
      <c r="L851" s="27"/>
      <c r="M851" s="27"/>
      <c r="N851" s="27"/>
      <c r="O851" s="27"/>
      <c r="P851" s="27"/>
      <c r="Q851" s="27"/>
      <c r="R851" s="27"/>
      <c r="S851" s="27"/>
      <c r="T851" s="27"/>
      <c r="U851" s="27"/>
      <c r="V851" s="27"/>
    </row>
    <row r="852" spans="5:39" x14ac:dyDescent="0.25">
      <c r="E852" s="26" t="s">
        <v>559</v>
      </c>
      <c r="F852" s="27"/>
      <c r="G852" s="27"/>
      <c r="H852" s="27"/>
      <c r="I852" s="27"/>
      <c r="J852" s="27"/>
      <c r="K852" s="27"/>
      <c r="L852" s="27"/>
      <c r="M852" s="27"/>
      <c r="N852" s="27"/>
      <c r="O852" s="27"/>
      <c r="P852" s="27"/>
      <c r="Q852" s="27"/>
      <c r="R852" s="27"/>
      <c r="S852" s="27"/>
      <c r="T852" s="27"/>
      <c r="U852" s="27"/>
      <c r="V852" s="27"/>
    </row>
    <row r="853" spans="5:39" x14ac:dyDescent="0.25">
      <c r="E853" s="26" t="s">
        <v>549</v>
      </c>
      <c r="F853" s="27"/>
      <c r="G853" s="27"/>
      <c r="H853" s="27"/>
      <c r="I853" s="27"/>
      <c r="J853" s="27"/>
      <c r="K853" s="27"/>
      <c r="L853" s="27"/>
      <c r="M853" s="27"/>
      <c r="N853" s="27"/>
      <c r="O853" s="27"/>
      <c r="P853" s="27"/>
      <c r="Q853" s="27"/>
      <c r="R853" s="27"/>
      <c r="S853" s="27"/>
      <c r="T853" s="27"/>
      <c r="U853" s="27"/>
      <c r="V853" s="27"/>
    </row>
    <row r="855" spans="5:39" x14ac:dyDescent="0.25">
      <c r="E855" s="29" t="s">
        <v>24</v>
      </c>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row>
    <row r="856" spans="5:39" x14ac:dyDescent="0.25">
      <c r="E856" s="29"/>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row>
    <row r="857" spans="5:39" x14ac:dyDescent="0.25">
      <c r="E857" s="29" t="s">
        <v>560</v>
      </c>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row>
    <row r="858" spans="5:39" x14ac:dyDescent="0.25">
      <c r="E858" s="29" t="s">
        <v>25</v>
      </c>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row>
    <row r="859" spans="5:39" x14ac:dyDescent="0.25">
      <c r="E859" s="29" t="s">
        <v>561</v>
      </c>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row>
    <row r="860" spans="5:39" x14ac:dyDescent="0.25">
      <c r="E860" s="29" t="s">
        <v>562</v>
      </c>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row>
    <row r="861" spans="5:39" x14ac:dyDescent="0.25">
      <c r="E861" s="29" t="s">
        <v>563</v>
      </c>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row>
    <row r="862" spans="5:39" x14ac:dyDescent="0.25">
      <c r="E862" s="29"/>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row>
    <row r="863" spans="5:39" x14ac:dyDescent="0.25">
      <c r="E863" s="29" t="s">
        <v>37</v>
      </c>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row>
    <row r="864" spans="5:39" x14ac:dyDescent="0.25">
      <c r="E864" s="29" t="s">
        <v>26</v>
      </c>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row>
    <row r="948" spans="3:37" s="3" customFormat="1" x14ac:dyDescent="0.25">
      <c r="C948" s="4">
        <v>0</v>
      </c>
      <c r="D948"/>
      <c r="E948" s="1" t="s">
        <v>568</v>
      </c>
    </row>
    <row r="949" spans="3:37" s="3" customFormat="1" x14ac:dyDescent="0.25"/>
    <row r="950" spans="3:37" s="3" customFormat="1" x14ac:dyDescent="0.25">
      <c r="AK950" s="3" t="s">
        <v>69</v>
      </c>
    </row>
    <row r="951" spans="3:37" s="3" customFormat="1" x14ac:dyDescent="0.25">
      <c r="AK951" s="3" t="s">
        <v>70</v>
      </c>
    </row>
    <row r="952" spans="3:37" s="3" customFormat="1" x14ac:dyDescent="0.25">
      <c r="AK952" s="1" t="s">
        <v>70</v>
      </c>
    </row>
    <row r="953" spans="3:37" s="3" customFormat="1" x14ac:dyDescent="0.25"/>
    <row r="954" spans="3:37" s="3" customFormat="1" x14ac:dyDescent="0.25">
      <c r="AK954" s="3" t="s">
        <v>30</v>
      </c>
    </row>
    <row r="955" spans="3:37" s="3" customFormat="1" x14ac:dyDescent="0.25">
      <c r="AK955" s="1" t="s">
        <v>569</v>
      </c>
    </row>
    <row r="956" spans="3:37" s="3" customFormat="1" x14ac:dyDescent="0.25"/>
    <row r="957" spans="3:37" s="3" customFormat="1" x14ac:dyDescent="0.25"/>
    <row r="958" spans="3:37" s="3" customFormat="1" x14ac:dyDescent="0.25"/>
    <row r="959" spans="3:37" s="3" customFormat="1" x14ac:dyDescent="0.25"/>
    <row r="960" spans="3:37" s="3" customFormat="1" x14ac:dyDescent="0.25"/>
    <row r="961" s="3" customFormat="1" x14ac:dyDescent="0.25"/>
    <row r="962" s="3" customFormat="1" x14ac:dyDescent="0.25"/>
    <row r="963" s="3" customFormat="1" x14ac:dyDescent="0.25"/>
    <row r="964" s="3" customFormat="1" x14ac:dyDescent="0.25"/>
    <row r="965" s="3" customFormat="1" x14ac:dyDescent="0.25"/>
    <row r="966" s="3" customFormat="1" x14ac:dyDescent="0.25"/>
    <row r="967" s="3" customFormat="1" x14ac:dyDescent="0.25"/>
    <row r="968" s="3" customFormat="1" x14ac:dyDescent="0.25"/>
    <row r="969" s="3" customFormat="1" x14ac:dyDescent="0.25"/>
    <row r="970" s="3" customFormat="1" x14ac:dyDescent="0.25"/>
    <row r="971" s="3" customFormat="1" x14ac:dyDescent="0.25"/>
    <row r="972" s="3" customFormat="1" x14ac:dyDescent="0.25"/>
    <row r="973" s="3" customFormat="1" x14ac:dyDescent="0.25"/>
    <row r="974" s="3" customFormat="1" x14ac:dyDescent="0.25"/>
    <row r="975" s="3" customFormat="1" x14ac:dyDescent="0.25"/>
    <row r="976" s="3" customFormat="1" x14ac:dyDescent="0.25"/>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5:38" s="3" customFormat="1" x14ac:dyDescent="0.25"/>
    <row r="994" spans="5:38" s="3" customFormat="1" x14ac:dyDescent="0.25"/>
    <row r="995" spans="5:38" s="3" customFormat="1" x14ac:dyDescent="0.25"/>
    <row r="996" spans="5:38" s="3" customFormat="1" x14ac:dyDescent="0.25"/>
    <row r="997" spans="5:38" s="3" customFormat="1" x14ac:dyDescent="0.25"/>
    <row r="998" spans="5:38" s="3" customFormat="1" x14ac:dyDescent="0.25"/>
    <row r="999" spans="5:38" s="3" customFormat="1" x14ac:dyDescent="0.25"/>
    <row r="1000" spans="5:38" s="3" customFormat="1" x14ac:dyDescent="0.25"/>
    <row r="1001" spans="5:38" s="3" customFormat="1" x14ac:dyDescent="0.25"/>
    <row r="1002" spans="5:38" s="3" customFormat="1" x14ac:dyDescent="0.25"/>
    <row r="1003" spans="5:38" s="3" customFormat="1" x14ac:dyDescent="0.25"/>
    <row r="1004" spans="5:38" s="3" customFormat="1" x14ac:dyDescent="0.25"/>
    <row r="1005" spans="5:38" s="3" customFormat="1" x14ac:dyDescent="0.25"/>
    <row r="1006" spans="5:38" s="3" customFormat="1" x14ac:dyDescent="0.25"/>
    <row r="1007" spans="5:38" s="3" customFormat="1" x14ac:dyDescent="0.25">
      <c r="E1007" s="16" t="s">
        <v>21</v>
      </c>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row>
    <row r="1008" spans="5:38" s="3" customFormat="1" x14ac:dyDescent="0.25">
      <c r="E1008" s="16" t="s">
        <v>27</v>
      </c>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row>
    <row r="1009" spans="5:38" s="3" customFormat="1" x14ac:dyDescent="0.25">
      <c r="E1009" s="16" t="s">
        <v>570</v>
      </c>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row>
    <row r="1010" spans="5:38" s="3" customFormat="1" x14ac:dyDescent="0.25">
      <c r="E1010" s="16"/>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row>
    <row r="1011" spans="5:38" s="3" customFormat="1" x14ac:dyDescent="0.25">
      <c r="E1011" s="16" t="s">
        <v>24</v>
      </c>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row>
    <row r="1012" spans="5:38" s="3" customFormat="1" x14ac:dyDescent="0.25">
      <c r="E1012" s="16"/>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row>
    <row r="1013" spans="5:38" s="3" customFormat="1" x14ac:dyDescent="0.25">
      <c r="E1013" s="16" t="s">
        <v>482</v>
      </c>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row>
    <row r="1014" spans="5:38" s="3" customFormat="1" x14ac:dyDescent="0.25">
      <c r="E1014" s="16" t="s">
        <v>25</v>
      </c>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row>
    <row r="1015" spans="5:38" s="3" customFormat="1" x14ac:dyDescent="0.25">
      <c r="E1015" s="16" t="s">
        <v>571</v>
      </c>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row>
    <row r="1016" spans="5:38" s="3" customFormat="1" x14ac:dyDescent="0.25">
      <c r="E1016" s="16" t="s">
        <v>572</v>
      </c>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row>
    <row r="1017" spans="5:38" s="3" customFormat="1" x14ac:dyDescent="0.25">
      <c r="E1017" s="16" t="s">
        <v>573</v>
      </c>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row>
    <row r="1018" spans="5:38" s="3" customFormat="1" x14ac:dyDescent="0.25">
      <c r="E1018" s="16"/>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row>
    <row r="1019" spans="5:38" s="3" customFormat="1" x14ac:dyDescent="0.25">
      <c r="E1019" s="16" t="s">
        <v>21</v>
      </c>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row>
    <row r="1020" spans="5:38" s="3" customFormat="1" x14ac:dyDescent="0.25">
      <c r="E1020" s="16" t="s">
        <v>27</v>
      </c>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row>
    <row r="1021" spans="5:38" s="3" customFormat="1" x14ac:dyDescent="0.25">
      <c r="E1021" s="16" t="s">
        <v>570</v>
      </c>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row>
    <row r="1022" spans="5:38" s="3" customFormat="1" x14ac:dyDescent="0.25">
      <c r="E1022" s="16"/>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row>
    <row r="1023" spans="5:38" s="3" customFormat="1" x14ac:dyDescent="0.25">
      <c r="E1023" s="16" t="s">
        <v>37</v>
      </c>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row>
    <row r="1024" spans="5:38" s="3" customFormat="1" x14ac:dyDescent="0.25">
      <c r="E1024" s="16" t="s">
        <v>26</v>
      </c>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row>
    <row r="1025" spans="5:5" s="3" customFormat="1" x14ac:dyDescent="0.25"/>
    <row r="1026" spans="5:5" s="3" customFormat="1" x14ac:dyDescent="0.25">
      <c r="E1026" s="1" t="s">
        <v>574</v>
      </c>
    </row>
    <row r="1027" spans="5:5" s="3" customFormat="1" x14ac:dyDescent="0.25"/>
    <row r="1028" spans="5:5" s="3" customFormat="1" x14ac:dyDescent="0.25"/>
    <row r="1029" spans="5:5" s="3" customFormat="1" x14ac:dyDescent="0.25"/>
    <row r="1030" spans="5:5" s="3" customFormat="1" x14ac:dyDescent="0.25"/>
    <row r="1031" spans="5:5" s="3" customFormat="1" x14ac:dyDescent="0.25"/>
    <row r="1032" spans="5:5" s="3" customFormat="1" x14ac:dyDescent="0.25"/>
    <row r="1033" spans="5:5" s="3" customFormat="1" x14ac:dyDescent="0.25"/>
    <row r="1034" spans="5:5" s="3" customFormat="1" x14ac:dyDescent="0.25"/>
    <row r="1035" spans="5:5" s="3" customFormat="1" x14ac:dyDescent="0.25"/>
    <row r="1036" spans="5:5" s="3" customFormat="1" x14ac:dyDescent="0.25"/>
    <row r="1037" spans="5:5" s="3" customFormat="1" x14ac:dyDescent="0.25"/>
    <row r="1038" spans="5:5" s="3" customFormat="1" x14ac:dyDescent="0.25"/>
    <row r="1039" spans="5:5" s="3" customFormat="1" x14ac:dyDescent="0.25"/>
    <row r="1040" spans="5:5" s="3" customFormat="1" x14ac:dyDescent="0.25"/>
    <row r="1041" spans="5:38" s="3" customFormat="1" x14ac:dyDescent="0.25"/>
    <row r="1042" spans="5:38" s="3" customFormat="1" x14ac:dyDescent="0.25"/>
    <row r="1043" spans="5:38" s="3" customFormat="1" x14ac:dyDescent="0.25"/>
    <row r="1044" spans="5:38" s="3" customFormat="1" x14ac:dyDescent="0.25"/>
    <row r="1045" spans="5:38" s="3" customFormat="1" x14ac:dyDescent="0.25"/>
    <row r="1046" spans="5:38" s="3" customFormat="1" x14ac:dyDescent="0.25"/>
    <row r="1047" spans="5:38" s="3" customFormat="1" x14ac:dyDescent="0.25"/>
    <row r="1048" spans="5:38" s="3" customFormat="1" x14ac:dyDescent="0.25"/>
    <row r="1049" spans="5:38" s="3" customFormat="1" x14ac:dyDescent="0.25"/>
    <row r="1050" spans="5:38" s="3" customFormat="1" x14ac:dyDescent="0.25"/>
    <row r="1051" spans="5:38" s="3" customFormat="1" x14ac:dyDescent="0.25"/>
    <row r="1052" spans="5:38" s="3" customFormat="1" x14ac:dyDescent="0.25"/>
    <row r="1053" spans="5:38" s="3" customFormat="1" x14ac:dyDescent="0.25">
      <c r="E1053" s="16" t="s">
        <v>21</v>
      </c>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row>
    <row r="1054" spans="5:38" s="3" customFormat="1" x14ac:dyDescent="0.25">
      <c r="E1054" s="16" t="s">
        <v>27</v>
      </c>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row>
    <row r="1055" spans="5:38" s="3" customFormat="1" x14ac:dyDescent="0.25">
      <c r="E1055" s="16" t="s">
        <v>575</v>
      </c>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row>
    <row r="1056" spans="5:38" s="3" customFormat="1" x14ac:dyDescent="0.25">
      <c r="E1056" s="16" t="s">
        <v>576</v>
      </c>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row>
    <row r="1057" spans="5:83" s="3" customFormat="1" x14ac:dyDescent="0.25">
      <c r="E1057" s="16" t="s">
        <v>577</v>
      </c>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row>
    <row r="1058" spans="5:83" s="3" customFormat="1" x14ac:dyDescent="0.25">
      <c r="E1058" s="16"/>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row>
    <row r="1059" spans="5:83" s="3" customFormat="1" x14ac:dyDescent="0.25">
      <c r="E1059" s="16" t="s">
        <v>24</v>
      </c>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row>
    <row r="1060" spans="5:83" s="3" customFormat="1" x14ac:dyDescent="0.25">
      <c r="E1060" s="16"/>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row>
    <row r="1061" spans="5:83" s="3" customFormat="1" x14ac:dyDescent="0.25">
      <c r="E1061" s="16" t="s">
        <v>482</v>
      </c>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row>
    <row r="1062" spans="5:83" s="3" customFormat="1" x14ac:dyDescent="0.25">
      <c r="E1062" s="16" t="s">
        <v>25</v>
      </c>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row>
    <row r="1063" spans="5:83" s="3" customFormat="1" x14ac:dyDescent="0.25">
      <c r="E1063" s="16" t="s">
        <v>578</v>
      </c>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X1063" s="16" t="s">
        <v>21</v>
      </c>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c r="CB1063" s="17"/>
      <c r="CC1063" s="17"/>
      <c r="CD1063" s="17"/>
      <c r="CE1063" s="17"/>
    </row>
    <row r="1064" spans="5:83" s="3" customFormat="1" x14ac:dyDescent="0.25">
      <c r="E1064" s="16" t="s">
        <v>579</v>
      </c>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O1064" s="3" t="s">
        <v>30</v>
      </c>
      <c r="AX1064" s="16" t="s">
        <v>27</v>
      </c>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c r="CB1064" s="17"/>
      <c r="CC1064" s="17"/>
      <c r="CD1064" s="17"/>
      <c r="CE1064" s="17"/>
    </row>
    <row r="1065" spans="5:83" s="3" customFormat="1" x14ac:dyDescent="0.25">
      <c r="E1065" s="16" t="s">
        <v>580</v>
      </c>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O1065" s="1" t="s">
        <v>581</v>
      </c>
      <c r="AX1065" s="16" t="s">
        <v>582</v>
      </c>
      <c r="AY1065" s="17"/>
      <c r="AZ1065" s="17"/>
      <c r="BA1065" s="17"/>
      <c r="BB1065" s="17"/>
      <c r="BC1065" s="17"/>
      <c r="BD1065" s="17"/>
      <c r="BE1065" s="17"/>
      <c r="BF1065" s="17"/>
      <c r="BG1065" s="17"/>
      <c r="BH1065" s="17"/>
      <c r="BI1065" s="17"/>
      <c r="BJ1065" s="17"/>
      <c r="BK1065" s="17"/>
      <c r="BL1065" s="17"/>
      <c r="BM1065" s="17"/>
      <c r="BN1065" s="17"/>
      <c r="BO1065" s="17"/>
      <c r="BP1065" s="17"/>
      <c r="BQ1065" s="17"/>
      <c r="BR1065" s="17"/>
      <c r="BS1065" s="17"/>
      <c r="BT1065" s="17"/>
      <c r="BU1065" s="17"/>
      <c r="BV1065" s="17"/>
      <c r="BW1065" s="17"/>
      <c r="BX1065" s="17"/>
      <c r="BY1065" s="17"/>
      <c r="BZ1065" s="17"/>
      <c r="CA1065" s="17"/>
      <c r="CB1065" s="17"/>
      <c r="CC1065" s="17"/>
      <c r="CD1065" s="17"/>
      <c r="CE1065" s="17"/>
    </row>
    <row r="1066" spans="5:83" s="3" customFormat="1" x14ac:dyDescent="0.25">
      <c r="E1066" s="16"/>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X1066" s="16"/>
      <c r="AY1066" s="17"/>
      <c r="AZ1066" s="17"/>
      <c r="BA1066" s="17"/>
      <c r="BB1066" s="17"/>
      <c r="BC1066" s="17"/>
      <c r="BD1066" s="17"/>
      <c r="BE1066" s="17"/>
      <c r="BF1066" s="17"/>
      <c r="BG1066" s="17"/>
      <c r="BH1066" s="17"/>
      <c r="BI1066" s="17"/>
      <c r="BJ1066" s="17"/>
      <c r="BK1066" s="17"/>
      <c r="BL1066" s="17"/>
      <c r="BM1066" s="17"/>
      <c r="BN1066" s="17"/>
      <c r="BO1066" s="17"/>
      <c r="BP1066" s="17"/>
      <c r="BQ1066" s="17"/>
      <c r="BR1066" s="17"/>
      <c r="BS1066" s="17"/>
      <c r="BT1066" s="17"/>
      <c r="BU1066" s="17"/>
      <c r="BV1066" s="17"/>
      <c r="BW1066" s="17"/>
      <c r="BX1066" s="17"/>
      <c r="BY1066" s="17"/>
      <c r="BZ1066" s="17"/>
      <c r="CA1066" s="17"/>
      <c r="CB1066" s="17"/>
      <c r="CC1066" s="17"/>
      <c r="CD1066" s="17"/>
      <c r="CE1066" s="17"/>
    </row>
    <row r="1067" spans="5:83" s="3" customFormat="1" x14ac:dyDescent="0.25">
      <c r="E1067" s="16" t="s">
        <v>482</v>
      </c>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X1067" s="16" t="s">
        <v>24</v>
      </c>
      <c r="AY1067" s="17"/>
      <c r="AZ1067" s="17"/>
      <c r="BA1067" s="17"/>
      <c r="BB1067" s="17"/>
      <c r="BC1067" s="17"/>
      <c r="BD1067" s="17"/>
      <c r="BE1067" s="17"/>
      <c r="BF1067" s="17"/>
      <c r="BG1067" s="17"/>
      <c r="BH1067" s="17"/>
      <c r="BI1067" s="17"/>
      <c r="BJ1067" s="17"/>
      <c r="BK1067" s="17"/>
      <c r="BL1067" s="17"/>
      <c r="BM1067" s="17"/>
      <c r="BN1067" s="17"/>
      <c r="BO1067" s="17"/>
      <c r="BP1067" s="17"/>
      <c r="BQ1067" s="17"/>
      <c r="BR1067" s="17"/>
      <c r="BS1067" s="17"/>
      <c r="BT1067" s="17"/>
      <c r="BU1067" s="17"/>
      <c r="BV1067" s="17"/>
      <c r="BW1067" s="17"/>
      <c r="BX1067" s="17"/>
      <c r="BY1067" s="17"/>
      <c r="BZ1067" s="17"/>
      <c r="CA1067" s="17"/>
      <c r="CB1067" s="17"/>
      <c r="CC1067" s="17"/>
      <c r="CD1067" s="17"/>
      <c r="CE1067" s="17"/>
    </row>
    <row r="1068" spans="5:83" s="3" customFormat="1" x14ac:dyDescent="0.25">
      <c r="E1068" s="16" t="s">
        <v>25</v>
      </c>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X1068" s="16"/>
      <c r="AY1068" s="17"/>
      <c r="AZ1068" s="17"/>
      <c r="BA1068" s="17"/>
      <c r="BB1068" s="17"/>
      <c r="BC1068" s="17"/>
      <c r="BD1068" s="17"/>
      <c r="BE1068" s="17"/>
      <c r="BF1068" s="17"/>
      <c r="BG1068" s="17"/>
      <c r="BH1068" s="17"/>
      <c r="BI1068" s="17"/>
      <c r="BJ1068" s="17"/>
      <c r="BK1068" s="17"/>
      <c r="BL1068" s="17"/>
      <c r="BM1068" s="17"/>
      <c r="BN1068" s="17"/>
      <c r="BO1068" s="17"/>
      <c r="BP1068" s="17"/>
      <c r="BQ1068" s="17"/>
      <c r="BR1068" s="17"/>
      <c r="BS1068" s="17"/>
      <c r="BT1068" s="17"/>
      <c r="BU1068" s="17"/>
      <c r="BV1068" s="17"/>
      <c r="BW1068" s="17"/>
      <c r="BX1068" s="17"/>
      <c r="BY1068" s="17"/>
      <c r="BZ1068" s="17"/>
      <c r="CA1068" s="17"/>
      <c r="CB1068" s="17"/>
      <c r="CC1068" s="17"/>
      <c r="CD1068" s="17"/>
      <c r="CE1068" s="17"/>
    </row>
    <row r="1069" spans="5:83" s="3" customFormat="1" x14ac:dyDescent="0.25">
      <c r="E1069" s="16" t="s">
        <v>571</v>
      </c>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X1069" s="16" t="s">
        <v>482</v>
      </c>
      <c r="AY1069" s="17"/>
      <c r="AZ1069" s="17"/>
      <c r="BA1069" s="17"/>
      <c r="BB1069" s="17"/>
      <c r="BC1069" s="17"/>
      <c r="BD1069" s="17"/>
      <c r="BE1069" s="17"/>
      <c r="BF1069" s="17"/>
      <c r="BG1069" s="17"/>
      <c r="BH1069" s="17"/>
      <c r="BI1069" s="17"/>
      <c r="BJ1069" s="17"/>
      <c r="BK1069" s="17"/>
      <c r="BL1069" s="17"/>
      <c r="BM1069" s="17"/>
      <c r="BN1069" s="17"/>
      <c r="BO1069" s="17"/>
      <c r="BP1069" s="17"/>
      <c r="BQ1069" s="17"/>
      <c r="BR1069" s="17"/>
      <c r="BS1069" s="17"/>
      <c r="BT1069" s="17"/>
      <c r="BU1069" s="17"/>
      <c r="BV1069" s="17"/>
      <c r="BW1069" s="17"/>
      <c r="BX1069" s="17"/>
      <c r="BY1069" s="17"/>
      <c r="BZ1069" s="17"/>
      <c r="CA1069" s="17"/>
      <c r="CB1069" s="17"/>
      <c r="CC1069" s="17"/>
      <c r="CD1069" s="17"/>
      <c r="CE1069" s="17"/>
    </row>
    <row r="1070" spans="5:83" s="3" customFormat="1" x14ac:dyDescent="0.25">
      <c r="E1070" s="16" t="s">
        <v>572</v>
      </c>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X1070" s="16" t="s">
        <v>25</v>
      </c>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row>
    <row r="1071" spans="5:83" s="3" customFormat="1" x14ac:dyDescent="0.25">
      <c r="E1071" s="16" t="s">
        <v>583</v>
      </c>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X1071" s="16" t="s">
        <v>584</v>
      </c>
      <c r="AY1071" s="17"/>
      <c r="AZ1071" s="17"/>
      <c r="BA1071" s="17"/>
      <c r="BB1071" s="17"/>
      <c r="BC1071" s="17"/>
      <c r="BD1071" s="17"/>
      <c r="BE1071" s="17"/>
      <c r="BF1071" s="17"/>
      <c r="BG1071" s="17"/>
      <c r="BH1071" s="17"/>
      <c r="BI1071" s="17"/>
      <c r="BJ1071" s="17"/>
      <c r="BK1071" s="17"/>
      <c r="BL1071" s="17"/>
      <c r="BM1071" s="17"/>
      <c r="BN1071" s="17"/>
      <c r="BO1071" s="17"/>
      <c r="BP1071" s="17"/>
      <c r="BQ1071" s="17"/>
      <c r="BR1071" s="17"/>
      <c r="BS1071" s="17"/>
      <c r="BT1071" s="17"/>
      <c r="BU1071" s="17"/>
      <c r="BV1071" s="17"/>
      <c r="BW1071" s="17"/>
      <c r="BX1071" s="17"/>
      <c r="BY1071" s="17"/>
      <c r="BZ1071" s="17"/>
      <c r="CA1071" s="17"/>
      <c r="CB1071" s="17"/>
      <c r="CC1071" s="17"/>
      <c r="CD1071" s="17"/>
      <c r="CE1071" s="17"/>
    </row>
    <row r="1072" spans="5:83" s="3" customFormat="1" x14ac:dyDescent="0.25">
      <c r="E1072" s="16"/>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X1072" s="16" t="s">
        <v>585</v>
      </c>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row>
    <row r="1073" spans="5:83" s="3" customFormat="1" x14ac:dyDescent="0.25">
      <c r="E1073" s="16" t="s">
        <v>21</v>
      </c>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X1073" s="16" t="s">
        <v>583</v>
      </c>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row>
    <row r="1074" spans="5:83" s="3" customFormat="1" x14ac:dyDescent="0.25">
      <c r="E1074" s="16" t="s">
        <v>27</v>
      </c>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X1074" s="16"/>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row>
    <row r="1075" spans="5:83" s="3" customFormat="1" x14ac:dyDescent="0.25">
      <c r="E1075" s="16" t="s">
        <v>575</v>
      </c>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X1075" s="16" t="s">
        <v>21</v>
      </c>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row>
    <row r="1076" spans="5:83" s="3" customFormat="1" x14ac:dyDescent="0.25">
      <c r="E1076" s="16" t="s">
        <v>576</v>
      </c>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X1076" s="16" t="s">
        <v>27</v>
      </c>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row>
    <row r="1077" spans="5:83" s="3" customFormat="1" x14ac:dyDescent="0.25">
      <c r="E1077" s="16" t="s">
        <v>577</v>
      </c>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X1077" s="16" t="s">
        <v>582</v>
      </c>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row>
    <row r="1078" spans="5:83" s="3" customFormat="1" x14ac:dyDescent="0.25">
      <c r="E1078" s="16"/>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X1078" s="16"/>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row>
    <row r="1079" spans="5:83" s="3" customFormat="1" x14ac:dyDescent="0.25">
      <c r="E1079" s="16" t="s">
        <v>37</v>
      </c>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X1079" s="16" t="s">
        <v>37</v>
      </c>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row>
    <row r="1080" spans="5:83" s="3" customFormat="1" x14ac:dyDescent="0.25">
      <c r="E1080" s="16" t="s">
        <v>26</v>
      </c>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X1080" s="16" t="s">
        <v>26</v>
      </c>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row>
    <row r="1081" spans="5:83" s="3" customFormat="1" x14ac:dyDescent="0.25"/>
    <row r="1082" spans="5:83" s="3" customFormat="1" x14ac:dyDescent="0.25"/>
    <row r="1083" spans="5:83" s="3" customFormat="1" x14ac:dyDescent="0.25"/>
    <row r="1084" spans="5:83" s="3" customFormat="1" x14ac:dyDescent="0.25"/>
    <row r="1085" spans="5:83" s="3" customFormat="1" x14ac:dyDescent="0.25"/>
    <row r="1253" spans="3:5" x14ac:dyDescent="0.25">
      <c r="C1253" s="20">
        <v>0</v>
      </c>
      <c r="E1253" s="1" t="s">
        <v>541</v>
      </c>
    </row>
    <row r="1254" spans="3:5" x14ac:dyDescent="0.25">
      <c r="E1254" s="2" t="s">
        <v>564</v>
      </c>
    </row>
    <row r="1306" spans="3:5" x14ac:dyDescent="0.25">
      <c r="C1306" s="20">
        <v>0</v>
      </c>
      <c r="E1306" s="1" t="s">
        <v>588</v>
      </c>
    </row>
    <row r="1307" spans="3:5" x14ac:dyDescent="0.25">
      <c r="E1307" t="s">
        <v>587</v>
      </c>
    </row>
    <row r="1309" spans="3:5" x14ac:dyDescent="0.25">
      <c r="E1309" s="2" t="s">
        <v>589</v>
      </c>
    </row>
    <row r="1310" spans="3:5" x14ac:dyDescent="0.25">
      <c r="E1310" t="s">
        <v>590</v>
      </c>
    </row>
    <row r="1311" spans="3:5" x14ac:dyDescent="0.25">
      <c r="E1311" t="s">
        <v>591</v>
      </c>
    </row>
    <row r="1313" spans="5:5" x14ac:dyDescent="0.25">
      <c r="E1313" s="36" t="s">
        <v>206</v>
      </c>
    </row>
    <row r="1314" spans="5:5" x14ac:dyDescent="0.25">
      <c r="E1314" t="s">
        <v>592</v>
      </c>
    </row>
    <row r="1316" spans="5:5" x14ac:dyDescent="0.25">
      <c r="E1316" s="36" t="s">
        <v>207</v>
      </c>
    </row>
    <row r="1317" spans="5:5" x14ac:dyDescent="0.25">
      <c r="E1317" t="s">
        <v>593</v>
      </c>
    </row>
    <row r="1319" spans="5:5" x14ac:dyDescent="0.25">
      <c r="E1319" s="36" t="s">
        <v>219</v>
      </c>
    </row>
    <row r="1320" spans="5:5" x14ac:dyDescent="0.25">
      <c r="E1320" t="s">
        <v>594</v>
      </c>
    </row>
    <row r="1322" spans="5:5" x14ac:dyDescent="0.25">
      <c r="E1322" s="36" t="s">
        <v>212</v>
      </c>
    </row>
    <row r="1323" spans="5:5" x14ac:dyDescent="0.25">
      <c r="E1323" t="s">
        <v>595</v>
      </c>
    </row>
    <row r="1354" spans="3:5" x14ac:dyDescent="0.25">
      <c r="C1354" s="4">
        <v>0</v>
      </c>
      <c r="E1354" s="2"/>
    </row>
    <row r="1355" spans="3:5" x14ac:dyDescent="0.25">
      <c r="E1355" s="2"/>
    </row>
    <row r="1356" spans="3:5" x14ac:dyDescent="0.25">
      <c r="E1356" s="2"/>
    </row>
    <row r="1357" spans="3:5" x14ac:dyDescent="0.25">
      <c r="E1357" s="2"/>
    </row>
    <row r="1358" spans="3:5" x14ac:dyDescent="0.25">
      <c r="E1358" s="2"/>
    </row>
    <row r="1359" spans="3:5" x14ac:dyDescent="0.25">
      <c r="E1359" s="2"/>
    </row>
    <row r="1360" spans="3:5" x14ac:dyDescent="0.25">
      <c r="E1360" s="2"/>
    </row>
    <row r="1361" spans="5:5" x14ac:dyDescent="0.25">
      <c r="E1361" s="2"/>
    </row>
    <row r="1362" spans="5:5" x14ac:dyDescent="0.25">
      <c r="E1362" s="2"/>
    </row>
    <row r="1363" spans="5:5" x14ac:dyDescent="0.25">
      <c r="E1363" s="2"/>
    </row>
    <row r="1364" spans="5:5" x14ac:dyDescent="0.25">
      <c r="E1364" s="2"/>
    </row>
    <row r="1365" spans="5:5" x14ac:dyDescent="0.25">
      <c r="E1365" s="2"/>
    </row>
    <row r="1403" spans="3:49" s="3" customFormat="1" x14ac:dyDescent="0.25">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row>
    <row r="1404" spans="3:49" s="3" customFormat="1" x14ac:dyDescent="0.25">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row>
    <row r="1405" spans="3:49" s="3" customFormat="1" x14ac:dyDescent="0.2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row>
    <row r="1406" spans="3:49" s="3" customFormat="1" x14ac:dyDescent="0.25">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row>
    <row r="1407" spans="3:49" s="3" customFormat="1" x14ac:dyDescent="0.25">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row>
    <row r="1408" spans="3:49" s="3" customFormat="1" x14ac:dyDescent="0.25">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row>
    <row r="1409" spans="3:49" s="3" customFormat="1" x14ac:dyDescent="0.25">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row>
    <row r="1410" spans="3:49" s="3" customFormat="1" x14ac:dyDescent="0.25">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row>
    <row r="1411" spans="3:49" s="3" customFormat="1" x14ac:dyDescent="0.25">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row>
    <row r="1412" spans="3:49" s="3" customFormat="1" x14ac:dyDescent="0.25">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row>
    <row r="1413" spans="3:49" s="3" customFormat="1" x14ac:dyDescent="0.25">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row>
    <row r="1414" spans="3:49" s="3" customFormat="1" x14ac:dyDescent="0.25">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row>
    <row r="1415" spans="3:49" s="3" customFormat="1" x14ac:dyDescent="0.2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row>
    <row r="1416" spans="3:49" s="3" customFormat="1" x14ac:dyDescent="0.25">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row>
    <row r="1417" spans="3:49" s="3" customFormat="1" x14ac:dyDescent="0.25">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row>
    <row r="1418" spans="3:49" s="3" customFormat="1" x14ac:dyDescent="0.25">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row>
    <row r="1419" spans="3:49" s="3" customFormat="1" x14ac:dyDescent="0.25">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row>
    <row r="1420" spans="3:49" s="3" customFormat="1" x14ac:dyDescent="0.25">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row>
    <row r="1421" spans="3:49" s="3" customFormat="1" x14ac:dyDescent="0.25">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row>
    <row r="1422" spans="3:49" s="3" customFormat="1" x14ac:dyDescent="0.25">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row>
    <row r="1423" spans="3:49" s="3" customFormat="1" x14ac:dyDescent="0.25">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row>
    <row r="1424" spans="3:49" s="3" customFormat="1" x14ac:dyDescent="0.25">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row>
    <row r="1425" spans="3:49" s="3" customFormat="1" x14ac:dyDescent="0.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row>
    <row r="1426" spans="3:49" s="3" customFormat="1" x14ac:dyDescent="0.25">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row>
    <row r="1427" spans="3:49" s="3" customFormat="1" x14ac:dyDescent="0.25">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row>
    <row r="1428" spans="3:49" s="3" customFormat="1" x14ac:dyDescent="0.25">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row>
    <row r="1429" spans="3:49" s="3" customFormat="1" x14ac:dyDescent="0.25">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row>
    <row r="1430" spans="3:49" s="3" customFormat="1" x14ac:dyDescent="0.25">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row>
    <row r="1431" spans="3:49" s="3" customFormat="1" x14ac:dyDescent="0.25">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row>
    <row r="1432" spans="3:49" s="3" customFormat="1" x14ac:dyDescent="0.25">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row>
    <row r="1433" spans="3:49" s="3" customFormat="1" x14ac:dyDescent="0.25">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row>
    <row r="1434" spans="3:49" s="3" customFormat="1" x14ac:dyDescent="0.25">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row>
    <row r="1435" spans="3:49" s="3" customFormat="1" x14ac:dyDescent="0.2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row>
    <row r="1436" spans="3:49" s="3" customFormat="1" x14ac:dyDescent="0.25">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row>
    <row r="1437" spans="3:49" s="3" customFormat="1" x14ac:dyDescent="0.25">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row>
    <row r="1438" spans="3:49" s="3" customFormat="1" x14ac:dyDescent="0.25">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row>
    <row r="1439" spans="3:49" s="3" customFormat="1" x14ac:dyDescent="0.25">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row>
    <row r="1440" spans="3:49" s="3" customFormat="1" x14ac:dyDescent="0.25">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row>
    <row r="1441" spans="3:49" s="3" customFormat="1" x14ac:dyDescent="0.25">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row>
    <row r="1442" spans="3:49" s="3" customFormat="1" x14ac:dyDescent="0.25">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row>
    <row r="1443" spans="3:49" s="3" customFormat="1" x14ac:dyDescent="0.25">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row>
    <row r="1444" spans="3:49" s="3" customFormat="1" x14ac:dyDescent="0.25">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row>
    <row r="1445" spans="3:49" s="3" customFormat="1" x14ac:dyDescent="0.2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row>
    <row r="1446" spans="3:49" s="3" customFormat="1" x14ac:dyDescent="0.25">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row>
    <row r="1447" spans="3:49" s="3" customFormat="1" x14ac:dyDescent="0.25">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row>
    <row r="1448" spans="3:49" s="3" customFormat="1" x14ac:dyDescent="0.25">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row>
    <row r="1449" spans="3:49" s="3" customFormat="1" x14ac:dyDescent="0.25">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row>
    <row r="1450" spans="3:49" s="3" customFormat="1" x14ac:dyDescent="0.25">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row>
    <row r="1451" spans="3:49" s="3" customFormat="1" x14ac:dyDescent="0.25">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row>
    <row r="1452" spans="3:49" s="3" customFormat="1" x14ac:dyDescent="0.25">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row>
    <row r="1453" spans="3:49" s="3" customFormat="1" x14ac:dyDescent="0.25">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row>
    <row r="1454" spans="3:49" s="3" customFormat="1" x14ac:dyDescent="0.25">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row>
    <row r="1455" spans="3:49" s="3" customFormat="1" x14ac:dyDescent="0.2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row>
    <row r="1456" spans="3:49" s="3" customFormat="1" x14ac:dyDescent="0.25">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row>
    <row r="1457" spans="3:49" s="3" customFormat="1" x14ac:dyDescent="0.25">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row>
    <row r="1458" spans="3:49" s="3" customFormat="1" x14ac:dyDescent="0.25">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row>
    <row r="1459" spans="3:49" s="3" customFormat="1" x14ac:dyDescent="0.25">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row>
    <row r="1460" spans="3:49" s="3" customFormat="1" x14ac:dyDescent="0.25">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row>
    <row r="1461" spans="3:49" s="3" customFormat="1" x14ac:dyDescent="0.25">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row>
    <row r="1462" spans="3:49" s="3" customFormat="1" x14ac:dyDescent="0.25">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row>
    <row r="1463" spans="3:49" s="3" customFormat="1" x14ac:dyDescent="0.25">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row>
    <row r="1464" spans="3:49" s="3" customFormat="1" x14ac:dyDescent="0.25">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row>
    <row r="1465" spans="3:49" s="3" customFormat="1" x14ac:dyDescent="0.2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row>
    <row r="1466" spans="3:49" s="3" customFormat="1" x14ac:dyDescent="0.25">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row>
    <row r="1467" spans="3:49" s="3" customFormat="1" x14ac:dyDescent="0.25">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row>
    <row r="1468" spans="3:49" s="3" customFormat="1" x14ac:dyDescent="0.25">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row>
    <row r="1469" spans="3:49" s="3" customFormat="1" x14ac:dyDescent="0.25">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row>
    <row r="1470" spans="3:49" s="3" customFormat="1" x14ac:dyDescent="0.25">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row>
    <row r="1471" spans="3:49" s="3" customFormat="1" x14ac:dyDescent="0.25">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row>
    <row r="1472" spans="3:49" s="3" customFormat="1" x14ac:dyDescent="0.25">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row>
    <row r="1473" spans="3:49" s="3" customFormat="1" x14ac:dyDescent="0.25">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row>
    <row r="1474" spans="3:49" s="3" customFormat="1" x14ac:dyDescent="0.25">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row>
    <row r="1475" spans="3:49" s="3" customFormat="1" x14ac:dyDescent="0.2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row>
    <row r="1476" spans="3:49" s="3" customFormat="1" x14ac:dyDescent="0.25">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row>
    <row r="1477" spans="3:49" s="3" customFormat="1" x14ac:dyDescent="0.25">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row>
    <row r="1478" spans="3:49" s="3" customFormat="1" x14ac:dyDescent="0.25">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row>
    <row r="1479" spans="3:49" s="3" customFormat="1" x14ac:dyDescent="0.25">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row>
    <row r="1480" spans="3:49" s="3" customFormat="1" x14ac:dyDescent="0.25">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row>
    <row r="1481" spans="3:49" s="3" customFormat="1" x14ac:dyDescent="0.25">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row>
    <row r="1482" spans="3:49" s="3" customFormat="1" x14ac:dyDescent="0.25">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row>
    <row r="1483" spans="3:49" s="3" customFormat="1" x14ac:dyDescent="0.25">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row>
    <row r="1484" spans="3:49" s="3" customFormat="1" x14ac:dyDescent="0.25">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row>
    <row r="1485" spans="3:49" s="3" customFormat="1" x14ac:dyDescent="0.2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row>
    <row r="1486" spans="3:49" s="3" customFormat="1" x14ac:dyDescent="0.25">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row>
    <row r="1487" spans="3:49" s="3" customFormat="1" x14ac:dyDescent="0.25">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row>
    <row r="1488" spans="3:49" s="3" customFormat="1" x14ac:dyDescent="0.25">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row>
    <row r="1489" spans="3:49" s="3" customFormat="1" x14ac:dyDescent="0.25">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row>
    <row r="1490" spans="3:49" s="3" customFormat="1" x14ac:dyDescent="0.25">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row>
    <row r="1491" spans="3:49" s="3" customFormat="1" x14ac:dyDescent="0.25">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row>
    <row r="1492" spans="3:49" s="3" customFormat="1" x14ac:dyDescent="0.25">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row>
    <row r="1493" spans="3:49" s="3" customFormat="1" x14ac:dyDescent="0.25">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row>
    <row r="1494" spans="3:49" s="3" customFormat="1" x14ac:dyDescent="0.25">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row>
    <row r="1495" spans="3:49" s="3" customFormat="1" x14ac:dyDescent="0.2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row>
    <row r="1496" spans="3:49" s="3" customFormat="1" x14ac:dyDescent="0.25">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row>
    <row r="1497" spans="3:49" s="3" customFormat="1" x14ac:dyDescent="0.25">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row>
    <row r="1498" spans="3:49" s="3" customFormat="1" x14ac:dyDescent="0.25">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row>
    <row r="1499" spans="3:49" s="3" customFormat="1" x14ac:dyDescent="0.25">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row>
    <row r="1500" spans="3:49" s="3" customFormat="1" x14ac:dyDescent="0.25">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row>
    <row r="1501" spans="3:49" s="3" customFormat="1" x14ac:dyDescent="0.25">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row>
    <row r="1502" spans="3:49" s="3" customFormat="1" x14ac:dyDescent="0.25">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row>
    <row r="1503" spans="3:49" s="3" customFormat="1" x14ac:dyDescent="0.25">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row>
    <row r="1504" spans="3:49" s="3" customFormat="1" x14ac:dyDescent="0.25">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row>
    <row r="1505" spans="3:49" s="3" customFormat="1" x14ac:dyDescent="0.2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row>
    <row r="1506" spans="3:49" s="3" customFormat="1" x14ac:dyDescent="0.25">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row>
    <row r="1507" spans="3:49" s="3" customFormat="1" x14ac:dyDescent="0.25">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row>
    <row r="1508" spans="3:49" s="3" customFormat="1" x14ac:dyDescent="0.25">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row>
    <row r="1509" spans="3:49" s="3" customFormat="1" x14ac:dyDescent="0.25">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row>
    <row r="1510" spans="3:49" s="3" customFormat="1" x14ac:dyDescent="0.25">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row>
    <row r="1511" spans="3:49" s="3" customFormat="1" x14ac:dyDescent="0.25">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row>
    <row r="1512" spans="3:49" s="3" customFormat="1" x14ac:dyDescent="0.25">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row>
    <row r="1513" spans="3:49" s="3" customFormat="1" x14ac:dyDescent="0.25">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row>
    <row r="1514" spans="3:49" s="3" customFormat="1" x14ac:dyDescent="0.25">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row>
    <row r="1515" spans="3:49" s="3" customFormat="1" x14ac:dyDescent="0.2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row>
    <row r="1516" spans="3:49" s="3" customFormat="1" x14ac:dyDescent="0.25">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row>
    <row r="1517" spans="3:49" s="3" customFormat="1" x14ac:dyDescent="0.25">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row>
    <row r="1518" spans="3:49" s="3" customFormat="1" x14ac:dyDescent="0.25">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row>
    <row r="1519" spans="3:49" s="3" customFormat="1" x14ac:dyDescent="0.25">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row>
    <row r="1520" spans="3:49" s="3" customFormat="1" x14ac:dyDescent="0.25">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row>
    <row r="1521" spans="3:49" s="3" customFormat="1" x14ac:dyDescent="0.25">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row>
    <row r="1522" spans="3:49" s="3" customFormat="1" x14ac:dyDescent="0.25">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row>
    <row r="1523" spans="3:49" s="3" customFormat="1" x14ac:dyDescent="0.25">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row>
    <row r="1524" spans="3:49" s="3" customFormat="1" x14ac:dyDescent="0.25">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row>
    <row r="1525" spans="3:49" s="3" customFormat="1" x14ac:dyDescent="0.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row>
    <row r="1526" spans="3:49" s="3" customFormat="1" x14ac:dyDescent="0.25">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row>
    <row r="1527" spans="3:49" s="3" customFormat="1" x14ac:dyDescent="0.25">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row>
    <row r="1528" spans="3:49" s="3" customFormat="1" x14ac:dyDescent="0.25">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row>
    <row r="1529" spans="3:49" s="3" customFormat="1" x14ac:dyDescent="0.25">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row>
    <row r="1530" spans="3:49" s="3" customFormat="1" x14ac:dyDescent="0.25">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row>
    <row r="1531" spans="3:49" s="3" customFormat="1" x14ac:dyDescent="0.25">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row>
    <row r="1532" spans="3:49" s="3" customFormat="1" x14ac:dyDescent="0.25">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row>
    <row r="1533" spans="3:49" s="3" customFormat="1" x14ac:dyDescent="0.25">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row>
    <row r="1534" spans="3:49" s="3" customFormat="1" x14ac:dyDescent="0.25">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row>
    <row r="1535" spans="3:49" s="3" customFormat="1" x14ac:dyDescent="0.2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row>
    <row r="1536" spans="3:49" s="3" customFormat="1" x14ac:dyDescent="0.25">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row>
    <row r="1537" spans="3:49" s="3" customFormat="1" x14ac:dyDescent="0.25">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row>
    <row r="1538" spans="3:49" s="3" customFormat="1" x14ac:dyDescent="0.25">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row>
    <row r="1539" spans="3:49" s="3" customFormat="1" x14ac:dyDescent="0.25">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row>
    <row r="1540" spans="3:49" s="3" customFormat="1" x14ac:dyDescent="0.25">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row>
    <row r="1541" spans="3:49" s="3" customFormat="1" x14ac:dyDescent="0.25">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row>
    <row r="1542" spans="3:49" s="3" customFormat="1" x14ac:dyDescent="0.25">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row>
    <row r="1543" spans="3:49" s="3" customFormat="1" x14ac:dyDescent="0.25">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row>
    <row r="1544" spans="3:49" s="3" customFormat="1" x14ac:dyDescent="0.25">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row>
    <row r="1545" spans="3:49" s="3" customFormat="1" x14ac:dyDescent="0.2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row>
    <row r="1546" spans="3:49" s="3" customFormat="1" x14ac:dyDescent="0.25">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row>
    <row r="1547" spans="3:49" s="3" customFormat="1" x14ac:dyDescent="0.25">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row>
    <row r="1548" spans="3:49" s="3" customFormat="1" x14ac:dyDescent="0.25">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row>
    <row r="1549" spans="3:49" s="3" customFormat="1" x14ac:dyDescent="0.25">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row>
    <row r="1550" spans="3:49" s="3" customFormat="1" x14ac:dyDescent="0.25">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row>
    <row r="1551" spans="3:49" s="3" customFormat="1" x14ac:dyDescent="0.25">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row>
    <row r="1552" spans="3:49" s="3" customFormat="1" x14ac:dyDescent="0.25">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row>
    <row r="1553" spans="3:49" s="3" customFormat="1" x14ac:dyDescent="0.25">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row>
    <row r="1554" spans="3:49" s="3" customFormat="1" x14ac:dyDescent="0.25">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row>
    <row r="1555" spans="3:49" s="3" customFormat="1" x14ac:dyDescent="0.2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row>
    <row r="1556" spans="3:49" s="3" customFormat="1" x14ac:dyDescent="0.25">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row>
    <row r="1557" spans="3:49" s="3" customFormat="1" x14ac:dyDescent="0.25">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row>
    <row r="1558" spans="3:49" s="3" customFormat="1" x14ac:dyDescent="0.25">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row>
    <row r="1559" spans="3:49" s="3" customFormat="1" x14ac:dyDescent="0.25">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row>
    <row r="1560" spans="3:49" s="3" customFormat="1" x14ac:dyDescent="0.25">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row>
    <row r="1561" spans="3:49" s="3" customFormat="1" x14ac:dyDescent="0.25">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row>
    <row r="1562" spans="3:4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3:4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3:4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3:4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3:4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3:4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3:4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3:4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3:4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3:4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3:4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3:4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3:4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3:4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3:4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88" spans="3:51"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Y1588"/>
    </row>
    <row r="1589" spans="3:51"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3:51"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3:51"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3:51"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3:51"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3:51"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3:51"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3:51"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3:51"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3:51"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3:51"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3:51"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3:4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3:4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3:4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3:4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3:4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3:4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3:4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3:4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3:4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3:4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3:4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3:4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3:4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3:4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3:4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3:4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3:4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3:4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3:4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3:4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3:4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3:4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3:4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3:4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3:4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3:4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3:4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3:4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3:4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3:4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3:4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3:4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3:4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3:4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3:4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3:4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3:4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3:4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3:49" s="3" customFormat="1" x14ac:dyDescent="0.25">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3:49" s="3" customFormat="1" x14ac:dyDescent="0.25">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3:49" s="3" customFormat="1" x14ac:dyDescent="0.25">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3:49" s="3" customFormat="1" x14ac:dyDescent="0.25">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3:49" s="3" customFormat="1" x14ac:dyDescent="0.25">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3:49" s="3" customFormat="1" x14ac:dyDescent="0.25">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3:49" s="3" customFormat="1" x14ac:dyDescent="0.2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3:49" s="3" customFormat="1" x14ac:dyDescent="0.25">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3:49" s="3" customFormat="1" x14ac:dyDescent="0.25">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3:49" s="3" customFormat="1" x14ac:dyDescent="0.25">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3:49" s="3" customFormat="1" x14ac:dyDescent="0.25">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3:49" s="3" customFormat="1" x14ac:dyDescent="0.25">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3:49" s="3" customFormat="1" x14ac:dyDescent="0.25">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3:49" s="3" customFormat="1" x14ac:dyDescent="0.25">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3:49" s="3" customFormat="1" x14ac:dyDescent="0.25">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3:49" s="3" customFormat="1" x14ac:dyDescent="0.25">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3:49" s="3" customFormat="1" x14ac:dyDescent="0.2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3:49" s="3" customFormat="1" x14ac:dyDescent="0.25">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3:49" s="3" customFormat="1" x14ac:dyDescent="0.25">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3:49" s="3" customFormat="1" x14ac:dyDescent="0.25">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3:49" s="3" customFormat="1" x14ac:dyDescent="0.25">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3:49" s="3" customFormat="1" x14ac:dyDescent="0.25">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3:49" s="3" customFormat="1" x14ac:dyDescent="0.25">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3:49" s="3" customFormat="1" x14ac:dyDescent="0.25">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3:49" s="3" customFormat="1" x14ac:dyDescent="0.25">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3:49" s="3" customFormat="1" x14ac:dyDescent="0.25">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3:49" s="3" customFormat="1" x14ac:dyDescent="0.2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3:49" s="3" customFormat="1" x14ac:dyDescent="0.25">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3:49" s="3" customFormat="1" x14ac:dyDescent="0.25">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3:49" s="3" customFormat="1" x14ac:dyDescent="0.25">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3:49" s="3" customFormat="1" x14ac:dyDescent="0.25">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3:49" s="3" customFormat="1" x14ac:dyDescent="0.25">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3:49" s="3" customFormat="1" x14ac:dyDescent="0.25">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3:49" s="3" customFormat="1" x14ac:dyDescent="0.25">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3:49" s="3" customFormat="1" x14ac:dyDescent="0.25">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3:49" s="3" customFormat="1" x14ac:dyDescent="0.25">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3:49" s="3" customFormat="1" x14ac:dyDescent="0.2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3:49" s="3" customFormat="1" x14ac:dyDescent="0.25">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3:49" s="3" customFormat="1" x14ac:dyDescent="0.25">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3:49" s="3" customFormat="1" x14ac:dyDescent="0.25">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3:49" s="3" customFormat="1" x14ac:dyDescent="0.25">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3:49" s="3" customFormat="1" x14ac:dyDescent="0.25">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3:49" s="3" customFormat="1" x14ac:dyDescent="0.25">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3:49" s="3" customFormat="1" x14ac:dyDescent="0.25">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3:49" s="3" customFormat="1" x14ac:dyDescent="0.25">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3:49" s="3" customFormat="1" x14ac:dyDescent="0.25">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3:49" s="3" customFormat="1" x14ac:dyDescent="0.2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3:49" s="3" customFormat="1" x14ac:dyDescent="0.25">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3:49" s="3" customFormat="1" x14ac:dyDescent="0.25">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3:49" s="3" customFormat="1" x14ac:dyDescent="0.25">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3:49" s="3" customFormat="1" x14ac:dyDescent="0.25">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3:49" s="3" customFormat="1" x14ac:dyDescent="0.25">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3:49" s="3" customFormat="1" x14ac:dyDescent="0.25">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3:49" s="3" customFormat="1" x14ac:dyDescent="0.25">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3:49" s="3" customFormat="1" x14ac:dyDescent="0.25">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3:49" s="3" customFormat="1" x14ac:dyDescent="0.25">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3:49" s="3" customFormat="1" x14ac:dyDescent="0.2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3:49" s="3" customFormat="1" x14ac:dyDescent="0.25">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3:49" s="3" customFormat="1" x14ac:dyDescent="0.25">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3:49" s="3" customFormat="1" x14ac:dyDescent="0.25">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3:49" s="3" customFormat="1" x14ac:dyDescent="0.25">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3:49" s="3" customFormat="1" x14ac:dyDescent="0.25">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3:49" s="3" customFormat="1" x14ac:dyDescent="0.25">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3:49" s="3" customFormat="1" x14ac:dyDescent="0.25">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3:49" s="3" customFormat="1" x14ac:dyDescent="0.25">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3:49" s="3" customFormat="1" x14ac:dyDescent="0.25">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3:49" s="3" customFormat="1" x14ac:dyDescent="0.2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3:49" s="3" customFormat="1" x14ac:dyDescent="0.25">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3:49" s="3" customFormat="1" x14ac:dyDescent="0.25">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3:49" s="3" customFormat="1" x14ac:dyDescent="0.25">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3:49" s="3" customFormat="1" x14ac:dyDescent="0.25">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3:49" s="3" customFormat="1" x14ac:dyDescent="0.25">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3:49" s="3" customFormat="1" x14ac:dyDescent="0.25">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3:49" s="3" customFormat="1" x14ac:dyDescent="0.25">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3:49" s="3" customFormat="1" x14ac:dyDescent="0.25">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3:49" s="3" customFormat="1" x14ac:dyDescent="0.25">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3:49" s="3" customFormat="1" x14ac:dyDescent="0.2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3:49" s="3" customFormat="1" x14ac:dyDescent="0.25">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3:49" s="3" customFormat="1" x14ac:dyDescent="0.25">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3:49" s="3" customFormat="1" x14ac:dyDescent="0.25">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3:49" s="3" customFormat="1" x14ac:dyDescent="0.25">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3:49" s="3" customFormat="1" x14ac:dyDescent="0.25">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3:49" s="3" customFormat="1" x14ac:dyDescent="0.25">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3:49" s="3" customFormat="1" x14ac:dyDescent="0.25">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3:49" s="3" customFormat="1" x14ac:dyDescent="0.25">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3:49" s="3" customFormat="1" x14ac:dyDescent="0.25">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3:49" s="3" customFormat="1" x14ac:dyDescent="0.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3:49" s="3" customFormat="1" x14ac:dyDescent="0.25">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3:49" s="3" customFormat="1" x14ac:dyDescent="0.25">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3:49" s="3" customFormat="1" x14ac:dyDescent="0.25">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3:49" s="3" customFormat="1" x14ac:dyDescent="0.25">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3:49" s="3" customFormat="1" x14ac:dyDescent="0.25">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3:4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3:4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3:4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3:4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3:4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3:4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3:4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3:4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3:4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3:4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3:4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3:4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3:4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3:4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3:49"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3:49"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3:49"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3:49"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49" spans="3:49" s="3" customFormat="1" x14ac:dyDescent="0.25">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row>
    <row r="1750" spans="3:49" s="3" customFormat="1" x14ac:dyDescent="0.25">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row>
    <row r="1751" spans="3:49" s="3" customFormat="1" x14ac:dyDescent="0.25">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row>
    <row r="1752" spans="3:49" s="3" customFormat="1" x14ac:dyDescent="0.25">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row>
    <row r="1753" spans="3:49" s="3" customFormat="1" x14ac:dyDescent="0.25">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row>
    <row r="1754" spans="3:49" s="3" customFormat="1" x14ac:dyDescent="0.25">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row>
    <row r="1755" spans="3:49" s="3" customFormat="1" x14ac:dyDescent="0.2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row>
    <row r="1756" spans="3:49" s="3" customFormat="1" x14ac:dyDescent="0.25">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row>
    <row r="1757" spans="3:49" s="3" customFormat="1" x14ac:dyDescent="0.25">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row>
    <row r="1758" spans="3:49" s="3" customFormat="1" x14ac:dyDescent="0.25">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row>
    <row r="1759" spans="3:49" s="3" customFormat="1" x14ac:dyDescent="0.25">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row>
    <row r="1760" spans="3:49"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row>
    <row r="1761" spans="3:4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3:4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3:4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3:49" s="3" customFormat="1" x14ac:dyDescent="0.25">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3:4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3:4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3:4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3:4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3:4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3:4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3:49" s="3" customFormat="1" x14ac:dyDescent="0.25"/>
    <row r="1772" spans="3:49" s="3" customFormat="1" x14ac:dyDescent="0.25"/>
    <row r="1773" spans="3:49" s="3" customFormat="1" x14ac:dyDescent="0.25"/>
    <row r="1774" spans="3:49" s="3" customFormat="1" x14ac:dyDescent="0.25"/>
    <row r="1775" spans="3:49" s="3" customFormat="1" x14ac:dyDescent="0.25"/>
    <row r="1776" spans="3:49" s="3" customFormat="1" x14ac:dyDescent="0.25"/>
    <row r="1777" s="3" customFormat="1" x14ac:dyDescent="0.25"/>
    <row r="1778" s="3" customFormat="1" x14ac:dyDescent="0.25"/>
    <row r="1779" s="3" customFormat="1" x14ac:dyDescent="0.25"/>
    <row r="1780" s="3" customFormat="1" x14ac:dyDescent="0.25"/>
    <row r="1781" s="3" customFormat="1" x14ac:dyDescent="0.25"/>
  </sheetData>
  <hyperlinks>
    <hyperlink ref="E1296" r:id="rId1" display="https://172.31.233.8/AccessCheck/login" xr:uid="{44019681-5E58-4DA0-BE62-B359D326DDF1}"/>
    <hyperlink ref="E164" r:id="rId2" display="https://teams.microsoft.com/l/message/19:8649a988-5b8b-4fb8-9e5b-8e6900b44986_c869a345-f176-4ecc-a5d1-ed669c946231@unq.gbl.spaces/1716865154049?context=%7B%22contextType%22%3A%22chat%22%7D" xr:uid="{F012E892-C94F-4D97-8955-FF8904F09C7C}"/>
    <hyperlink ref="E183" r:id="rId3" display="https://teams.microsoft.com/l/message/19:c7ba91b6-d843-40c1-bc3b-4fc1ab7dbaaa_c869a345-f176-4ecc-a5d1-ed669c946231@unq.gbl.spaces/1720579496378?context=%7B%22contextType%22%3A%22chat%22%7D" xr:uid="{73CCBB16-99BD-4B3E-9641-4CA5B36EC1E2}"/>
    <hyperlink ref="E326" r:id="rId4" display="https://teams.microsoft.com/l/message/19:c7ba91b6-d843-40c1-bc3b-4fc1ab7dbaaa_c869a345-f176-4ecc-a5d1-ed669c946231@unq.gbl.spaces/1720581157354?context=%7B%22contextType%22%3A%22chat%22%7D" xr:uid="{B573C619-73B5-46BA-ADB1-70128730558A}"/>
  </hyperlink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848C-3FD3-4246-B157-9BC9ABF6097D}">
  <dimension ref="B2:BZ2937"/>
  <sheetViews>
    <sheetView topLeftCell="A1448" zoomScale="85" zoomScaleNormal="85" workbookViewId="0">
      <selection activeCell="A1460" sqref="A1460:XFD1462"/>
    </sheetView>
  </sheetViews>
  <sheetFormatPr defaultColWidth="2.85546875" defaultRowHeight="15" x14ac:dyDescent="0.25"/>
  <sheetData>
    <row r="2" spans="2:5" x14ac:dyDescent="0.25">
      <c r="B2" s="1" t="s">
        <v>596</v>
      </c>
    </row>
    <row r="4" spans="2:5" x14ac:dyDescent="0.25">
      <c r="C4" s="20">
        <v>0</v>
      </c>
      <c r="E4" s="1" t="s">
        <v>384</v>
      </c>
    </row>
    <row r="5" spans="2:5" x14ac:dyDescent="0.25">
      <c r="E5" t="s">
        <v>403</v>
      </c>
    </row>
    <row r="6" spans="2:5" x14ac:dyDescent="0.25">
      <c r="E6" s="2" t="s">
        <v>404</v>
      </c>
    </row>
    <row r="7" spans="2:5" x14ac:dyDescent="0.25">
      <c r="E7" t="s">
        <v>272</v>
      </c>
    </row>
    <row r="8" spans="2:5" x14ac:dyDescent="0.25">
      <c r="E8" t="s">
        <v>273</v>
      </c>
    </row>
    <row r="10" spans="2:5" x14ac:dyDescent="0.25">
      <c r="E10" s="36" t="s">
        <v>206</v>
      </c>
    </row>
    <row r="11" spans="2:5" x14ac:dyDescent="0.25">
      <c r="E11" t="s">
        <v>404</v>
      </c>
    </row>
    <row r="12" spans="2:5" x14ac:dyDescent="0.25">
      <c r="E12" t="s">
        <v>405</v>
      </c>
    </row>
    <row r="13" spans="2:5" x14ac:dyDescent="0.25">
      <c r="E13" t="s">
        <v>406</v>
      </c>
    </row>
    <row r="15" spans="2:5" x14ac:dyDescent="0.25">
      <c r="E15" s="36" t="s">
        <v>207</v>
      </c>
    </row>
    <row r="16" spans="2:5" x14ac:dyDescent="0.25">
      <c r="E16" t="s">
        <v>409</v>
      </c>
    </row>
    <row r="17" spans="5:5" x14ac:dyDescent="0.25">
      <c r="E17" t="s">
        <v>405</v>
      </c>
    </row>
    <row r="18" spans="5:5" x14ac:dyDescent="0.25">
      <c r="E18" t="s">
        <v>410</v>
      </c>
    </row>
    <row r="20" spans="5:5" x14ac:dyDescent="0.25">
      <c r="E20" s="36" t="s">
        <v>219</v>
      </c>
    </row>
    <row r="21" spans="5:5" x14ac:dyDescent="0.25">
      <c r="E21" t="s">
        <v>407</v>
      </c>
    </row>
    <row r="23" spans="5:5" x14ac:dyDescent="0.25">
      <c r="E23" s="36" t="s">
        <v>212</v>
      </c>
    </row>
    <row r="24" spans="5:5" x14ac:dyDescent="0.25">
      <c r="E24" t="s">
        <v>408</v>
      </c>
    </row>
    <row r="26" spans="5:5" x14ac:dyDescent="0.25">
      <c r="E26" s="1" t="s">
        <v>414</v>
      </c>
    </row>
    <row r="28" spans="5:5" x14ac:dyDescent="0.25">
      <c r="E28" s="1" t="s">
        <v>461</v>
      </c>
    </row>
    <row r="51" spans="2:5" x14ac:dyDescent="0.25">
      <c r="E51" s="2" t="s">
        <v>499</v>
      </c>
    </row>
    <row r="53" spans="2:5" s="3" customFormat="1" x14ac:dyDescent="0.25">
      <c r="B53"/>
    </row>
    <row r="54" spans="2:5" s="3" customFormat="1" x14ac:dyDescent="0.25"/>
    <row r="55" spans="2:5" s="3" customFormat="1" x14ac:dyDescent="0.25"/>
    <row r="56" spans="2:5" s="3" customFormat="1" x14ac:dyDescent="0.25"/>
    <row r="57" spans="2:5" s="3" customFormat="1" x14ac:dyDescent="0.25"/>
    <row r="58" spans="2:5" s="3" customFormat="1" x14ac:dyDescent="0.25"/>
    <row r="59" spans="2:5" s="3" customFormat="1" x14ac:dyDescent="0.25"/>
    <row r="60" spans="2:5" s="3" customFormat="1" x14ac:dyDescent="0.25"/>
    <row r="61" spans="2:5" s="3" customFormat="1" x14ac:dyDescent="0.25"/>
    <row r="62" spans="2:5" s="3" customFormat="1" x14ac:dyDescent="0.25"/>
    <row r="63" spans="2:5" s="3" customFormat="1" x14ac:dyDescent="0.25"/>
    <row r="64" spans="2:5"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129" spans="5:5" x14ac:dyDescent="0.25">
      <c r="E129" s="2" t="s">
        <v>501</v>
      </c>
    </row>
    <row r="131" spans="5:5" s="3" customFormat="1" x14ac:dyDescent="0.25"/>
    <row r="132" spans="5:5" s="3" customFormat="1" x14ac:dyDescent="0.25"/>
    <row r="133" spans="5:5" s="3" customFormat="1" x14ac:dyDescent="0.25"/>
    <row r="134" spans="5:5" s="3" customFormat="1" x14ac:dyDescent="0.25"/>
    <row r="135" spans="5:5" s="3" customFormat="1" x14ac:dyDescent="0.25"/>
    <row r="136" spans="5:5" s="3" customFormat="1" x14ac:dyDescent="0.25"/>
    <row r="137" spans="5:5" s="3" customFormat="1" x14ac:dyDescent="0.25"/>
    <row r="138" spans="5:5" s="3" customFormat="1" x14ac:dyDescent="0.25"/>
    <row r="139" spans="5:5" s="3" customFormat="1" x14ac:dyDescent="0.25"/>
    <row r="140" spans="5:5" s="3" customFormat="1" x14ac:dyDescent="0.25"/>
    <row r="141" spans="5:5" s="3" customFormat="1" x14ac:dyDescent="0.25"/>
    <row r="142" spans="5:5" s="3" customFormat="1" x14ac:dyDescent="0.25"/>
    <row r="143" spans="5:5" s="3" customFormat="1" x14ac:dyDescent="0.25"/>
    <row r="144" spans="5:5" s="3" customFormat="1" x14ac:dyDescent="0.25"/>
    <row r="145" spans="49:49" s="3" customFormat="1" x14ac:dyDescent="0.25">
      <c r="AW145" s="3" t="s">
        <v>529</v>
      </c>
    </row>
    <row r="146" spans="49:49" s="3" customFormat="1" x14ac:dyDescent="0.25"/>
    <row r="147" spans="49:49" s="3" customFormat="1" x14ac:dyDescent="0.25"/>
    <row r="148" spans="49:49" s="3" customFormat="1" x14ac:dyDescent="0.25"/>
    <row r="149" spans="49:49" s="3" customFormat="1" x14ac:dyDescent="0.25"/>
    <row r="150" spans="49:49" s="3" customFormat="1" x14ac:dyDescent="0.25"/>
    <row r="151" spans="49:49" s="3" customFormat="1" x14ac:dyDescent="0.25"/>
    <row r="152" spans="49:49" s="3" customFormat="1" x14ac:dyDescent="0.25"/>
    <row r="153" spans="49:49" s="3" customFormat="1" x14ac:dyDescent="0.25"/>
    <row r="154" spans="49:49" s="3" customFormat="1" x14ac:dyDescent="0.25"/>
    <row r="155" spans="49:49" s="3" customFormat="1" x14ac:dyDescent="0.25"/>
    <row r="156" spans="49:49" s="3" customFormat="1" x14ac:dyDescent="0.25"/>
    <row r="157" spans="49:49" s="3" customFormat="1" x14ac:dyDescent="0.25"/>
    <row r="158" spans="49:49" s="3" customFormat="1" x14ac:dyDescent="0.25"/>
    <row r="159" spans="49:49" s="3" customFormat="1" x14ac:dyDescent="0.25"/>
    <row r="160" spans="49:49"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91" spans="5:5" x14ac:dyDescent="0.25">
      <c r="E191" s="1" t="s">
        <v>509</v>
      </c>
    </row>
    <row r="193" spans="5:5" x14ac:dyDescent="0.25">
      <c r="E193" s="2" t="s">
        <v>501</v>
      </c>
    </row>
    <row r="457" spans="3:78" s="3" customFormat="1" x14ac:dyDescent="0.25">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row>
    <row r="458" spans="3:78" s="3" customFormat="1" x14ac:dyDescent="0.25">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row>
    <row r="459" spans="3:78" s="3" customFormat="1" x14ac:dyDescent="0.25">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row>
    <row r="461" spans="3:78" s="3" customFormat="1" x14ac:dyDescent="0.25">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row>
    <row r="462" spans="3:78" s="3" customFormat="1" x14ac:dyDescent="0.25">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row>
    <row r="463" spans="3:78" s="3" customFormat="1" x14ac:dyDescent="0.25">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row>
    <row r="464" spans="3:78" s="3" customFormat="1" x14ac:dyDescent="0.25">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row>
    <row r="465" spans="3:78" s="3" customFormat="1" x14ac:dyDescent="0.2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row>
    <row r="466" spans="3:78" s="3" customFormat="1" x14ac:dyDescent="0.25">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row>
    <row r="467" spans="3:78" s="3" customFormat="1" x14ac:dyDescent="0.25">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row>
    <row r="468" spans="3:78" s="3" customFormat="1" x14ac:dyDescent="0.25">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row>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3:78" s="3" customFormat="1" x14ac:dyDescent="0.25"/>
    <row r="498" spans="3:78" s="3" customFormat="1" x14ac:dyDescent="0.25"/>
    <row r="499" spans="3:78" s="3" customFormat="1" x14ac:dyDescent="0.25"/>
    <row r="500" spans="3:78" s="3" customFormat="1" x14ac:dyDescent="0.25"/>
    <row r="501" spans="3:78" s="3" customFormat="1" x14ac:dyDescent="0.25"/>
    <row r="502" spans="3:78" s="3" customFormat="1" x14ac:dyDescent="0.25"/>
    <row r="503" spans="3:78" s="3" customFormat="1" x14ac:dyDescent="0.25"/>
    <row r="504" spans="3:78" s="3" customFormat="1" x14ac:dyDescent="0.25"/>
    <row r="505" spans="3:78" s="3" customFormat="1" x14ac:dyDescent="0.25"/>
    <row r="506" spans="3:78" s="3" customFormat="1" x14ac:dyDescent="0.25"/>
    <row r="507" spans="3:78" s="3" customFormat="1" x14ac:dyDescent="0.25"/>
    <row r="508" spans="3:78" s="3" customFormat="1" x14ac:dyDescent="0.25"/>
    <row r="509" spans="3:78" s="3" customFormat="1" x14ac:dyDescent="0.25"/>
    <row r="510" spans="3:78" s="3" customFormat="1" x14ac:dyDescent="0.25">
      <c r="C510"/>
      <c r="D510"/>
      <c r="E510" s="1" t="s">
        <v>540</v>
      </c>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row>
    <row r="511" spans="3:78" s="3" customFormat="1" x14ac:dyDescent="0.25">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row>
    <row r="512" spans="3:78" s="3" customFormat="1" x14ac:dyDescent="0.25">
      <c r="C512"/>
      <c r="D512"/>
      <c r="E512" s="2" t="s">
        <v>501</v>
      </c>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row>
    <row r="513" spans="3:78" s="3" customFormat="1" x14ac:dyDescent="0.25">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row>
    <row r="514" spans="3:78" s="3" customFormat="1" x14ac:dyDescent="0.25">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row>
    <row r="515" spans="3:78" s="3" customFormat="1" x14ac:dyDescent="0.2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row>
    <row r="516" spans="3:78" s="3" customFormat="1" x14ac:dyDescent="0.25">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row>
    <row r="517" spans="3:78" s="3" customFormat="1" x14ac:dyDescent="0.25">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row>
    <row r="518" spans="3:78" s="3" customFormat="1" x14ac:dyDescent="0.25">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row>
    <row r="519" spans="3:78" s="3" customFormat="1" x14ac:dyDescent="0.25">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row>
    <row r="520" spans="3:78" s="3" customFormat="1" x14ac:dyDescent="0.25">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row>
    <row r="521" spans="3:78" s="3" customFormat="1" x14ac:dyDescent="0.25">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row>
    <row r="522" spans="3:78" s="3" customFormat="1" x14ac:dyDescent="0.25">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row>
    <row r="523" spans="3:78" s="3" customFormat="1" x14ac:dyDescent="0.25">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row>
    <row r="524" spans="3:78" s="3" customFormat="1" x14ac:dyDescent="0.25">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row>
    <row r="525" spans="3:78" s="3" customFormat="1" x14ac:dyDescent="0.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row>
    <row r="526" spans="3:78" s="3" customFormat="1" x14ac:dyDescent="0.25">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row>
    <row r="527" spans="3:78" s="3" customFormat="1" x14ac:dyDescent="0.25">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row>
    <row r="528" spans="3:78" s="3" customFormat="1" x14ac:dyDescent="0.25">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row>
    <row r="529" spans="3:78" s="3" customFormat="1" x14ac:dyDescent="0.25">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row>
    <row r="530" spans="3:78" s="3" customFormat="1" x14ac:dyDescent="0.25">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row>
    <row r="531" spans="3:78" s="3" customFormat="1" x14ac:dyDescent="0.25">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row>
    <row r="532" spans="3:78" s="3" customFormat="1" x14ac:dyDescent="0.25">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row>
    <row r="533" spans="3:78" s="3" customFormat="1" x14ac:dyDescent="0.25">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row>
    <row r="534" spans="3:78" s="3" customFormat="1" x14ac:dyDescent="0.25">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row>
    <row r="535" spans="3:78" s="3" customFormat="1" x14ac:dyDescent="0.2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row>
    <row r="536" spans="3:78" s="3" customFormat="1" x14ac:dyDescent="0.25">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row>
    <row r="537" spans="3:78" s="3" customFormat="1" x14ac:dyDescent="0.25">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row>
    <row r="538" spans="3:78" s="3" customFormat="1" x14ac:dyDescent="0.25">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row>
    <row r="539" spans="3:78" s="3" customFormat="1" x14ac:dyDescent="0.25">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row>
    <row r="540" spans="3:78" s="3" customFormat="1" x14ac:dyDescent="0.25">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row>
    <row r="541" spans="3:78" s="3" customFormat="1" x14ac:dyDescent="0.25">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row>
    <row r="542" spans="3:78" s="3" customFormat="1" x14ac:dyDescent="0.25">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row>
    <row r="543" spans="3:78" s="3" customFormat="1" x14ac:dyDescent="0.25">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row>
    <row r="544" spans="3:78" s="3" customFormat="1" x14ac:dyDescent="0.25">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row>
    <row r="545" spans="3:78" s="3" customFormat="1" x14ac:dyDescent="0.2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row>
    <row r="546" spans="3:78" s="3" customFormat="1" x14ac:dyDescent="0.25">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row>
    <row r="547" spans="3:78" s="3" customFormat="1" x14ac:dyDescent="0.25">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row>
    <row r="548" spans="3:78" s="3" customFormat="1" x14ac:dyDescent="0.25">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row>
    <row r="549" spans="3:78" s="3" customFormat="1" x14ac:dyDescent="0.25">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row>
    <row r="550" spans="3:78" s="3" customFormat="1" x14ac:dyDescent="0.25">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row>
    <row r="551" spans="3:78" s="3" customFormat="1" x14ac:dyDescent="0.25">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row>
    <row r="552" spans="3:78" s="3" customFormat="1" x14ac:dyDescent="0.25">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row>
    <row r="553" spans="3:78" s="3" customFormat="1" x14ac:dyDescent="0.25">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row>
    <row r="554" spans="3:78" s="3" customFormat="1" x14ac:dyDescent="0.25">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row>
    <row r="555" spans="3:78" s="3" customFormat="1" x14ac:dyDescent="0.2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row>
    <row r="556" spans="3:78" s="3" customFormat="1" x14ac:dyDescent="0.25">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row>
    <row r="557" spans="3:78" s="3" customFormat="1" x14ac:dyDescent="0.25">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row>
    <row r="558" spans="3:78" s="3" customFormat="1" x14ac:dyDescent="0.25">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row>
    <row r="559" spans="3:78" s="3" customFormat="1" x14ac:dyDescent="0.25">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row>
    <row r="560" spans="3:78" s="3" customFormat="1" x14ac:dyDescent="0.25">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row>
    <row r="561" spans="3:78" s="3" customFormat="1" x14ac:dyDescent="0.25">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row>
    <row r="562" spans="3:78" s="3" customFormat="1" x14ac:dyDescent="0.25">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row>
    <row r="563" spans="3:78" s="3" customFormat="1" x14ac:dyDescent="0.25">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row>
    <row r="564" spans="3:78" s="3" customFormat="1" x14ac:dyDescent="0.25">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row>
    <row r="565" spans="3:78" s="3" customFormat="1" x14ac:dyDescent="0.2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row>
    <row r="566" spans="3:78" s="3" customFormat="1" x14ac:dyDescent="0.25">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row>
    <row r="567" spans="3:78" s="3" customFormat="1" x14ac:dyDescent="0.25">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row>
    <row r="568" spans="3:78" s="3" customFormat="1" x14ac:dyDescent="0.25">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row>
    <row r="569" spans="3:78" s="3" customFormat="1" x14ac:dyDescent="0.25">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row>
    <row r="570" spans="3:78" s="3" customFormat="1" x14ac:dyDescent="0.25">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row>
    <row r="571" spans="3:78" s="3" customFormat="1" x14ac:dyDescent="0.25">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row>
    <row r="572" spans="3:78" s="3" customFormat="1" x14ac:dyDescent="0.25">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row>
    <row r="637" spans="3:78" s="3" customFormat="1" x14ac:dyDescent="0.25">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row>
    <row r="638" spans="3:78" s="3" customFormat="1" x14ac:dyDescent="0.25">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row>
    <row r="639" spans="3:78" s="3" customFormat="1" x14ac:dyDescent="0.25">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row>
    <row r="640" spans="3:78" s="3" customFormat="1" x14ac:dyDescent="0.25">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row>
    <row r="641" spans="3:78" s="3" customFormat="1" x14ac:dyDescent="0.25">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row>
    <row r="642" spans="3:78" s="3" customFormat="1" x14ac:dyDescent="0.25">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row>
    <row r="643" spans="3:78" s="3" customFormat="1" x14ac:dyDescent="0.25">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row>
    <row r="644" spans="3:78" s="3" customFormat="1" x14ac:dyDescent="0.25">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row>
    <row r="645" spans="3:78" s="3" customFormat="1" x14ac:dyDescent="0.2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row>
    <row r="646" spans="3:78" s="3" customFormat="1" x14ac:dyDescent="0.25">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row>
    <row r="647" spans="3:78" s="3" customFormat="1" x14ac:dyDescent="0.25">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row>
    <row r="648" spans="3:78" s="3" customFormat="1" x14ac:dyDescent="0.25">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row>
    <row r="649" spans="3:78" s="3" customFormat="1" x14ac:dyDescent="0.25">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row>
    <row r="650" spans="3:78" s="3" customFormat="1" x14ac:dyDescent="0.25">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row>
    <row r="651" spans="3:78" s="3" customFormat="1" x14ac:dyDescent="0.25">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row>
    <row r="652" spans="3:78" s="3" customFormat="1" x14ac:dyDescent="0.25">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row>
    <row r="653" spans="3:78" s="3" customFormat="1" x14ac:dyDescent="0.25">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row>
    <row r="654" spans="3:78" s="3" customFormat="1" x14ac:dyDescent="0.25">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row>
    <row r="655" spans="3:78" s="3" customFormat="1" x14ac:dyDescent="0.2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row>
    <row r="656" spans="3:78" s="3" customFormat="1" x14ac:dyDescent="0.25">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row>
    <row r="657" spans="3:78" s="3" customFormat="1" x14ac:dyDescent="0.25">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row>
    <row r="658" spans="3:78" s="3" customFormat="1" x14ac:dyDescent="0.25">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row>
    <row r="659" spans="3:78" s="3" customFormat="1" x14ac:dyDescent="0.25">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row>
    <row r="660" spans="3:78" s="3" customFormat="1" x14ac:dyDescent="0.25">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row>
    <row r="661" spans="3:78" s="3" customFormat="1" x14ac:dyDescent="0.25">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row>
    <row r="662" spans="3:78" s="3" customFormat="1" x14ac:dyDescent="0.25">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row>
    <row r="663" spans="3:78" s="3" customFormat="1" x14ac:dyDescent="0.25">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row>
    <row r="664" spans="3:78" s="3" customFormat="1" x14ac:dyDescent="0.25">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row>
    <row r="665" spans="3:78" s="3" customFormat="1" x14ac:dyDescent="0.2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row>
    <row r="666" spans="3:78" s="3" customFormat="1" x14ac:dyDescent="0.25">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row>
    <row r="667" spans="3:78" s="3" customFormat="1" x14ac:dyDescent="0.25">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row>
    <row r="668" spans="3:78" s="3" customFormat="1" x14ac:dyDescent="0.25">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row>
    <row r="669" spans="3:78" s="3" customFormat="1" x14ac:dyDescent="0.25">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row>
    <row r="670" spans="3:78" s="3" customFormat="1" x14ac:dyDescent="0.25">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row>
    <row r="671" spans="3:78" s="3" customFormat="1" x14ac:dyDescent="0.25">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row>
    <row r="672" spans="3:78" s="3" customFormat="1" x14ac:dyDescent="0.25">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row>
    <row r="673" spans="3:78" s="3" customFormat="1" x14ac:dyDescent="0.25">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row>
    <row r="674" spans="3:78" s="3" customFormat="1" x14ac:dyDescent="0.25">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row>
    <row r="722" spans="5:5" x14ac:dyDescent="0.25">
      <c r="E722" s="1" t="s">
        <v>596</v>
      </c>
    </row>
    <row r="1116" spans="3:78" s="3" customFormat="1" x14ac:dyDescent="0.25">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row>
    <row r="1117" spans="3:78" s="3" customFormat="1" x14ac:dyDescent="0.25">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row>
    <row r="1118" spans="3:78" s="3" customFormat="1" x14ac:dyDescent="0.25">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row>
    <row r="1119" spans="3:78" s="3" customFormat="1" x14ac:dyDescent="0.25">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row>
    <row r="1120" spans="3:78" s="3" customFormat="1" x14ac:dyDescent="0.25">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row>
    <row r="1121" spans="3:78" s="3" customFormat="1" x14ac:dyDescent="0.25">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row>
    <row r="1122" spans="3:78" s="3" customFormat="1" x14ac:dyDescent="0.25">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row>
    <row r="1123" spans="3:78" x14ac:dyDescent="0.25">
      <c r="C1123" s="20">
        <v>0</v>
      </c>
      <c r="E1123" s="1" t="s">
        <v>466</v>
      </c>
    </row>
    <row r="1124" spans="3:78" x14ac:dyDescent="0.25">
      <c r="E1124" t="s">
        <v>476</v>
      </c>
    </row>
    <row r="1125" spans="3:78" x14ac:dyDescent="0.25">
      <c r="E1125" s="2" t="s">
        <v>488</v>
      </c>
    </row>
    <row r="1126" spans="3:78" x14ac:dyDescent="0.25">
      <c r="E1126" t="s">
        <v>202</v>
      </c>
    </row>
    <row r="1127" spans="3:78" x14ac:dyDescent="0.25">
      <c r="E1127" t="s">
        <v>203</v>
      </c>
    </row>
    <row r="1129" spans="3:78" x14ac:dyDescent="0.25">
      <c r="E1129" s="36" t="s">
        <v>206</v>
      </c>
    </row>
    <row r="1130" spans="3:78" x14ac:dyDescent="0.25">
      <c r="E1130" t="s">
        <v>489</v>
      </c>
    </row>
    <row r="1132" spans="3:78" x14ac:dyDescent="0.25">
      <c r="E1132" s="36" t="s">
        <v>207</v>
      </c>
    </row>
    <row r="1133" spans="3:78" x14ac:dyDescent="0.25">
      <c r="E1133" t="s">
        <v>490</v>
      </c>
    </row>
    <row r="1135" spans="3:78" x14ac:dyDescent="0.25">
      <c r="E1135" s="36" t="s">
        <v>219</v>
      </c>
    </row>
    <row r="1136" spans="3:78" x14ac:dyDescent="0.25">
      <c r="E1136" t="s">
        <v>491</v>
      </c>
    </row>
    <row r="1138" spans="5:5" x14ac:dyDescent="0.25">
      <c r="E1138" s="36" t="s">
        <v>212</v>
      </c>
    </row>
    <row r="1139" spans="5:5" x14ac:dyDescent="0.25">
      <c r="E1139" t="s">
        <v>492</v>
      </c>
    </row>
    <row r="1141" spans="5:5" x14ac:dyDescent="0.25">
      <c r="E1141" s="1" t="s">
        <v>509</v>
      </c>
    </row>
    <row r="1143" spans="5:5" x14ac:dyDescent="0.25">
      <c r="E1143" s="1" t="s">
        <v>540</v>
      </c>
    </row>
    <row r="1267" spans="5:5" x14ac:dyDescent="0.25">
      <c r="E1267" s="1" t="s">
        <v>596</v>
      </c>
    </row>
    <row r="1355" spans="3:5" x14ac:dyDescent="0.25">
      <c r="C1355" s="20">
        <v>0</v>
      </c>
      <c r="E1355" s="1" t="s">
        <v>541</v>
      </c>
    </row>
    <row r="1356" spans="3:5" x14ac:dyDescent="0.25">
      <c r="E1356" s="2" t="s">
        <v>564</v>
      </c>
    </row>
    <row r="1408" spans="3:5" x14ac:dyDescent="0.25">
      <c r="C1408" s="20">
        <v>0</v>
      </c>
      <c r="E1408" s="1" t="s">
        <v>588</v>
      </c>
    </row>
    <row r="1409" spans="5:5" x14ac:dyDescent="0.25">
      <c r="E1409" t="s">
        <v>587</v>
      </c>
    </row>
    <row r="1411" spans="5:5" x14ac:dyDescent="0.25">
      <c r="E1411" s="2" t="s">
        <v>589</v>
      </c>
    </row>
    <row r="1412" spans="5:5" x14ac:dyDescent="0.25">
      <c r="E1412" t="s">
        <v>590</v>
      </c>
    </row>
    <row r="1413" spans="5:5" x14ac:dyDescent="0.25">
      <c r="E1413" t="s">
        <v>591</v>
      </c>
    </row>
    <row r="1415" spans="5:5" x14ac:dyDescent="0.25">
      <c r="E1415" s="36" t="s">
        <v>206</v>
      </c>
    </row>
    <row r="1416" spans="5:5" x14ac:dyDescent="0.25">
      <c r="E1416" t="s">
        <v>592</v>
      </c>
    </row>
    <row r="1418" spans="5:5" x14ac:dyDescent="0.25">
      <c r="E1418" s="36" t="s">
        <v>207</v>
      </c>
    </row>
    <row r="1419" spans="5:5" x14ac:dyDescent="0.25">
      <c r="E1419" t="s">
        <v>593</v>
      </c>
    </row>
    <row r="1421" spans="5:5" x14ac:dyDescent="0.25">
      <c r="E1421" s="36" t="s">
        <v>219</v>
      </c>
    </row>
    <row r="1422" spans="5:5" x14ac:dyDescent="0.25">
      <c r="E1422" t="s">
        <v>594</v>
      </c>
    </row>
    <row r="1424" spans="5:5" x14ac:dyDescent="0.25">
      <c r="E1424" s="36" t="s">
        <v>212</v>
      </c>
    </row>
    <row r="1425" spans="5:5" x14ac:dyDescent="0.25">
      <c r="E1425" t="s">
        <v>595</v>
      </c>
    </row>
    <row r="1458" spans="3:49" s="3" customFormat="1" x14ac:dyDescent="0.25">
      <c r="C1458" s="4">
        <v>0</v>
      </c>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row>
    <row r="1459" spans="3:49" s="3" customFormat="1" x14ac:dyDescent="0.25">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row>
    <row r="1463" spans="3:49" s="3" customFormat="1" x14ac:dyDescent="0.25">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row>
    <row r="1464" spans="3:49" s="3" customFormat="1" x14ac:dyDescent="0.25">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row>
    <row r="1465" spans="3:49" s="3" customFormat="1" x14ac:dyDescent="0.2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row>
    <row r="1466" spans="3:49" s="3" customFormat="1" x14ac:dyDescent="0.25">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row>
    <row r="1467" spans="3:49" s="3" customFormat="1" x14ac:dyDescent="0.25">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row>
    <row r="1468" spans="3:49" s="3" customFormat="1" x14ac:dyDescent="0.25">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row>
    <row r="1469" spans="3:49" s="3" customFormat="1" x14ac:dyDescent="0.25">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row>
    <row r="1470" spans="3:49" s="3" customFormat="1" x14ac:dyDescent="0.25">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row>
    <row r="1471" spans="3:49" s="3" customFormat="1" x14ac:dyDescent="0.25">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row>
    <row r="1472" spans="3:49" s="3" customFormat="1" x14ac:dyDescent="0.25">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row>
    <row r="1473" spans="3:49" s="3" customFormat="1" x14ac:dyDescent="0.25">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row>
    <row r="1474" spans="3:49" s="3" customFormat="1" x14ac:dyDescent="0.25">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row>
    <row r="1475" spans="3:49" s="3" customFormat="1" x14ac:dyDescent="0.2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row>
    <row r="1476" spans="3:49" s="3" customFormat="1" x14ac:dyDescent="0.25">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row>
    <row r="1477" spans="3:49" s="3" customFormat="1" x14ac:dyDescent="0.25">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row>
    <row r="1478" spans="3:49" s="3" customFormat="1" x14ac:dyDescent="0.25">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row>
    <row r="1479" spans="3:49" s="3" customFormat="1" x14ac:dyDescent="0.25">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row>
    <row r="1480" spans="3:49" s="3" customFormat="1" x14ac:dyDescent="0.25">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row>
    <row r="1481" spans="3:49" s="3" customFormat="1" x14ac:dyDescent="0.25">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row>
    <row r="1482" spans="3:49" s="3" customFormat="1" x14ac:dyDescent="0.25">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row>
    <row r="1483" spans="3:49" s="3" customFormat="1" x14ac:dyDescent="0.25">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row>
    <row r="1484" spans="3:49" s="3" customFormat="1" x14ac:dyDescent="0.25">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row>
    <row r="1485" spans="3:49" s="3" customFormat="1" x14ac:dyDescent="0.2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row>
    <row r="1486" spans="3:49" s="3" customFormat="1" x14ac:dyDescent="0.25">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row>
    <row r="1487" spans="3:49" s="3" customFormat="1" x14ac:dyDescent="0.25">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row>
    <row r="1488" spans="3:49" s="3" customFormat="1" x14ac:dyDescent="0.25">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row>
    <row r="1489" spans="3:49" s="3" customFormat="1" x14ac:dyDescent="0.25">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row>
    <row r="1490" spans="3:49" s="3" customFormat="1" x14ac:dyDescent="0.25">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row>
    <row r="1491" spans="3:49" s="3" customFormat="1" x14ac:dyDescent="0.25">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row>
    <row r="1492" spans="3:49" s="3" customFormat="1" x14ac:dyDescent="0.25">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row>
    <row r="1493" spans="3:49" s="3" customFormat="1" x14ac:dyDescent="0.25">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row>
    <row r="1494" spans="3:49" s="3" customFormat="1" x14ac:dyDescent="0.25">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row>
    <row r="1495" spans="3:49" s="3" customFormat="1" x14ac:dyDescent="0.2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row>
    <row r="1496" spans="3:49" s="3" customFormat="1" x14ac:dyDescent="0.25">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row>
    <row r="1497" spans="3:49" s="3" customFormat="1" x14ac:dyDescent="0.25">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row>
    <row r="1498" spans="3:49" s="3" customFormat="1" x14ac:dyDescent="0.25">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row>
    <row r="1499" spans="3:49" s="3" customFormat="1" x14ac:dyDescent="0.25">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row>
    <row r="1500" spans="3:49" s="3" customFormat="1" x14ac:dyDescent="0.25">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row>
    <row r="1501" spans="3:49" s="3" customFormat="1" x14ac:dyDescent="0.25">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row>
    <row r="1502" spans="3:49" s="3" customFormat="1" x14ac:dyDescent="0.25">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row>
    <row r="1503" spans="3:49" s="3" customFormat="1" x14ac:dyDescent="0.25">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row>
    <row r="1504" spans="3:49" s="3" customFormat="1" x14ac:dyDescent="0.25">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row>
    <row r="1505" spans="3:49" s="3" customFormat="1" x14ac:dyDescent="0.2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row>
    <row r="1506" spans="3:49" s="3" customFormat="1" x14ac:dyDescent="0.25">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row>
    <row r="1507" spans="3:49" s="3" customFormat="1" x14ac:dyDescent="0.25">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row>
    <row r="1508" spans="3:49" s="3" customFormat="1" x14ac:dyDescent="0.25">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row>
    <row r="1509" spans="3:49" s="3" customFormat="1" x14ac:dyDescent="0.25">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row>
    <row r="1510" spans="3:49" s="3" customFormat="1" x14ac:dyDescent="0.25">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row>
    <row r="1511" spans="3:49" s="3" customFormat="1" x14ac:dyDescent="0.25">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row>
    <row r="1512" spans="3:49" s="3" customFormat="1" x14ac:dyDescent="0.25">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row>
    <row r="1513" spans="3:49" s="3" customFormat="1" x14ac:dyDescent="0.25">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row>
    <row r="1514" spans="3:49" s="3" customFormat="1" x14ac:dyDescent="0.25">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row>
    <row r="1515" spans="3:49" s="3" customFormat="1" x14ac:dyDescent="0.2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row>
    <row r="1516" spans="3:49" s="3" customFormat="1" x14ac:dyDescent="0.25">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row>
    <row r="1517" spans="3:49" s="3" customFormat="1" x14ac:dyDescent="0.25">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row>
    <row r="1518" spans="3:49" s="3" customFormat="1" x14ac:dyDescent="0.25">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row>
    <row r="1519" spans="3:49" s="3" customFormat="1" x14ac:dyDescent="0.25">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row>
    <row r="1520" spans="3:49" s="3" customFormat="1" x14ac:dyDescent="0.25">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row>
    <row r="1521" spans="3:49" s="3" customFormat="1" x14ac:dyDescent="0.25">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row>
    <row r="1522" spans="3:49" s="3" customFormat="1" x14ac:dyDescent="0.25">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row>
    <row r="1523" spans="3:49" s="3" customFormat="1" x14ac:dyDescent="0.25">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row>
    <row r="1524" spans="3:49" s="3" customFormat="1" x14ac:dyDescent="0.25">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row>
    <row r="1525" spans="3:49" s="3" customFormat="1" x14ac:dyDescent="0.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row>
    <row r="1526" spans="3:49" s="3" customFormat="1" x14ac:dyDescent="0.25">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row>
    <row r="1527" spans="3:49" s="3" customFormat="1" x14ac:dyDescent="0.25">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row>
    <row r="1528" spans="3:49" s="3" customFormat="1" x14ac:dyDescent="0.25">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row>
    <row r="1529" spans="3:49" s="3" customFormat="1" x14ac:dyDescent="0.25">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row>
    <row r="1530" spans="3:49" s="3" customFormat="1" x14ac:dyDescent="0.25">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row>
    <row r="1531" spans="3:49" s="3" customFormat="1" x14ac:dyDescent="0.25">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row>
    <row r="1532" spans="3:49" s="3" customFormat="1" x14ac:dyDescent="0.25">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row>
    <row r="1533" spans="3:49" s="3" customFormat="1" x14ac:dyDescent="0.25">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row>
    <row r="1534" spans="3:49" s="3" customFormat="1" x14ac:dyDescent="0.25">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row>
    <row r="1535" spans="3:49" s="3" customFormat="1" x14ac:dyDescent="0.2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row>
    <row r="1536" spans="3:49" s="3" customFormat="1" x14ac:dyDescent="0.25">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row>
    <row r="1537" spans="3:49" s="3" customFormat="1" x14ac:dyDescent="0.25">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row>
    <row r="1538" spans="3:49" s="3" customFormat="1" x14ac:dyDescent="0.25">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row>
    <row r="1539" spans="3:49" s="3" customFormat="1" x14ac:dyDescent="0.25">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row>
    <row r="1540" spans="3:49" s="3" customFormat="1" x14ac:dyDescent="0.25">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row>
    <row r="1541" spans="3:49" s="3" customFormat="1" x14ac:dyDescent="0.25">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row>
    <row r="1542" spans="3:49" s="3" customFormat="1" x14ac:dyDescent="0.25">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row>
    <row r="1543" spans="3:49" s="3" customFormat="1" x14ac:dyDescent="0.25">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row>
    <row r="1544" spans="3:49" s="3" customFormat="1" x14ac:dyDescent="0.25">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row>
    <row r="1545" spans="3:49" s="3" customFormat="1" x14ac:dyDescent="0.2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row>
    <row r="1546" spans="3:49" s="3" customFormat="1" x14ac:dyDescent="0.25">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row>
    <row r="1547" spans="3:49" s="3" customFormat="1" x14ac:dyDescent="0.25">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row>
    <row r="1548" spans="3:49" s="3" customFormat="1" x14ac:dyDescent="0.25">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row>
    <row r="1549" spans="3:49" s="3" customFormat="1" x14ac:dyDescent="0.25">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row>
    <row r="1550" spans="3:49" s="3" customFormat="1" x14ac:dyDescent="0.25">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row>
    <row r="1551" spans="3:49" s="3" customFormat="1" x14ac:dyDescent="0.25">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row>
    <row r="1552" spans="3:49" s="3" customFormat="1" x14ac:dyDescent="0.25">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row>
    <row r="1553" spans="3:49" s="3" customFormat="1" x14ac:dyDescent="0.25">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row>
    <row r="1554" spans="3:49" s="3" customFormat="1" x14ac:dyDescent="0.25">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row>
    <row r="1555" spans="3:49" s="3" customFormat="1" x14ac:dyDescent="0.2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row>
    <row r="1556" spans="3:49" s="3" customFormat="1" x14ac:dyDescent="0.25">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row>
    <row r="1557" spans="3:49" s="3" customFormat="1" x14ac:dyDescent="0.25">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row>
    <row r="1558" spans="3:49" s="3" customFormat="1" x14ac:dyDescent="0.25">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row>
    <row r="1559" spans="3:49" s="3" customFormat="1" x14ac:dyDescent="0.25">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row>
    <row r="1560" spans="3:49" s="3" customFormat="1" x14ac:dyDescent="0.25">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row>
    <row r="1561" spans="3:49" s="3" customFormat="1" x14ac:dyDescent="0.25">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row>
    <row r="1562" spans="3:4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3:4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3:4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3:4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3:4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3:4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3:4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3:4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3:4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3:4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3:4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3:4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3:4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3:4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3:4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3:4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3:4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3:4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3:4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3:4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3:4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3:4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3:49" s="3" customFormat="1" x14ac:dyDescent="0.25">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3:4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3:4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3:4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3:4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3:4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3:4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3:4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3:4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3:4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3:4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3:4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3:4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3:4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3:4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3:4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3:4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3:4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3:4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3:4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3:4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3:4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3:4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3:4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3:4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3:4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3:4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3:4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3:4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3:4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3:4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3:4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3:4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3:4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3:4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3:4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3:4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3:4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3:4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3:4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3:4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3:4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3:4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3:4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3:4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3:4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3:4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42" spans="3:51" s="3" customFormat="1" x14ac:dyDescent="0.25">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Y1642"/>
    </row>
    <row r="1643" spans="3:51" s="3" customFormat="1" x14ac:dyDescent="0.25">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3:51" s="3" customFormat="1" x14ac:dyDescent="0.25">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3:51" s="3" customFormat="1" x14ac:dyDescent="0.2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3:51" s="3" customFormat="1" x14ac:dyDescent="0.25">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3:51" s="3" customFormat="1" x14ac:dyDescent="0.25">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3:51" s="3" customFormat="1" x14ac:dyDescent="0.25">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3:49" s="3" customFormat="1" x14ac:dyDescent="0.25">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3:49" s="3" customFormat="1" x14ac:dyDescent="0.25">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3:49" s="3" customFormat="1" x14ac:dyDescent="0.25">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3:49" s="3" customFormat="1" x14ac:dyDescent="0.25">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3:49" s="3" customFormat="1" x14ac:dyDescent="0.25">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3:49" s="3" customFormat="1" x14ac:dyDescent="0.25">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3:49" s="3" customFormat="1" x14ac:dyDescent="0.2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3:49" s="3" customFormat="1" x14ac:dyDescent="0.25">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3:49" s="3" customFormat="1" x14ac:dyDescent="0.25">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3:49" s="3" customFormat="1" x14ac:dyDescent="0.25">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3:49" s="3" customFormat="1" x14ac:dyDescent="0.25">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3:49" s="3" customFormat="1" x14ac:dyDescent="0.25">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3:49" s="3" customFormat="1" x14ac:dyDescent="0.25">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3:49" s="3" customFormat="1" x14ac:dyDescent="0.25">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3:49" s="3" customFormat="1" x14ac:dyDescent="0.25">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3:49" s="3" customFormat="1" x14ac:dyDescent="0.25">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3:49" s="3" customFormat="1" x14ac:dyDescent="0.2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3:49" s="3" customFormat="1" x14ac:dyDescent="0.25">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3:49" s="3" customFormat="1" x14ac:dyDescent="0.25">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3:49" s="3" customFormat="1" x14ac:dyDescent="0.25">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3:49" s="3" customFormat="1" x14ac:dyDescent="0.25">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3:49" s="3" customFormat="1" x14ac:dyDescent="0.25">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3:49" s="3" customFormat="1" x14ac:dyDescent="0.25">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3:49" s="3" customFormat="1" x14ac:dyDescent="0.25">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3:49" s="3" customFormat="1" x14ac:dyDescent="0.25">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3:49" s="3" customFormat="1" x14ac:dyDescent="0.25">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3:49" s="3" customFormat="1" x14ac:dyDescent="0.2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3:49" s="3" customFormat="1" x14ac:dyDescent="0.25">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3:49" s="3" customFormat="1" x14ac:dyDescent="0.25">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3:49" s="3" customFormat="1" x14ac:dyDescent="0.25">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3:49" s="3" customFormat="1" x14ac:dyDescent="0.25">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3:49" s="3" customFormat="1" x14ac:dyDescent="0.25">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3:49" s="3" customFormat="1" x14ac:dyDescent="0.25">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3:49" s="3" customFormat="1" x14ac:dyDescent="0.25">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3:49" s="3" customFormat="1" x14ac:dyDescent="0.25">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3:49" s="3" customFormat="1" x14ac:dyDescent="0.25">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3:49" s="3" customFormat="1" x14ac:dyDescent="0.2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3:49" s="3" customFormat="1" x14ac:dyDescent="0.25">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3:49" s="3" customFormat="1" x14ac:dyDescent="0.25">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3:49" s="3" customFormat="1" x14ac:dyDescent="0.25">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3:49" s="3" customFormat="1" x14ac:dyDescent="0.25">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3:49" s="3" customFormat="1" x14ac:dyDescent="0.25">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3:49" s="3" customFormat="1" x14ac:dyDescent="0.25">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3:49" s="3" customFormat="1" x14ac:dyDescent="0.25">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3:49" s="3" customFormat="1" x14ac:dyDescent="0.25">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3:49" s="3" customFormat="1" x14ac:dyDescent="0.25">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3:49" s="3" customFormat="1" x14ac:dyDescent="0.2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3:49" s="3" customFormat="1" x14ac:dyDescent="0.25">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3:49" s="3" customFormat="1" x14ac:dyDescent="0.25">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3:49" s="3" customFormat="1" x14ac:dyDescent="0.25">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3:49" s="3" customFormat="1" x14ac:dyDescent="0.25">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3:49" s="3" customFormat="1" x14ac:dyDescent="0.25">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3:49" s="3" customFormat="1" x14ac:dyDescent="0.25">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3:49" s="3" customFormat="1" x14ac:dyDescent="0.25">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3:49" s="3" customFormat="1" x14ac:dyDescent="0.25">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3:49" s="3" customFormat="1" x14ac:dyDescent="0.25">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3:49" s="3" customFormat="1" x14ac:dyDescent="0.2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3:49" s="3" customFormat="1" x14ac:dyDescent="0.25">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3:49" s="3" customFormat="1" x14ac:dyDescent="0.25">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3:49" s="3" customFormat="1" x14ac:dyDescent="0.25">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3:49" s="3" customFormat="1" x14ac:dyDescent="0.25">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3:49" s="3" customFormat="1" x14ac:dyDescent="0.25">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3:49" s="3" customFormat="1" x14ac:dyDescent="0.25">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3:49" s="3" customFormat="1" x14ac:dyDescent="0.25">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3:49" s="3" customFormat="1" x14ac:dyDescent="0.25">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3:49" s="3" customFormat="1" x14ac:dyDescent="0.25">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3:49" s="3" customFormat="1" x14ac:dyDescent="0.2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3:49" s="3" customFormat="1" x14ac:dyDescent="0.25">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3:49" s="3" customFormat="1" x14ac:dyDescent="0.25">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3:49" s="3" customFormat="1" x14ac:dyDescent="0.25">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3:49" s="3" customFormat="1" x14ac:dyDescent="0.25">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3:49" s="3" customFormat="1" x14ac:dyDescent="0.25">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3:49" s="3" customFormat="1" x14ac:dyDescent="0.25">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3:49" s="3" customFormat="1" x14ac:dyDescent="0.25">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3:49" s="3" customFormat="1" x14ac:dyDescent="0.25">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3:49" s="3" customFormat="1" x14ac:dyDescent="0.25">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3:49" s="3" customFormat="1" x14ac:dyDescent="0.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3:49" s="3" customFormat="1" x14ac:dyDescent="0.25">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3:49" s="3" customFormat="1" x14ac:dyDescent="0.25">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3:49" s="3" customFormat="1" x14ac:dyDescent="0.25">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3:49" s="3" customFormat="1" x14ac:dyDescent="0.25">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3:49" s="3" customFormat="1" x14ac:dyDescent="0.25">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3:4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3:4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3:4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3:4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3:4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3:4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3:4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3:4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3:4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3:4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3:4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3:4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3:4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3:4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3:49"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3:49"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3:49"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3:49"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49" spans="3:49" s="3" customFormat="1" x14ac:dyDescent="0.25">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row>
    <row r="1750" spans="3:49" s="3" customFormat="1" x14ac:dyDescent="0.25">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row>
    <row r="1751" spans="3:49" s="3" customFormat="1" x14ac:dyDescent="0.25">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row>
    <row r="1752" spans="3:49" s="3" customFormat="1" x14ac:dyDescent="0.25">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row>
    <row r="1753" spans="3:49" s="3" customFormat="1" x14ac:dyDescent="0.25">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row>
    <row r="1754" spans="3:49" s="3" customFormat="1" x14ac:dyDescent="0.25">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row>
    <row r="1755" spans="3:49" s="3" customFormat="1" x14ac:dyDescent="0.2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row>
    <row r="1756" spans="3:49" s="3" customFormat="1" x14ac:dyDescent="0.25">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row>
    <row r="1757" spans="3:49" s="3" customFormat="1" x14ac:dyDescent="0.25">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row>
    <row r="1758" spans="3:49" s="3" customFormat="1" x14ac:dyDescent="0.25">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row>
    <row r="1759" spans="3:49" s="3" customFormat="1" x14ac:dyDescent="0.25">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row>
    <row r="1760" spans="3:49"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row>
    <row r="1761" spans="3:4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3:4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3:4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3:49" s="3" customFormat="1" x14ac:dyDescent="0.25">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3:4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3:4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3:4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3:4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3:4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3:4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3:4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3:4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3:4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3:4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3:4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3:4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3:4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3:4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3:4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3:4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3:4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3:4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3:4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3:4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3:4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3:4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3:4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3:4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3:4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3:4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3:4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3:4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3:4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3:4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3:4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3:4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3:4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3:4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3:4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3:4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3:4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3:4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3:4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3:4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3:4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3:4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3:4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3:4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3:4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3:4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3:4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3:4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3:4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3:4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3:4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3:4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3:4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3:4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3:49" s="3" customFormat="1" x14ac:dyDescent="0.25">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3:49" s="3" customFormat="1" x14ac:dyDescent="0.25">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3:49" s="3" customFormat="1" x14ac:dyDescent="0.25">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3:49" s="3" customFormat="1" x14ac:dyDescent="0.25">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3:49" s="3" customFormat="1" x14ac:dyDescent="0.25">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3:49" s="3" customFormat="1" x14ac:dyDescent="0.25">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3" customFormat="1" x14ac:dyDescent="0.25"/>
    <row r="1826" s="3" customFormat="1" x14ac:dyDescent="0.25"/>
    <row r="1827" s="3" customFormat="1" x14ac:dyDescent="0.25"/>
    <row r="1828" s="3" customFormat="1" x14ac:dyDescent="0.25"/>
    <row r="1829" s="3" customFormat="1" x14ac:dyDescent="0.25"/>
    <row r="1830" s="3" customFormat="1" x14ac:dyDescent="0.25"/>
    <row r="1831" s="3" customFormat="1" x14ac:dyDescent="0.25"/>
    <row r="1832" s="3" customFormat="1" x14ac:dyDescent="0.25"/>
    <row r="1833" s="3" customFormat="1" x14ac:dyDescent="0.25"/>
    <row r="1834" s="3" customFormat="1" x14ac:dyDescent="0.25"/>
    <row r="2937" s="3" customFormat="1" x14ac:dyDescent="0.25"/>
  </sheetData>
  <hyperlinks>
    <hyperlink ref="E1398" r:id="rId1" display="https://172.31.233.8/AccessCheck/login" xr:uid="{E37D151C-BE31-4C9F-BE30-6A743CE83F38}"/>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0BF8-F470-424E-AB78-25E604722748}">
  <dimension ref="B2:CA998"/>
  <sheetViews>
    <sheetView topLeftCell="A938" zoomScale="85" zoomScaleNormal="85" workbookViewId="0">
      <selection activeCell="BH974" sqref="BH974"/>
    </sheetView>
  </sheetViews>
  <sheetFormatPr defaultColWidth="2.85546875" defaultRowHeight="15" x14ac:dyDescent="0.25"/>
  <cols>
    <col min="5" max="5" width="2.85546875" customWidth="1"/>
  </cols>
  <sheetData>
    <row r="2" spans="2:33" x14ac:dyDescent="0.25">
      <c r="B2" s="1" t="s">
        <v>603</v>
      </c>
    </row>
    <row r="4" spans="2:33" x14ac:dyDescent="0.25">
      <c r="C4" s="20">
        <v>0</v>
      </c>
      <c r="E4" s="1" t="s">
        <v>530</v>
      </c>
    </row>
    <row r="5" spans="2:33" x14ac:dyDescent="0.25">
      <c r="E5" t="s">
        <v>533</v>
      </c>
    </row>
    <row r="6" spans="2:33" x14ac:dyDescent="0.25">
      <c r="E6" s="2" t="s">
        <v>536</v>
      </c>
    </row>
    <row r="7" spans="2:33" x14ac:dyDescent="0.25">
      <c r="E7" t="s">
        <v>222</v>
      </c>
    </row>
    <row r="8" spans="2:33" x14ac:dyDescent="0.25">
      <c r="E8" t="s">
        <v>223</v>
      </c>
    </row>
    <row r="10" spans="2:33" x14ac:dyDescent="0.25">
      <c r="E10" s="36" t="s">
        <v>206</v>
      </c>
    </row>
    <row r="11" spans="2:33" x14ac:dyDescent="0.25">
      <c r="E11" t="s">
        <v>597</v>
      </c>
      <c r="AG11" s="2" t="s">
        <v>598</v>
      </c>
    </row>
    <row r="13" spans="2:33" s="3" customFormat="1" x14ac:dyDescent="0.25">
      <c r="E13" s="41" t="s">
        <v>207</v>
      </c>
    </row>
    <row r="14" spans="2:33" s="3" customFormat="1" x14ac:dyDescent="0.25">
      <c r="E14" s="3" t="s">
        <v>537</v>
      </c>
    </row>
    <row r="15" spans="2:33" s="3" customFormat="1" x14ac:dyDescent="0.25"/>
    <row r="16" spans="2:33" s="3" customFormat="1" x14ac:dyDescent="0.25">
      <c r="E16" s="41" t="s">
        <v>219</v>
      </c>
    </row>
    <row r="17" spans="5:5" s="3" customFormat="1" x14ac:dyDescent="0.25">
      <c r="E17" s="3" t="s">
        <v>513</v>
      </c>
    </row>
    <row r="18" spans="5:5" s="3" customFormat="1" x14ac:dyDescent="0.25">
      <c r="E18" s="3" t="s">
        <v>514</v>
      </c>
    </row>
    <row r="19" spans="5:5" s="3" customFormat="1" x14ac:dyDescent="0.25"/>
    <row r="20" spans="5:5" s="3" customFormat="1" x14ac:dyDescent="0.25">
      <c r="E20" s="41" t="s">
        <v>212</v>
      </c>
    </row>
    <row r="21" spans="5:5" s="3" customFormat="1" x14ac:dyDescent="0.25">
      <c r="E21" s="3" t="s">
        <v>513</v>
      </c>
    </row>
    <row r="22" spans="5:5" s="3" customFormat="1" x14ac:dyDescent="0.25">
      <c r="E22" s="3" t="s">
        <v>515</v>
      </c>
    </row>
    <row r="23" spans="5:5" s="3" customFormat="1" x14ac:dyDescent="0.25"/>
    <row r="24" spans="5:5" s="3" customFormat="1" x14ac:dyDescent="0.25">
      <c r="E24" s="3" t="s">
        <v>538</v>
      </c>
    </row>
    <row r="25" spans="5:5" s="3" customFormat="1" x14ac:dyDescent="0.25">
      <c r="E25" s="42" t="s">
        <v>539</v>
      </c>
    </row>
    <row r="26" spans="5:5" s="3" customFormat="1" x14ac:dyDescent="0.25"/>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76" spans="5:5" x14ac:dyDescent="0.25">
      <c r="E76" s="1" t="s">
        <v>540</v>
      </c>
    </row>
    <row r="196" spans="5:5" x14ac:dyDescent="0.25">
      <c r="E196" s="1" t="s">
        <v>596</v>
      </c>
    </row>
    <row r="358" spans="5:5" x14ac:dyDescent="0.25">
      <c r="E358" s="1" t="s">
        <v>603</v>
      </c>
    </row>
    <row r="382" spans="5:5" x14ac:dyDescent="0.25">
      <c r="E382" s="21" t="s">
        <v>1206</v>
      </c>
    </row>
    <row r="383" spans="5:5" x14ac:dyDescent="0.25">
      <c r="E383" t="s">
        <v>1207</v>
      </c>
    </row>
    <row r="450" spans="3:5" x14ac:dyDescent="0.25">
      <c r="C450" s="20">
        <v>0</v>
      </c>
      <c r="E450" s="1" t="s">
        <v>588</v>
      </c>
    </row>
    <row r="451" spans="3:5" x14ac:dyDescent="0.25">
      <c r="E451" t="s">
        <v>587</v>
      </c>
    </row>
    <row r="453" spans="3:5" x14ac:dyDescent="0.25">
      <c r="E453" s="2" t="s">
        <v>589</v>
      </c>
    </row>
    <row r="454" spans="3:5" x14ac:dyDescent="0.25">
      <c r="E454" t="s">
        <v>590</v>
      </c>
    </row>
    <row r="455" spans="3:5" x14ac:dyDescent="0.25">
      <c r="E455" t="s">
        <v>591</v>
      </c>
    </row>
    <row r="457" spans="3:5" x14ac:dyDescent="0.25">
      <c r="E457" s="36" t="s">
        <v>206</v>
      </c>
    </row>
    <row r="458" spans="3:5" x14ac:dyDescent="0.25">
      <c r="E458" t="s">
        <v>592</v>
      </c>
    </row>
    <row r="460" spans="3:5" x14ac:dyDescent="0.25">
      <c r="E460" s="36" t="s">
        <v>207</v>
      </c>
    </row>
    <row r="461" spans="3:5" x14ac:dyDescent="0.25">
      <c r="E461" t="s">
        <v>593</v>
      </c>
    </row>
    <row r="463" spans="3:5" x14ac:dyDescent="0.25">
      <c r="E463" s="36" t="s">
        <v>219</v>
      </c>
    </row>
    <row r="464" spans="3:5" x14ac:dyDescent="0.25">
      <c r="E464" t="s">
        <v>594</v>
      </c>
    </row>
    <row r="466" spans="5:5" x14ac:dyDescent="0.25">
      <c r="E466" s="36" t="s">
        <v>212</v>
      </c>
    </row>
    <row r="467" spans="5:5" x14ac:dyDescent="0.25">
      <c r="E467" t="s">
        <v>595</v>
      </c>
    </row>
    <row r="498" spans="3:49" s="3" customFormat="1" x14ac:dyDescent="0.25">
      <c r="C498" s="20">
        <v>0</v>
      </c>
      <c r="D498"/>
      <c r="E498" s="1" t="s">
        <v>604</v>
      </c>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row>
    <row r="499" spans="3:49" s="3" customFormat="1" x14ac:dyDescent="0.25">
      <c r="C499"/>
      <c r="D499"/>
      <c r="E499" s="2" t="s">
        <v>605</v>
      </c>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row>
    <row r="500" spans="3:49" s="3" customFormat="1" x14ac:dyDescent="0.25">
      <c r="C500"/>
      <c r="D500"/>
      <c r="E500" t="s">
        <v>179</v>
      </c>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row>
    <row r="501" spans="3:49" s="3" customFormat="1" x14ac:dyDescent="0.25">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row>
    <row r="502" spans="3:49" s="3" customFormat="1" x14ac:dyDescent="0.25">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row>
    <row r="503" spans="3:49" s="3" customFormat="1" x14ac:dyDescent="0.25">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row>
    <row r="546" spans="5:42" x14ac:dyDescent="0.25">
      <c r="E546" s="1" t="s">
        <v>606</v>
      </c>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row>
    <row r="547" spans="5:42" x14ac:dyDescent="0.25">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row>
    <row r="548" spans="5:42" x14ac:dyDescent="0.25">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5:42" x14ac:dyDescent="0.25">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81" spans="5:5" x14ac:dyDescent="0.25">
      <c r="E581" s="2" t="s">
        <v>607</v>
      </c>
    </row>
    <row r="688" spans="3:5" x14ac:dyDescent="0.25">
      <c r="C688" s="20">
        <v>0</v>
      </c>
      <c r="E688" s="1" t="s">
        <v>610</v>
      </c>
    </row>
    <row r="689" spans="5:5" x14ac:dyDescent="0.25">
      <c r="E689" s="2" t="s">
        <v>609</v>
      </c>
    </row>
    <row r="690" spans="5:5" x14ac:dyDescent="0.25">
      <c r="E690" t="s">
        <v>608</v>
      </c>
    </row>
    <row r="734" spans="3:49" s="3" customFormat="1" x14ac:dyDescent="0.25">
      <c r="C734" s="20">
        <v>0</v>
      </c>
      <c r="D734"/>
      <c r="E734" s="1" t="s">
        <v>633</v>
      </c>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row>
    <row r="735" spans="3:49" s="3" customFormat="1" x14ac:dyDescent="0.25">
      <c r="C735"/>
      <c r="D735"/>
      <c r="E735" t="s">
        <v>634</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row>
    <row r="736" spans="3:49" s="3" customFormat="1" x14ac:dyDescent="0.25">
      <c r="E736" s="1" t="s">
        <v>635</v>
      </c>
    </row>
    <row r="737" spans="5:5" s="3" customFormat="1" x14ac:dyDescent="0.25">
      <c r="E737" s="3" t="s">
        <v>241</v>
      </c>
    </row>
    <row r="738" spans="5:5" s="3" customFormat="1" x14ac:dyDescent="0.25">
      <c r="E738" t="s">
        <v>280</v>
      </c>
    </row>
    <row r="739" spans="5:5" s="3" customFormat="1" x14ac:dyDescent="0.25"/>
    <row r="740" spans="5:5" s="3" customFormat="1" x14ac:dyDescent="0.25"/>
    <row r="741" spans="5:5" s="3" customFormat="1" x14ac:dyDescent="0.25"/>
    <row r="742" spans="5:5" s="3" customFormat="1" x14ac:dyDescent="0.25"/>
    <row r="743" spans="5:5" s="3" customFormat="1" x14ac:dyDescent="0.25"/>
    <row r="744" spans="5:5" s="3" customFormat="1" x14ac:dyDescent="0.25"/>
    <row r="745" spans="5:5" s="3" customFormat="1" x14ac:dyDescent="0.25"/>
    <row r="746" spans="5:5" s="3" customFormat="1" x14ac:dyDescent="0.25"/>
    <row r="809" spans="3:5" x14ac:dyDescent="0.25">
      <c r="C809" s="20">
        <v>0</v>
      </c>
      <c r="E809" s="1" t="s">
        <v>636</v>
      </c>
    </row>
    <row r="810" spans="3:5" x14ac:dyDescent="0.25">
      <c r="E810" t="s">
        <v>637</v>
      </c>
    </row>
    <row r="811" spans="3:5" x14ac:dyDescent="0.25">
      <c r="E811" s="2" t="s">
        <v>638</v>
      </c>
    </row>
    <row r="812" spans="3:5" x14ac:dyDescent="0.25">
      <c r="E812" s="3" t="s">
        <v>241</v>
      </c>
    </row>
    <row r="813" spans="3:5" x14ac:dyDescent="0.25">
      <c r="E813" t="s">
        <v>280</v>
      </c>
    </row>
    <row r="815" spans="3:5" x14ac:dyDescent="0.25">
      <c r="E815" s="36" t="s">
        <v>206</v>
      </c>
    </row>
    <row r="816" spans="3:5" x14ac:dyDescent="0.25">
      <c r="E816" t="s">
        <v>640</v>
      </c>
    </row>
    <row r="818" spans="5:5" x14ac:dyDescent="0.25">
      <c r="E818" s="36" t="s">
        <v>207</v>
      </c>
    </row>
    <row r="819" spans="5:5" x14ac:dyDescent="0.25">
      <c r="E819" t="s">
        <v>642</v>
      </c>
    </row>
    <row r="821" spans="5:5" x14ac:dyDescent="0.25">
      <c r="E821" s="36" t="s">
        <v>219</v>
      </c>
    </row>
    <row r="822" spans="5:5" x14ac:dyDescent="0.25">
      <c r="E822" t="s">
        <v>643</v>
      </c>
    </row>
    <row r="823" spans="5:5" x14ac:dyDescent="0.25">
      <c r="E823" t="s">
        <v>646</v>
      </c>
    </row>
    <row r="825" spans="5:5" x14ac:dyDescent="0.25">
      <c r="E825" s="36" t="s">
        <v>212</v>
      </c>
    </row>
    <row r="826" spans="5:5" x14ac:dyDescent="0.25">
      <c r="E826" t="s">
        <v>647</v>
      </c>
    </row>
    <row r="827" spans="5:5" x14ac:dyDescent="0.25">
      <c r="E827" t="s">
        <v>649</v>
      </c>
    </row>
    <row r="832" spans="5:5" x14ac:dyDescent="0.25">
      <c r="E832" s="2"/>
    </row>
    <row r="840" spans="5:5" x14ac:dyDescent="0.25">
      <c r="E840" s="2" t="s">
        <v>5</v>
      </c>
    </row>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79" spans="5:27" x14ac:dyDescent="0.25">
      <c r="E879" t="s">
        <v>50</v>
      </c>
      <c r="M879" t="s">
        <v>54</v>
      </c>
    </row>
    <row r="880" spans="5:27" x14ac:dyDescent="0.25">
      <c r="E880" s="2" t="s">
        <v>644</v>
      </c>
      <c r="M880" s="2" t="s">
        <v>639</v>
      </c>
      <c r="V880" t="s">
        <v>645</v>
      </c>
      <c r="AA880" s="2" t="s">
        <v>648</v>
      </c>
    </row>
    <row r="881" spans="5:35" x14ac:dyDescent="0.25">
      <c r="E881" s="2" t="s">
        <v>644</v>
      </c>
      <c r="M881" s="2" t="s">
        <v>641</v>
      </c>
      <c r="V881" t="s">
        <v>645</v>
      </c>
      <c r="AA881" s="2" t="s">
        <v>648</v>
      </c>
    </row>
    <row r="883" spans="5:35" x14ac:dyDescent="0.25">
      <c r="E883" s="14" t="s">
        <v>3</v>
      </c>
      <c r="F883" s="15"/>
      <c r="G883" s="15"/>
      <c r="H883" s="15"/>
      <c r="I883" s="15"/>
      <c r="J883" s="15"/>
      <c r="K883" s="15"/>
      <c r="L883" s="15"/>
      <c r="M883" s="15"/>
      <c r="N883" s="15"/>
      <c r="O883" s="15"/>
      <c r="P883" s="15"/>
      <c r="Q883" s="15"/>
      <c r="R883" s="15"/>
      <c r="S883" s="15"/>
      <c r="T883" s="15"/>
      <c r="U883" s="15"/>
      <c r="V883" s="15"/>
      <c r="W883" s="15"/>
      <c r="X883" s="15"/>
      <c r="Y883" s="15"/>
    </row>
    <row r="884" spans="5:35" x14ac:dyDescent="0.25">
      <c r="E884" s="14" t="s">
        <v>246</v>
      </c>
      <c r="F884" s="15"/>
      <c r="G884" s="15"/>
      <c r="H884" s="15"/>
      <c r="I884" s="15"/>
      <c r="J884" s="15"/>
      <c r="K884" s="15"/>
      <c r="L884" s="15"/>
      <c r="M884" s="15"/>
      <c r="N884" s="15"/>
      <c r="O884" s="15"/>
      <c r="P884" s="15"/>
      <c r="Q884" s="15"/>
      <c r="R884" s="15"/>
      <c r="S884" s="15"/>
      <c r="T884" s="15"/>
      <c r="U884" s="15"/>
      <c r="V884" s="15"/>
      <c r="W884" s="15"/>
      <c r="X884" s="15"/>
      <c r="Y884" s="15"/>
    </row>
    <row r="885" spans="5:35" x14ac:dyDescent="0.25">
      <c r="E885" s="14" t="s">
        <v>247</v>
      </c>
      <c r="F885" s="15"/>
      <c r="G885" s="15"/>
      <c r="H885" s="15"/>
      <c r="I885" s="15"/>
      <c r="J885" s="15"/>
      <c r="K885" s="15"/>
      <c r="L885" s="15"/>
      <c r="M885" s="15"/>
      <c r="N885" s="15"/>
      <c r="O885" s="15"/>
      <c r="P885" s="15"/>
      <c r="Q885" s="15"/>
      <c r="R885" s="15"/>
      <c r="S885" s="15"/>
      <c r="T885" s="15"/>
      <c r="U885" s="15"/>
      <c r="V885" s="15"/>
      <c r="W885" s="15"/>
      <c r="X885" s="15"/>
      <c r="Y885" s="15"/>
    </row>
    <row r="886" spans="5:35" x14ac:dyDescent="0.25">
      <c r="E886" s="14" t="s">
        <v>248</v>
      </c>
      <c r="F886" s="15"/>
      <c r="G886" s="15"/>
      <c r="H886" s="15"/>
      <c r="I886" s="15"/>
      <c r="J886" s="15"/>
      <c r="K886" s="15"/>
      <c r="L886" s="15"/>
      <c r="M886" s="15"/>
      <c r="N886" s="15"/>
      <c r="O886" s="15"/>
      <c r="P886" s="15"/>
      <c r="Q886" s="15"/>
      <c r="R886" s="15"/>
      <c r="S886" s="15"/>
      <c r="T886" s="15"/>
      <c r="U886" s="15"/>
      <c r="V886" s="15"/>
      <c r="W886" s="15"/>
      <c r="X886" s="15"/>
      <c r="Y886" s="15"/>
    </row>
    <row r="887" spans="5:35" x14ac:dyDescent="0.25">
      <c r="E887" s="14" t="s">
        <v>29</v>
      </c>
      <c r="F887" s="15"/>
      <c r="G887" s="15"/>
      <c r="H887" s="15"/>
      <c r="I887" s="15"/>
      <c r="J887" s="15"/>
      <c r="K887" s="15"/>
      <c r="L887" s="15"/>
      <c r="M887" s="15"/>
      <c r="N887" s="15"/>
      <c r="O887" s="15"/>
      <c r="P887" s="15"/>
      <c r="Q887" s="15"/>
      <c r="R887" s="15"/>
      <c r="S887" s="15"/>
      <c r="T887" s="15"/>
      <c r="U887" s="15"/>
      <c r="V887" s="15"/>
      <c r="W887" s="15"/>
      <c r="X887" s="15"/>
      <c r="Y887" s="15"/>
      <c r="AA887" s="2" t="s">
        <v>50</v>
      </c>
      <c r="AI887" s="2" t="s">
        <v>54</v>
      </c>
    </row>
    <row r="888" spans="5:35" x14ac:dyDescent="0.25">
      <c r="E888" s="14" t="s">
        <v>249</v>
      </c>
      <c r="F888" s="15"/>
      <c r="G888" s="15"/>
      <c r="H888" s="15"/>
      <c r="I888" s="15"/>
      <c r="J888" s="15"/>
      <c r="K888" s="15"/>
      <c r="L888" s="15"/>
      <c r="M888" s="15"/>
      <c r="N888" s="15"/>
      <c r="O888" s="15"/>
      <c r="P888" s="15"/>
      <c r="Q888" s="15"/>
      <c r="R888" s="15"/>
      <c r="S888" s="15"/>
      <c r="T888" s="15"/>
      <c r="U888" s="15"/>
      <c r="V888" s="15"/>
      <c r="W888" s="15"/>
      <c r="X888" s="15"/>
      <c r="Y888" s="15"/>
      <c r="AA888" t="s">
        <v>644</v>
      </c>
      <c r="AI888" t="s">
        <v>639</v>
      </c>
    </row>
    <row r="889" spans="5:35" x14ac:dyDescent="0.25">
      <c r="E889" s="14" t="s">
        <v>34</v>
      </c>
      <c r="F889" s="15"/>
      <c r="G889" s="15"/>
      <c r="H889" s="15"/>
      <c r="I889" s="15"/>
      <c r="J889" s="15"/>
      <c r="K889" s="15"/>
      <c r="L889" s="15"/>
      <c r="M889" s="15"/>
      <c r="N889" s="15"/>
      <c r="O889" s="15"/>
      <c r="P889" s="15"/>
      <c r="Q889" s="15"/>
      <c r="R889" s="15"/>
      <c r="S889" s="15"/>
      <c r="T889" s="15"/>
      <c r="U889" s="15"/>
      <c r="V889" s="15"/>
      <c r="W889" s="15"/>
      <c r="X889" s="15"/>
      <c r="Y889" s="15"/>
      <c r="AA889" t="s">
        <v>644</v>
      </c>
      <c r="AI889" t="s">
        <v>641</v>
      </c>
    </row>
    <row r="890" spans="5:35" x14ac:dyDescent="0.25">
      <c r="E890" s="18" t="s">
        <v>250</v>
      </c>
      <c r="F890" s="15"/>
      <c r="G890" s="15"/>
      <c r="H890" s="15"/>
      <c r="I890" s="15"/>
      <c r="J890" s="15"/>
      <c r="K890" s="15"/>
      <c r="L890" s="15"/>
      <c r="M890" s="15"/>
      <c r="N890" s="15"/>
      <c r="O890" s="15"/>
      <c r="P890" s="15"/>
      <c r="Q890" s="15"/>
      <c r="R890" s="15"/>
      <c r="S890" s="15"/>
      <c r="T890" s="15"/>
      <c r="U890" s="15"/>
      <c r="V890" s="15"/>
      <c r="W890" s="15"/>
      <c r="X890" s="15"/>
      <c r="Y890" s="15"/>
    </row>
    <row r="891" spans="5:35" x14ac:dyDescent="0.25">
      <c r="E891" s="47" t="str">
        <f>"replace('" &amp; TRIM(E880) &amp; "', '/', '.'),"</f>
        <v>replace('0000003/4/34/03/2021', '/', '.'),</v>
      </c>
      <c r="F891" s="48"/>
      <c r="G891" s="48"/>
      <c r="H891" s="48"/>
      <c r="I891" s="48"/>
      <c r="J891" s="48"/>
      <c r="K891" s="48"/>
      <c r="L891" s="48"/>
      <c r="M891" s="48"/>
      <c r="N891" s="48"/>
      <c r="O891" s="48"/>
      <c r="P891" s="48"/>
      <c r="Q891" s="48"/>
      <c r="R891" s="48"/>
      <c r="S891" s="48"/>
      <c r="T891" s="48"/>
      <c r="U891" s="48"/>
      <c r="V891" s="48"/>
      <c r="W891" s="48"/>
      <c r="X891" s="48"/>
      <c r="Y891" s="48"/>
    </row>
    <row r="892" spans="5:35" x14ac:dyDescent="0.25">
      <c r="E892" s="18" t="s">
        <v>4</v>
      </c>
      <c r="F892" s="15"/>
      <c r="G892" s="15"/>
      <c r="H892" s="15"/>
      <c r="I892" s="15"/>
      <c r="J892" s="15"/>
      <c r="K892" s="15"/>
      <c r="L892" s="15"/>
      <c r="M892" s="15"/>
      <c r="N892" s="15"/>
      <c r="O892" s="15"/>
      <c r="P892" s="15"/>
      <c r="Q892" s="15"/>
      <c r="R892" s="15"/>
      <c r="S892" s="15"/>
      <c r="T892" s="15"/>
      <c r="U892" s="15"/>
      <c r="V892" s="15"/>
      <c r="W892" s="15"/>
      <c r="X892" s="15"/>
      <c r="Y892" s="15"/>
    </row>
    <row r="893" spans="5:35" x14ac:dyDescent="0.25">
      <c r="E893" s="18" t="s">
        <v>650</v>
      </c>
      <c r="F893" s="15"/>
      <c r="G893" s="15"/>
      <c r="H893" s="15"/>
      <c r="I893" s="15"/>
      <c r="J893" s="15"/>
      <c r="K893" s="15"/>
      <c r="L893" s="15"/>
      <c r="M893" s="15"/>
      <c r="N893" s="15"/>
      <c r="O893" s="15"/>
      <c r="P893" s="15"/>
      <c r="Q893" s="15"/>
      <c r="R893" s="15"/>
      <c r="S893" s="15"/>
      <c r="T893" s="15"/>
      <c r="U893" s="15"/>
      <c r="V893" s="15"/>
      <c r="W893" s="15"/>
      <c r="X893" s="15"/>
      <c r="Y893" s="15"/>
    </row>
    <row r="894" spans="5:35" x14ac:dyDescent="0.25">
      <c r="E894" s="47" t="str">
        <f>"replace('" &amp; TRIM(M880) &amp; "', '/', '.'),"</f>
        <v>replace('08065/INV/2034/04/2024', '/', '.'),</v>
      </c>
      <c r="F894" s="48"/>
      <c r="G894" s="48"/>
      <c r="H894" s="48"/>
      <c r="I894" s="48"/>
      <c r="J894" s="48"/>
      <c r="K894" s="48"/>
      <c r="L894" s="48"/>
      <c r="M894" s="48"/>
      <c r="N894" s="48"/>
      <c r="O894" s="48"/>
      <c r="P894" s="48"/>
      <c r="Q894" s="48"/>
      <c r="R894" s="48"/>
      <c r="S894" s="48"/>
      <c r="T894" s="48"/>
      <c r="U894" s="48"/>
      <c r="V894" s="48"/>
      <c r="W894" s="48"/>
      <c r="X894" s="48"/>
      <c r="Y894" s="48"/>
    </row>
    <row r="895" spans="5:35" x14ac:dyDescent="0.25">
      <c r="E895" s="47" t="str">
        <f>"replace('" &amp; TRIM(M881) &amp; "', '/', '.'),"</f>
        <v>replace('10531/INV/2034/05/2024', '/', '.'),</v>
      </c>
      <c r="F895" s="48"/>
      <c r="G895" s="48"/>
      <c r="H895" s="48"/>
      <c r="I895" s="48"/>
      <c r="J895" s="48"/>
      <c r="K895" s="48"/>
      <c r="L895" s="48"/>
      <c r="M895" s="48"/>
      <c r="N895" s="48"/>
      <c r="O895" s="48"/>
      <c r="P895" s="48"/>
      <c r="Q895" s="48"/>
      <c r="R895" s="48"/>
      <c r="S895" s="48"/>
      <c r="T895" s="48"/>
      <c r="U895" s="48"/>
      <c r="V895" s="48"/>
      <c r="W895" s="48"/>
      <c r="X895" s="48"/>
      <c r="Y895" s="48"/>
    </row>
    <row r="896" spans="5:35" x14ac:dyDescent="0.25">
      <c r="E896" s="18" t="s">
        <v>4</v>
      </c>
      <c r="F896" s="15"/>
      <c r="G896" s="15"/>
      <c r="H896" s="15"/>
      <c r="I896" s="15"/>
      <c r="J896" s="15"/>
      <c r="K896" s="15"/>
      <c r="L896" s="15"/>
      <c r="M896" s="15"/>
      <c r="N896" s="15"/>
      <c r="O896" s="15"/>
      <c r="P896" s="15"/>
      <c r="Q896" s="15"/>
      <c r="R896" s="15"/>
      <c r="S896" s="15"/>
      <c r="T896" s="15"/>
      <c r="U896" s="15"/>
      <c r="V896" s="15"/>
      <c r="W896" s="15"/>
      <c r="X896" s="15"/>
      <c r="Y896" s="15"/>
    </row>
    <row r="897" spans="5:60" x14ac:dyDescent="0.25">
      <c r="E897" s="14" t="s">
        <v>251</v>
      </c>
      <c r="F897" s="15"/>
      <c r="G897" s="15"/>
      <c r="H897" s="15"/>
      <c r="I897" s="15"/>
      <c r="J897" s="15"/>
      <c r="K897" s="15"/>
      <c r="L897" s="15"/>
      <c r="M897" s="15"/>
      <c r="N897" s="15"/>
      <c r="O897" s="15"/>
      <c r="P897" s="15"/>
      <c r="Q897" s="15"/>
      <c r="R897" s="15"/>
      <c r="S897" s="15"/>
      <c r="T897" s="15"/>
      <c r="U897" s="15"/>
      <c r="V897" s="15"/>
      <c r="W897" s="15"/>
      <c r="X897" s="15"/>
      <c r="Y897" s="15"/>
    </row>
    <row r="898" spans="5:60" x14ac:dyDescent="0.25">
      <c r="E898" s="14" t="s">
        <v>53</v>
      </c>
      <c r="F898" s="15"/>
      <c r="G898" s="15"/>
      <c r="H898" s="15"/>
      <c r="I898" s="15"/>
      <c r="J898" s="15"/>
      <c r="K898" s="15"/>
      <c r="L898" s="15"/>
      <c r="M898" s="15"/>
      <c r="N898" s="15"/>
      <c r="O898" s="15"/>
      <c r="P898" s="15"/>
      <c r="Q898" s="15"/>
      <c r="R898" s="15"/>
      <c r="S898" s="15"/>
      <c r="T898" s="15"/>
      <c r="U898" s="15"/>
      <c r="V898" s="15"/>
      <c r="W898" s="15"/>
      <c r="X898" s="15"/>
      <c r="Y898" s="15"/>
    </row>
    <row r="899" spans="5:60" x14ac:dyDescent="0.25">
      <c r="E899" s="3"/>
      <c r="F899" s="3"/>
      <c r="G899" s="3"/>
      <c r="H899" s="3"/>
      <c r="I899" s="3"/>
      <c r="J899" s="3"/>
      <c r="K899" s="3"/>
      <c r="L899" s="3"/>
      <c r="M899" s="3"/>
      <c r="N899" s="3"/>
      <c r="O899" s="3"/>
      <c r="P899" s="3"/>
      <c r="Q899" s="3"/>
      <c r="R899" s="3"/>
      <c r="S899" s="3"/>
      <c r="T899" s="3"/>
      <c r="U899" s="3"/>
      <c r="V899" s="3"/>
      <c r="W899" s="3"/>
      <c r="X899" s="3"/>
      <c r="Y899" s="3"/>
    </row>
    <row r="900" spans="5:60" x14ac:dyDescent="0.25">
      <c r="E900" s="14" t="s">
        <v>3</v>
      </c>
      <c r="F900" s="15"/>
      <c r="G900" s="15"/>
      <c r="H900" s="15"/>
      <c r="I900" s="15"/>
      <c r="J900" s="15"/>
      <c r="K900" s="15"/>
      <c r="L900" s="15"/>
      <c r="M900" s="15"/>
      <c r="N900" s="15"/>
      <c r="O900" s="15"/>
      <c r="P900" s="15"/>
      <c r="Q900" s="15"/>
      <c r="R900" s="15"/>
      <c r="S900" s="15"/>
      <c r="T900" s="15"/>
      <c r="U900" s="15"/>
      <c r="V900" s="15"/>
      <c r="W900" s="15"/>
      <c r="X900" s="3"/>
      <c r="Y900" s="3"/>
    </row>
    <row r="901" spans="5:60" x14ac:dyDescent="0.25">
      <c r="E901" s="14" t="s">
        <v>252</v>
      </c>
      <c r="F901" s="15"/>
      <c r="G901" s="15"/>
      <c r="H901" s="15"/>
      <c r="I901" s="15"/>
      <c r="J901" s="15"/>
      <c r="K901" s="15"/>
      <c r="L901" s="15"/>
      <c r="M901" s="15"/>
      <c r="N901" s="15"/>
      <c r="O901" s="15"/>
      <c r="P901" s="15"/>
      <c r="Q901" s="15"/>
      <c r="R901" s="15"/>
      <c r="S901" s="15"/>
      <c r="T901" s="15"/>
      <c r="U901" s="15"/>
      <c r="V901" s="15"/>
      <c r="W901" s="15"/>
      <c r="X901" s="3"/>
      <c r="Y901" s="3"/>
    </row>
    <row r="902" spans="5:60" x14ac:dyDescent="0.25">
      <c r="E902" s="14" t="s">
        <v>253</v>
      </c>
      <c r="F902" s="15"/>
      <c r="G902" s="15"/>
      <c r="H902" s="15"/>
      <c r="I902" s="15"/>
      <c r="J902" s="15"/>
      <c r="K902" s="15"/>
      <c r="L902" s="15"/>
      <c r="M902" s="15"/>
      <c r="N902" s="15"/>
      <c r="O902" s="15"/>
      <c r="P902" s="15"/>
      <c r="Q902" s="15"/>
      <c r="R902" s="15"/>
      <c r="S902" s="15"/>
      <c r="T902" s="15"/>
      <c r="U902" s="15"/>
      <c r="V902" s="15"/>
      <c r="W902" s="15"/>
      <c r="X902" s="3"/>
      <c r="Y902" s="3"/>
    </row>
    <row r="903" spans="5:60" x14ac:dyDescent="0.25">
      <c r="E903" s="14" t="s">
        <v>254</v>
      </c>
      <c r="F903" s="15"/>
      <c r="G903" s="15"/>
      <c r="H903" s="15"/>
      <c r="I903" s="15"/>
      <c r="J903" s="15"/>
      <c r="K903" s="15"/>
      <c r="L903" s="15"/>
      <c r="M903" s="15"/>
      <c r="N903" s="15"/>
      <c r="O903" s="15"/>
      <c r="P903" s="15"/>
      <c r="Q903" s="15"/>
      <c r="R903" s="15"/>
      <c r="S903" s="15"/>
      <c r="T903" s="15"/>
      <c r="U903" s="15"/>
      <c r="V903" s="15"/>
      <c r="W903" s="15"/>
      <c r="X903" s="3"/>
    </row>
    <row r="904" spans="5:60" x14ac:dyDescent="0.25">
      <c r="E904" s="14" t="s">
        <v>255</v>
      </c>
      <c r="F904" s="15"/>
      <c r="G904" s="15"/>
      <c r="H904" s="15"/>
      <c r="I904" s="15"/>
      <c r="J904" s="15"/>
      <c r="K904" s="15"/>
      <c r="L904" s="15"/>
      <c r="M904" s="15"/>
      <c r="N904" s="15"/>
      <c r="O904" s="15"/>
      <c r="P904" s="15"/>
      <c r="Q904" s="15"/>
      <c r="R904" s="15"/>
      <c r="S904" s="15"/>
      <c r="T904" s="15"/>
      <c r="U904" s="15"/>
      <c r="V904" s="15"/>
      <c r="W904" s="15"/>
      <c r="X904" s="3"/>
      <c r="Y904" s="1" t="s">
        <v>97</v>
      </c>
      <c r="AH904" s="2" t="s">
        <v>98</v>
      </c>
      <c r="AQ904" s="2" t="s">
        <v>54</v>
      </c>
      <c r="AY904" s="2" t="s">
        <v>257</v>
      </c>
      <c r="BH904" s="2" t="s">
        <v>258</v>
      </c>
    </row>
    <row r="905" spans="5:60" x14ac:dyDescent="0.25">
      <c r="E905" s="14" t="s">
        <v>256</v>
      </c>
      <c r="F905" s="15"/>
      <c r="G905" s="15"/>
      <c r="H905" s="15"/>
      <c r="I905" s="15"/>
      <c r="J905" s="15"/>
      <c r="K905" s="15"/>
      <c r="L905" s="15"/>
      <c r="M905" s="15"/>
      <c r="N905" s="15"/>
      <c r="O905" s="15"/>
      <c r="P905" s="15"/>
      <c r="Q905" s="15"/>
      <c r="R905" s="15"/>
      <c r="S905" s="15"/>
      <c r="T905" s="15"/>
      <c r="U905" s="15"/>
      <c r="V905" s="15"/>
      <c r="W905" s="15"/>
      <c r="Y905">
        <v>1</v>
      </c>
      <c r="AH905">
        <v>1</v>
      </c>
      <c r="AQ905" t="s">
        <v>651</v>
      </c>
      <c r="AY905" t="s">
        <v>639</v>
      </c>
      <c r="BH905" t="str">
        <f>"exec IFINOPL.dbo.XSP_MTN_INVOICE_PPH @p_invoice_no = N'" &amp; TRIM(AY905) &amp; "', @p_is_invoice_deduct_pph = N'" &amp; IF(Y905 = 1, 0, 1) &amp; "', @p_mtn_remark = N'MyForms #443372', @p_mtn_cre_by = N'Aryo Budi D.P.';"</f>
        <v>exec IFINOPL.dbo.XSP_MTN_INVOICE_PPH @p_invoice_no = N'08065/INV/2034/04/2024', @p_is_invoice_deduct_pph = N'0', @p_mtn_remark = N'MyForms #443372', @p_mtn_cre_by = N'Aryo Budi D.P.';</v>
      </c>
    </row>
    <row r="906" spans="5:60" x14ac:dyDescent="0.25">
      <c r="E906" s="14" t="s">
        <v>29</v>
      </c>
      <c r="F906" s="15"/>
      <c r="G906" s="15"/>
      <c r="H906" s="15"/>
      <c r="I906" s="15"/>
      <c r="J906" s="15"/>
      <c r="K906" s="15"/>
      <c r="L906" s="15"/>
      <c r="M906" s="15"/>
      <c r="N906" s="15"/>
      <c r="O906" s="15"/>
      <c r="P906" s="15"/>
      <c r="Q906" s="15"/>
      <c r="R906" s="15"/>
      <c r="S906" s="15"/>
      <c r="T906" s="15"/>
      <c r="U906" s="15"/>
      <c r="V906" s="15"/>
      <c r="W906" s="15"/>
      <c r="Y906">
        <v>1</v>
      </c>
      <c r="AH906">
        <v>1</v>
      </c>
      <c r="AQ906" t="s">
        <v>652</v>
      </c>
      <c r="AY906" t="s">
        <v>641</v>
      </c>
      <c r="BH906" t="str">
        <f>"exec IFINOPL.dbo.XSP_MTN_INVOICE_PPH @p_invoice_no = N'" &amp; TRIM(AY906) &amp; "', @p_is_invoice_deduct_pph = N'" &amp; IF(Y906 = 1, 0, 1) &amp; "', @p_mtn_remark = N'MyForms #443372', @p_mtn_cre_by = N'Aryo Budi D.P.';"</f>
        <v>exec IFINOPL.dbo.XSP_MTN_INVOICE_PPH @p_invoice_no = N'10531/INV/2034/05/2024', @p_is_invoice_deduct_pph = N'0', @p_mtn_remark = N'MyForms #443372', @p_mtn_cre_by = N'Aryo Budi D.P.';</v>
      </c>
    </row>
    <row r="907" spans="5:60" x14ac:dyDescent="0.25">
      <c r="E907" s="14" t="s">
        <v>259</v>
      </c>
      <c r="F907" s="15"/>
      <c r="G907" s="15"/>
      <c r="H907" s="15"/>
      <c r="I907" s="15"/>
      <c r="J907" s="15"/>
      <c r="K907" s="15"/>
      <c r="L907" s="15"/>
      <c r="M907" s="15"/>
      <c r="N907" s="15"/>
      <c r="O907" s="15"/>
      <c r="P907" s="15"/>
      <c r="Q907" s="15"/>
      <c r="R907" s="15"/>
      <c r="S907" s="15"/>
      <c r="T907" s="15"/>
      <c r="U907" s="15"/>
      <c r="V907" s="15"/>
      <c r="W907" s="15"/>
      <c r="X907" s="3"/>
    </row>
    <row r="908" spans="5:60" x14ac:dyDescent="0.25">
      <c r="E908" s="14" t="s">
        <v>260</v>
      </c>
      <c r="F908" s="15"/>
      <c r="G908" s="15"/>
      <c r="H908" s="15"/>
      <c r="I908" s="15"/>
      <c r="J908" s="15"/>
      <c r="K908" s="15"/>
      <c r="L908" s="15"/>
      <c r="M908" s="15"/>
      <c r="N908" s="15"/>
      <c r="O908" s="15"/>
      <c r="P908" s="15"/>
      <c r="Q908" s="15"/>
      <c r="R908" s="15"/>
      <c r="S908" s="15"/>
      <c r="T908" s="15"/>
      <c r="U908" s="15"/>
      <c r="V908" s="15"/>
      <c r="W908" s="15"/>
      <c r="X908" s="3"/>
    </row>
    <row r="909" spans="5:60" x14ac:dyDescent="0.25">
      <c r="E909" s="49" t="str">
        <f>"replace('" &amp; TRIM(AI888) &amp; "', '/', '.'),"</f>
        <v>replace('08065/INV/2034/04/2024', '/', '.'),</v>
      </c>
      <c r="F909" s="48"/>
      <c r="G909" s="48"/>
      <c r="H909" s="48"/>
      <c r="I909" s="48"/>
      <c r="J909" s="48"/>
      <c r="K909" s="48"/>
      <c r="L909" s="48"/>
      <c r="M909" s="48"/>
      <c r="N909" s="48"/>
      <c r="O909" s="48"/>
      <c r="P909" s="48"/>
      <c r="Q909" s="48"/>
      <c r="R909" s="48"/>
      <c r="S909" s="48"/>
      <c r="T909" s="48"/>
      <c r="U909" s="48"/>
      <c r="V909" s="48"/>
      <c r="W909" s="48"/>
      <c r="X909" s="3"/>
    </row>
    <row r="910" spans="5:60" x14ac:dyDescent="0.25">
      <c r="E910" s="49" t="str">
        <f>"replace('" &amp; TRIM(AI889) &amp; "', '/', '.'),"</f>
        <v>replace('10531/INV/2034/05/2024', '/', '.'),</v>
      </c>
      <c r="F910" s="48"/>
      <c r="G910" s="48"/>
      <c r="H910" s="48"/>
      <c r="I910" s="48"/>
      <c r="J910" s="48"/>
      <c r="K910" s="48"/>
      <c r="L910" s="48"/>
      <c r="M910" s="48"/>
      <c r="N910" s="48"/>
      <c r="O910" s="48"/>
      <c r="P910" s="48"/>
      <c r="Q910" s="48"/>
      <c r="R910" s="48"/>
      <c r="S910" s="48"/>
      <c r="T910" s="48"/>
      <c r="U910" s="48"/>
      <c r="V910" s="48"/>
      <c r="W910" s="48"/>
      <c r="X910" s="3"/>
    </row>
    <row r="911" spans="5:60" x14ac:dyDescent="0.25">
      <c r="E911" s="14" t="s">
        <v>23</v>
      </c>
      <c r="F911" s="15"/>
      <c r="G911" s="15"/>
      <c r="H911" s="15"/>
      <c r="I911" s="15"/>
      <c r="J911" s="15"/>
      <c r="K911" s="15"/>
      <c r="L911" s="15"/>
      <c r="M911" s="15"/>
      <c r="N911" s="15"/>
      <c r="O911" s="15"/>
      <c r="P911" s="15"/>
      <c r="Q911" s="15"/>
      <c r="R911" s="15"/>
      <c r="S911" s="15"/>
      <c r="T911" s="15"/>
      <c r="U911" s="15"/>
      <c r="V911" s="15"/>
      <c r="W911" s="15"/>
      <c r="X911" s="3"/>
    </row>
    <row r="913" spans="5:79" s="3" customFormat="1" x14ac:dyDescent="0.25">
      <c r="E913" s="16" t="s">
        <v>47</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row>
    <row r="914" spans="5:79" s="3" customFormat="1" x14ac:dyDescent="0.25">
      <c r="E914" s="16" t="s">
        <v>32</v>
      </c>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row>
    <row r="915" spans="5:79" s="3" customFormat="1" x14ac:dyDescent="0.25">
      <c r="E915" s="16" t="str">
        <f>BH905</f>
        <v>exec IFINOPL.dbo.XSP_MTN_INVOICE_PPH @p_invoice_no = N'08065/INV/2034/04/2024', @p_is_invoice_deduct_pph = N'0', @p_mtn_remark = N'MyForms #443372', @p_mtn_cre_by = N'Aryo Budi D.P.';</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row>
    <row r="916" spans="5:79" s="3" customFormat="1" x14ac:dyDescent="0.25">
      <c r="E916" s="16" t="str">
        <f>BH906</f>
        <v>exec IFINOPL.dbo.XSP_MTN_INVOICE_PPH @p_invoice_no = N'10531/INV/2034/05/2024', @p_is_invoice_deduct_pph = N'0', @p_mtn_remark = N'MyForms #443372', @p_mtn_cre_by = N'Aryo Budi D.P.';</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row>
    <row r="917" spans="5:79" s="3" customFormat="1" x14ac:dyDescent="0.25">
      <c r="E917" s="16" t="s">
        <v>32</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row>
    <row r="918" spans="5:79" s="3" customFormat="1" x14ac:dyDescent="0.25">
      <c r="E918" s="16" t="s">
        <v>131</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row>
    <row r="919" spans="5:79" s="3" customFormat="1" x14ac:dyDescent="0.25">
      <c r="E919" s="19" t="s">
        <v>653</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row>
    <row r="921" spans="5:79" x14ac:dyDescent="0.25">
      <c r="E921" s="2" t="s">
        <v>6</v>
      </c>
    </row>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98" spans="3:3" x14ac:dyDescent="0.25">
      <c r="C998" s="4">
        <v>0</v>
      </c>
    </row>
  </sheetData>
  <hyperlinks>
    <hyperlink ref="E382" r:id="rId1" display="https://teams.microsoft.com/l/message/19:ac27c957-8479-4246-9a66-a06d9fae4f56_c869a345-f176-4ecc-a5d1-ed669c946231@unq.gbl.spaces/1717032836362?context=%7B%22contextType%22%3A%22chat%22%7D" xr:uid="{3B9CA759-D7A3-4203-8155-ECD5CA58A4D9}"/>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CD7A-9F5E-4719-BE09-297EB748F1BA}">
  <dimension ref="B2:BZ1369"/>
  <sheetViews>
    <sheetView topLeftCell="A1368" zoomScale="85" zoomScaleNormal="85" workbookViewId="0">
      <selection activeCell="B1371" sqref="B1371"/>
    </sheetView>
  </sheetViews>
  <sheetFormatPr defaultColWidth="2.85546875" defaultRowHeight="15" x14ac:dyDescent="0.25"/>
  <sheetData>
    <row r="2" spans="2:45" x14ac:dyDescent="0.25">
      <c r="B2" s="1" t="s">
        <v>654</v>
      </c>
    </row>
    <row r="4" spans="2:45" x14ac:dyDescent="0.25">
      <c r="C4" s="20">
        <v>0</v>
      </c>
      <c r="E4" s="1" t="s">
        <v>523</v>
      </c>
    </row>
    <row r="5" spans="2:45" x14ac:dyDescent="0.25">
      <c r="E5" s="1" t="s">
        <v>542</v>
      </c>
    </row>
    <row r="6" spans="2:45" x14ac:dyDescent="0.25">
      <c r="E6" t="s">
        <v>195</v>
      </c>
    </row>
    <row r="7" spans="2:45" x14ac:dyDescent="0.25">
      <c r="E7" t="s">
        <v>196</v>
      </c>
    </row>
    <row r="9" spans="2:45" x14ac:dyDescent="0.25">
      <c r="E9" s="1" t="s">
        <v>461</v>
      </c>
    </row>
    <row r="14" spans="2:45" x14ac:dyDescent="0.25">
      <c r="AS14" s="21" t="s">
        <v>175</v>
      </c>
    </row>
    <row r="15" spans="2:45" x14ac:dyDescent="0.25">
      <c r="AS15" s="21" t="s">
        <v>133</v>
      </c>
    </row>
    <row r="16" spans="2:45" x14ac:dyDescent="0.25">
      <c r="AS16" s="21" t="s">
        <v>132</v>
      </c>
    </row>
    <row r="27" spans="5:5" x14ac:dyDescent="0.25">
      <c r="E27" s="1" t="s">
        <v>509</v>
      </c>
    </row>
    <row r="73" spans="52:52" s="3" customFormat="1" x14ac:dyDescent="0.25">
      <c r="AZ73"/>
    </row>
    <row r="74" spans="52:52" s="3" customFormat="1" x14ac:dyDescent="0.25"/>
    <row r="75" spans="52:52" s="3" customFormat="1" x14ac:dyDescent="0.25"/>
    <row r="76" spans="52:52" s="3" customFormat="1" x14ac:dyDescent="0.25"/>
    <row r="77" spans="52:52" s="3" customFormat="1" x14ac:dyDescent="0.25"/>
    <row r="78" spans="52:52" s="3" customFormat="1" x14ac:dyDescent="0.25"/>
    <row r="79" spans="52:52" s="3" customFormat="1" x14ac:dyDescent="0.25"/>
    <row r="80" spans="52:52"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row r="105" spans="5:5" s="3" customFormat="1" x14ac:dyDescent="0.25">
      <c r="E105" s="1" t="s">
        <v>540</v>
      </c>
    </row>
    <row r="106" spans="5:5" s="3" customFormat="1" x14ac:dyDescent="0.25"/>
    <row r="126" spans="51:51" x14ac:dyDescent="0.25">
      <c r="AY126" s="21" t="s">
        <v>175</v>
      </c>
    </row>
    <row r="127" spans="51:51" x14ac:dyDescent="0.25">
      <c r="AY127" s="21" t="s">
        <v>133</v>
      </c>
    </row>
    <row r="128" spans="51:51" x14ac:dyDescent="0.25">
      <c r="AY128" s="21" t="s">
        <v>132</v>
      </c>
    </row>
    <row r="132" spans="5:43" x14ac:dyDescent="0.25">
      <c r="E132" s="21" t="s">
        <v>132</v>
      </c>
      <c r="AQ132" s="21" t="s">
        <v>175</v>
      </c>
    </row>
    <row r="134" spans="5:43" x14ac:dyDescent="0.25">
      <c r="E134" s="32" t="s">
        <v>553</v>
      </c>
      <c r="F134" s="26"/>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row>
    <row r="135" spans="5:43" x14ac:dyDescent="0.25">
      <c r="E135" s="26"/>
      <c r="F135" s="26"/>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row>
    <row r="136" spans="5:43" x14ac:dyDescent="0.25">
      <c r="E136" s="26" t="s">
        <v>65</v>
      </c>
      <c r="F136" s="26"/>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row>
    <row r="137" spans="5:43" x14ac:dyDescent="0.25">
      <c r="E137" s="26" t="s">
        <v>101</v>
      </c>
      <c r="F137" s="26"/>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row>
    <row r="138" spans="5:43" x14ac:dyDescent="0.25">
      <c r="E138" s="26" t="s">
        <v>102</v>
      </c>
      <c r="F138" s="26"/>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row>
    <row r="139" spans="5:43" x14ac:dyDescent="0.25">
      <c r="E139" s="26" t="s">
        <v>137</v>
      </c>
      <c r="F139" s="26"/>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row>
    <row r="140" spans="5:43" x14ac:dyDescent="0.25">
      <c r="E140" s="26" t="s">
        <v>138</v>
      </c>
      <c r="F140" s="26"/>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row>
    <row r="141" spans="5:43" x14ac:dyDescent="0.25">
      <c r="E141" s="26" t="s">
        <v>139</v>
      </c>
      <c r="F141" s="26"/>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row>
    <row r="142" spans="5:43" x14ac:dyDescent="0.25">
      <c r="E142" s="26" t="s">
        <v>103</v>
      </c>
      <c r="F142" s="26"/>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row>
    <row r="143" spans="5:43" x14ac:dyDescent="0.25">
      <c r="E143" s="26" t="s">
        <v>140</v>
      </c>
      <c r="F143" s="26"/>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row>
    <row r="144" spans="5:43" x14ac:dyDescent="0.25">
      <c r="E144" s="26" t="s">
        <v>141</v>
      </c>
      <c r="F144" s="26"/>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row>
    <row r="145" spans="5:40" x14ac:dyDescent="0.25">
      <c r="E145" s="26" t="s">
        <v>142</v>
      </c>
      <c r="F145" s="26"/>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row>
    <row r="146" spans="5:40" x14ac:dyDescent="0.25">
      <c r="E146" s="26" t="s">
        <v>143</v>
      </c>
      <c r="F146" s="26"/>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row>
    <row r="147" spans="5:40" x14ac:dyDescent="0.25">
      <c r="E147" s="26" t="s">
        <v>144</v>
      </c>
      <c r="F147" s="26"/>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row>
    <row r="148" spans="5:40" x14ac:dyDescent="0.25">
      <c r="E148" s="26" t="s">
        <v>145</v>
      </c>
      <c r="F148" s="26"/>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row>
    <row r="149" spans="5:40" x14ac:dyDescent="0.25">
      <c r="E149" s="26" t="s">
        <v>146</v>
      </c>
      <c r="F149" s="26"/>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row>
    <row r="150" spans="5:40" x14ac:dyDescent="0.25">
      <c r="E150" s="26" t="s">
        <v>147</v>
      </c>
      <c r="F150" s="26"/>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row>
    <row r="151" spans="5:40" x14ac:dyDescent="0.25">
      <c r="E151" s="26" t="s">
        <v>148</v>
      </c>
      <c r="F151" s="26"/>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row>
    <row r="152" spans="5:40" x14ac:dyDescent="0.25">
      <c r="E152" s="26" t="s">
        <v>149</v>
      </c>
      <c r="F152" s="26"/>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row>
    <row r="153" spans="5:40" x14ac:dyDescent="0.25">
      <c r="E153" s="26" t="s">
        <v>150</v>
      </c>
      <c r="F153" s="26"/>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row>
    <row r="154" spans="5:40" x14ac:dyDescent="0.25">
      <c r="E154" s="26" t="s">
        <v>104</v>
      </c>
      <c r="F154" s="26"/>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row>
    <row r="155" spans="5:40" x14ac:dyDescent="0.25">
      <c r="E155" s="26" t="s">
        <v>151</v>
      </c>
      <c r="F155" s="26"/>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row>
    <row r="156" spans="5:40" x14ac:dyDescent="0.25">
      <c r="E156" s="26" t="s">
        <v>105</v>
      </c>
      <c r="F156" s="26"/>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row>
    <row r="157" spans="5:40" x14ac:dyDescent="0.25">
      <c r="E157" s="26" t="s">
        <v>106</v>
      </c>
      <c r="F157" s="26"/>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row>
    <row r="158" spans="5:40" x14ac:dyDescent="0.25">
      <c r="E158" s="26" t="s">
        <v>107</v>
      </c>
      <c r="F158" s="26"/>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row>
    <row r="159" spans="5:40" x14ac:dyDescent="0.25">
      <c r="E159" s="26" t="s">
        <v>152</v>
      </c>
      <c r="F159" s="26"/>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row>
    <row r="160" spans="5:40" x14ac:dyDescent="0.25">
      <c r="E160" s="26" t="s">
        <v>153</v>
      </c>
      <c r="F160" s="26"/>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row>
    <row r="161" spans="5:40" x14ac:dyDescent="0.25">
      <c r="E161" s="26" t="s">
        <v>172</v>
      </c>
      <c r="F161" s="26"/>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row>
    <row r="162" spans="5:40" x14ac:dyDescent="0.25">
      <c r="E162" s="26" t="s">
        <v>554</v>
      </c>
      <c r="F162" s="26"/>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row>
    <row r="163" spans="5:40" x14ac:dyDescent="0.25">
      <c r="E163" s="26"/>
      <c r="F163" s="26"/>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row>
    <row r="164" spans="5:40" x14ac:dyDescent="0.25">
      <c r="E164" s="34" t="s">
        <v>555</v>
      </c>
      <c r="F164" s="34"/>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row>
    <row r="165" spans="5:40" x14ac:dyDescent="0.25">
      <c r="E165" s="26"/>
      <c r="F165" s="26"/>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row>
    <row r="166" spans="5:40" x14ac:dyDescent="0.25">
      <c r="E166" s="26" t="s">
        <v>33</v>
      </c>
      <c r="F166" s="26"/>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row>
    <row r="167" spans="5:40" x14ac:dyDescent="0.25">
      <c r="E167" s="26" t="s">
        <v>108</v>
      </c>
      <c r="F167" s="26"/>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row>
    <row r="168" spans="5:40" x14ac:dyDescent="0.25">
      <c r="E168" s="26"/>
      <c r="F168" s="26"/>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row>
    <row r="169" spans="5:40" x14ac:dyDescent="0.25">
      <c r="E169" s="26" t="s">
        <v>109</v>
      </c>
      <c r="F169" s="26"/>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row>
    <row r="170" spans="5:40" x14ac:dyDescent="0.25">
      <c r="E170" s="26" t="s">
        <v>110</v>
      </c>
      <c r="F170" s="26"/>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row>
    <row r="171" spans="5:40" x14ac:dyDescent="0.25">
      <c r="E171" s="26"/>
      <c r="F171" s="26"/>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row>
    <row r="172" spans="5:40" x14ac:dyDescent="0.25">
      <c r="E172" s="26" t="s">
        <v>66</v>
      </c>
      <c r="F172" s="26"/>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row>
    <row r="173" spans="5:40" x14ac:dyDescent="0.25">
      <c r="E173" s="26" t="s">
        <v>22</v>
      </c>
      <c r="F173" s="26"/>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row>
    <row r="174" spans="5:40" x14ac:dyDescent="0.25">
      <c r="E174" s="26" t="s">
        <v>36</v>
      </c>
      <c r="F174" s="26"/>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row>
    <row r="175" spans="5:40" x14ac:dyDescent="0.25">
      <c r="E175" s="26" t="s">
        <v>154</v>
      </c>
      <c r="F175" s="26"/>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row>
    <row r="176" spans="5:40" x14ac:dyDescent="0.25">
      <c r="E176" s="26" t="s">
        <v>171</v>
      </c>
      <c r="F176" s="26"/>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row>
    <row r="177" spans="5:40" x14ac:dyDescent="0.25">
      <c r="E177" s="26" t="s">
        <v>35</v>
      </c>
      <c r="F177" s="26"/>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row>
    <row r="178" spans="5:40" x14ac:dyDescent="0.25">
      <c r="E178" s="26" t="s">
        <v>71</v>
      </c>
      <c r="F178" s="26"/>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row>
    <row r="179" spans="5:40" x14ac:dyDescent="0.25">
      <c r="E179" s="26" t="s">
        <v>155</v>
      </c>
      <c r="F179" s="26"/>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row>
    <row r="180" spans="5:40" x14ac:dyDescent="0.25">
      <c r="E180" s="26" t="s">
        <v>35</v>
      </c>
      <c r="F180" s="26"/>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row>
    <row r="181" spans="5:40" x14ac:dyDescent="0.25">
      <c r="E181" s="26" t="s">
        <v>99</v>
      </c>
      <c r="F181" s="26"/>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row>
    <row r="182" spans="5:40" x14ac:dyDescent="0.25">
      <c r="E182" s="26" t="s">
        <v>156</v>
      </c>
      <c r="F182" s="26"/>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row>
    <row r="183" spans="5:40" x14ac:dyDescent="0.25">
      <c r="E183" s="26" t="s">
        <v>157</v>
      </c>
      <c r="F183" s="26"/>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row>
    <row r="184" spans="5:40" x14ac:dyDescent="0.25">
      <c r="E184" s="26" t="s">
        <v>111</v>
      </c>
      <c r="F184" s="26"/>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row>
    <row r="185" spans="5:40" x14ac:dyDescent="0.25">
      <c r="E185" s="26"/>
      <c r="F185" s="26"/>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row>
    <row r="186" spans="5:40" x14ac:dyDescent="0.25">
      <c r="E186" s="26" t="s">
        <v>66</v>
      </c>
      <c r="F186" s="26"/>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row>
    <row r="187" spans="5:40" x14ac:dyDescent="0.25">
      <c r="E187" s="26" t="s">
        <v>22</v>
      </c>
      <c r="F187" s="26"/>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row>
    <row r="188" spans="5:40" x14ac:dyDescent="0.25">
      <c r="E188" s="26" t="s">
        <v>36</v>
      </c>
      <c r="F188" s="26"/>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row>
    <row r="189" spans="5:40" x14ac:dyDescent="0.25">
      <c r="E189" s="26" t="s">
        <v>158</v>
      </c>
      <c r="F189" s="26"/>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row>
    <row r="190" spans="5:40" x14ac:dyDescent="0.25">
      <c r="E190" s="26" t="s">
        <v>159</v>
      </c>
      <c r="F190" s="26"/>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row>
    <row r="191" spans="5:40" x14ac:dyDescent="0.25">
      <c r="E191" s="26" t="s">
        <v>35</v>
      </c>
      <c r="F191" s="26"/>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row>
    <row r="192" spans="5:40" x14ac:dyDescent="0.25">
      <c r="E192" s="26" t="s">
        <v>71</v>
      </c>
      <c r="F192" s="26"/>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row>
    <row r="193" spans="5:40" x14ac:dyDescent="0.25">
      <c r="E193" s="26" t="s">
        <v>112</v>
      </c>
      <c r="F193" s="26"/>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row>
    <row r="194" spans="5:40" x14ac:dyDescent="0.25">
      <c r="E194" s="26" t="s">
        <v>35</v>
      </c>
      <c r="F194" s="26"/>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row>
    <row r="195" spans="5:40" x14ac:dyDescent="0.25">
      <c r="E195" s="26" t="s">
        <v>113</v>
      </c>
      <c r="F195" s="26"/>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row>
    <row r="196" spans="5:40" x14ac:dyDescent="0.25">
      <c r="E196" s="26" t="s">
        <v>114</v>
      </c>
      <c r="F196" s="26"/>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row>
    <row r="197" spans="5:40" x14ac:dyDescent="0.25">
      <c r="E197" s="26" t="s">
        <v>35</v>
      </c>
      <c r="F197" s="26"/>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row>
    <row r="198" spans="5:40" x14ac:dyDescent="0.25">
      <c r="E198" s="26" t="s">
        <v>115</v>
      </c>
      <c r="F198" s="26"/>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row>
    <row r="199" spans="5:40" x14ac:dyDescent="0.25">
      <c r="E199" s="26" t="s">
        <v>116</v>
      </c>
      <c r="F199" s="26"/>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row>
    <row r="200" spans="5:40" x14ac:dyDescent="0.25">
      <c r="E200" s="26" t="s">
        <v>35</v>
      </c>
      <c r="F200" s="26"/>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row>
    <row r="201" spans="5:40" x14ac:dyDescent="0.25">
      <c r="E201" s="26" t="s">
        <v>99</v>
      </c>
      <c r="F201" s="26"/>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row>
    <row r="202" spans="5:40" x14ac:dyDescent="0.25">
      <c r="E202" s="26" t="s">
        <v>117</v>
      </c>
      <c r="F202" s="26"/>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row>
    <row r="203" spans="5:40" x14ac:dyDescent="0.25">
      <c r="E203" s="26" t="s">
        <v>118</v>
      </c>
      <c r="F203" s="26"/>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row>
    <row r="204" spans="5:40" x14ac:dyDescent="0.25">
      <c r="E204" s="26"/>
      <c r="F204" s="26"/>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row>
    <row r="205" spans="5:40" x14ac:dyDescent="0.25">
      <c r="E205" s="26" t="s">
        <v>66</v>
      </c>
      <c r="F205" s="26"/>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row>
    <row r="206" spans="5:40" x14ac:dyDescent="0.25">
      <c r="E206" s="26" t="s">
        <v>22</v>
      </c>
      <c r="F206" s="26"/>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row>
    <row r="207" spans="5:40" x14ac:dyDescent="0.25">
      <c r="E207" s="26" t="s">
        <v>36</v>
      </c>
      <c r="F207" s="26"/>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row>
    <row r="208" spans="5:40" x14ac:dyDescent="0.25">
      <c r="E208" s="26" t="s">
        <v>160</v>
      </c>
      <c r="F208" s="26"/>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row>
    <row r="209" spans="5:40" x14ac:dyDescent="0.25">
      <c r="E209" s="26" t="s">
        <v>161</v>
      </c>
      <c r="F209" s="26"/>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row>
    <row r="210" spans="5:40" x14ac:dyDescent="0.25">
      <c r="E210" s="26" t="s">
        <v>162</v>
      </c>
      <c r="F210" s="26"/>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row>
    <row r="211" spans="5:40" x14ac:dyDescent="0.25">
      <c r="E211" s="26" t="s">
        <v>35</v>
      </c>
      <c r="F211" s="26"/>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row>
    <row r="212" spans="5:40" x14ac:dyDescent="0.25">
      <c r="E212" s="26" t="s">
        <v>71</v>
      </c>
      <c r="F212" s="26"/>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row>
    <row r="213" spans="5:40" x14ac:dyDescent="0.25">
      <c r="E213" s="26" t="s">
        <v>163</v>
      </c>
      <c r="F213" s="26"/>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row>
    <row r="214" spans="5:40" x14ac:dyDescent="0.25">
      <c r="E214" s="26" t="s">
        <v>35</v>
      </c>
      <c r="F214" s="26"/>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row>
    <row r="215" spans="5:40" x14ac:dyDescent="0.25">
      <c r="E215" s="26" t="s">
        <v>164</v>
      </c>
      <c r="F215" s="26"/>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row>
    <row r="216" spans="5:40" x14ac:dyDescent="0.25">
      <c r="E216" s="26" t="s">
        <v>165</v>
      </c>
      <c r="F216" s="26"/>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row>
    <row r="217" spans="5:40" x14ac:dyDescent="0.25">
      <c r="E217" s="26" t="s">
        <v>35</v>
      </c>
      <c r="F217" s="26"/>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row>
    <row r="218" spans="5:40" x14ac:dyDescent="0.25">
      <c r="E218" s="26" t="s">
        <v>99</v>
      </c>
      <c r="F218" s="26"/>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row>
    <row r="219" spans="5:40" x14ac:dyDescent="0.25">
      <c r="E219" s="26" t="s">
        <v>166</v>
      </c>
      <c r="F219" s="26"/>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row>
    <row r="220" spans="5:40" x14ac:dyDescent="0.25">
      <c r="E220" s="26" t="s">
        <v>167</v>
      </c>
      <c r="F220" s="26"/>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row>
    <row r="221" spans="5:40" x14ac:dyDescent="0.25">
      <c r="E221" s="26" t="s">
        <v>119</v>
      </c>
      <c r="F221" s="26"/>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row>
    <row r="222" spans="5:40" x14ac:dyDescent="0.25">
      <c r="E222" s="26"/>
      <c r="F222" s="26"/>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row>
    <row r="223" spans="5:40" x14ac:dyDescent="0.25">
      <c r="E223" s="26" t="s">
        <v>66</v>
      </c>
      <c r="F223" s="26"/>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row>
    <row r="224" spans="5:40" x14ac:dyDescent="0.25">
      <c r="E224" s="26" t="s">
        <v>22</v>
      </c>
      <c r="F224" s="26"/>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row>
    <row r="225" spans="5:40" x14ac:dyDescent="0.25">
      <c r="E225" s="26" t="s">
        <v>36</v>
      </c>
      <c r="F225" s="26"/>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row>
    <row r="226" spans="5:40" x14ac:dyDescent="0.25">
      <c r="E226" s="26" t="s">
        <v>556</v>
      </c>
      <c r="F226" s="26"/>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row>
    <row r="227" spans="5:40" x14ac:dyDescent="0.25">
      <c r="E227" s="34" t="s">
        <v>557</v>
      </c>
      <c r="F227" s="34"/>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row>
    <row r="228" spans="5:40" x14ac:dyDescent="0.25">
      <c r="E228" s="26" t="s">
        <v>35</v>
      </c>
      <c r="F228" s="26"/>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row>
    <row r="229" spans="5:40" x14ac:dyDescent="0.25">
      <c r="E229" s="26" t="s">
        <v>71</v>
      </c>
      <c r="F229" s="26"/>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row>
    <row r="230" spans="5:40" x14ac:dyDescent="0.25">
      <c r="E230" s="26" t="s">
        <v>120</v>
      </c>
      <c r="F230" s="26"/>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row>
    <row r="231" spans="5:40" x14ac:dyDescent="0.25">
      <c r="E231" s="26" t="s">
        <v>35</v>
      </c>
      <c r="F231" s="26"/>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row>
    <row r="232" spans="5:40" x14ac:dyDescent="0.25">
      <c r="E232" s="26" t="s">
        <v>121</v>
      </c>
      <c r="F232" s="26"/>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row>
    <row r="233" spans="5:40" x14ac:dyDescent="0.25">
      <c r="E233" s="26" t="s">
        <v>122</v>
      </c>
      <c r="F233" s="26"/>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row>
    <row r="234" spans="5:40" x14ac:dyDescent="0.25">
      <c r="E234" s="26" t="s">
        <v>35</v>
      </c>
      <c r="F234" s="26"/>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row>
    <row r="235" spans="5:40" x14ac:dyDescent="0.25">
      <c r="E235" s="26" t="s">
        <v>123</v>
      </c>
      <c r="F235" s="26"/>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row>
    <row r="236" spans="5:40" x14ac:dyDescent="0.25">
      <c r="E236" s="26" t="s">
        <v>124</v>
      </c>
      <c r="F236" s="26"/>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row>
    <row r="237" spans="5:40" x14ac:dyDescent="0.25">
      <c r="E237" s="26" t="s">
        <v>35</v>
      </c>
      <c r="F237" s="26"/>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row>
    <row r="238" spans="5:40" x14ac:dyDescent="0.25">
      <c r="E238" s="26" t="s">
        <v>99</v>
      </c>
      <c r="F238" s="26"/>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row>
    <row r="239" spans="5:40" x14ac:dyDescent="0.25">
      <c r="E239" s="26" t="s">
        <v>125</v>
      </c>
      <c r="F239" s="26"/>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row>
    <row r="240" spans="5:40" x14ac:dyDescent="0.25">
      <c r="E240" s="26" t="s">
        <v>168</v>
      </c>
      <c r="F240" s="26"/>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row>
    <row r="241" spans="5:40" x14ac:dyDescent="0.25">
      <c r="E241" s="26" t="s">
        <v>126</v>
      </c>
      <c r="F241" s="26"/>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row>
    <row r="242" spans="5:40" x14ac:dyDescent="0.25">
      <c r="E242" s="26"/>
      <c r="F242" s="26"/>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row>
    <row r="243" spans="5:40" x14ac:dyDescent="0.25">
      <c r="E243" s="26" t="s">
        <v>127</v>
      </c>
      <c r="F243" s="26"/>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row>
    <row r="244" spans="5:40" x14ac:dyDescent="0.25">
      <c r="E244" s="26" t="s">
        <v>128</v>
      </c>
      <c r="F244" s="26"/>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row>
    <row r="245" spans="5:40" x14ac:dyDescent="0.25">
      <c r="E245" s="26"/>
      <c r="F245" s="26"/>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row>
    <row r="246" spans="5:40" x14ac:dyDescent="0.25">
      <c r="E246" s="26" t="s">
        <v>169</v>
      </c>
      <c r="F246" s="26"/>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row>
    <row r="247" spans="5:40" x14ac:dyDescent="0.25">
      <c r="E247" s="26" t="s">
        <v>129</v>
      </c>
      <c r="F247" s="26"/>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row>
    <row r="248" spans="5:40" x14ac:dyDescent="0.25">
      <c r="E248" s="26"/>
      <c r="F248" s="26"/>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row>
    <row r="249" spans="5:40" x14ac:dyDescent="0.25">
      <c r="E249" s="26" t="s">
        <v>130</v>
      </c>
      <c r="F249" s="26"/>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row>
    <row r="250" spans="5:40" x14ac:dyDescent="0.25">
      <c r="E250" s="26" t="s">
        <v>170</v>
      </c>
      <c r="F250" s="26"/>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row>
    <row r="255" spans="5:40" s="3" customFormat="1" x14ac:dyDescent="0.25"/>
    <row r="256" spans="5:40" s="3" customFormat="1" x14ac:dyDescent="0.25"/>
    <row r="257" s="3" customFormat="1" x14ac:dyDescent="0.25"/>
    <row r="303" spans="5:5" x14ac:dyDescent="0.25">
      <c r="E303" s="1" t="s">
        <v>596</v>
      </c>
    </row>
    <row r="355" spans="5:5" x14ac:dyDescent="0.25">
      <c r="E355" s="1" t="s">
        <v>654</v>
      </c>
    </row>
    <row r="407" spans="3:49" s="3" customFormat="1" x14ac:dyDescent="0.25">
      <c r="C407" s="20">
        <v>0</v>
      </c>
      <c r="D407"/>
      <c r="E407" s="1" t="s">
        <v>611</v>
      </c>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row>
    <row r="408" spans="3:49" s="3" customFormat="1" x14ac:dyDescent="0.25">
      <c r="C408"/>
      <c r="D408"/>
      <c r="E408" t="s">
        <v>612</v>
      </c>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row>
    <row r="409" spans="3:49" s="3" customFormat="1" x14ac:dyDescent="0.25">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row>
    <row r="410" spans="3:49" s="3" customFormat="1" x14ac:dyDescent="0.25">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row>
    <row r="411" spans="3:49" s="3" customFormat="1" x14ac:dyDescent="0.25">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row>
    <row r="412" spans="3:49" s="3" customFormat="1" x14ac:dyDescent="0.25">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row>
    <row r="413" spans="3:49" s="3" customFormat="1" x14ac:dyDescent="0.25">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row>
    <row r="414" spans="3:49" s="3" customFormat="1" x14ac:dyDescent="0.25">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row>
    <row r="415" spans="3:49" s="3" customFormat="1" x14ac:dyDescent="0.2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row>
    <row r="416" spans="3:49" s="3" customFormat="1" x14ac:dyDescent="0.25">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row>
    <row r="417" spans="3:49" s="3" customFormat="1" x14ac:dyDescent="0.25">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row>
    <row r="418" spans="3:49" s="3" customFormat="1" x14ac:dyDescent="0.25">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row>
    <row r="419" spans="3:49" s="3" customFormat="1" x14ac:dyDescent="0.25">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row>
    <row r="420" spans="3:49" s="3" customFormat="1" x14ac:dyDescent="0.25">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row>
    <row r="421" spans="3:49" s="3" customFormat="1" x14ac:dyDescent="0.25">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row>
    <row r="422" spans="3:49" s="3" customFormat="1" x14ac:dyDescent="0.25">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row>
    <row r="423" spans="3:49" s="3" customFormat="1" x14ac:dyDescent="0.25">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row>
    <row r="424" spans="3:49" s="3" customFormat="1" x14ac:dyDescent="0.25">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row>
    <row r="425" spans="3:49" s="3" customFormat="1" x14ac:dyDescent="0.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row>
    <row r="426" spans="3:49" s="3" customFormat="1" x14ac:dyDescent="0.25">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row>
    <row r="427" spans="3:49" s="3" customFormat="1" x14ac:dyDescent="0.25">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row>
    <row r="428" spans="3:49" s="3" customFormat="1" x14ac:dyDescent="0.25">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row>
    <row r="429" spans="3:49" s="3" customFormat="1" x14ac:dyDescent="0.25">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row>
    <row r="430" spans="3:49" s="3" customFormat="1" x14ac:dyDescent="0.25">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row>
    <row r="431" spans="3:49" s="3" customFormat="1" x14ac:dyDescent="0.25">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row>
    <row r="432" spans="3:49" s="3" customFormat="1" x14ac:dyDescent="0.25">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row>
    <row r="433" spans="3:64" s="3" customFormat="1" x14ac:dyDescent="0.25">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row>
    <row r="434" spans="3:64" s="3" customFormat="1" x14ac:dyDescent="0.25">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row>
    <row r="435" spans="3:64" s="3" customFormat="1" x14ac:dyDescent="0.2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row>
    <row r="436" spans="3:64" s="3" customFormat="1" x14ac:dyDescent="0.25">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s="3" t="s">
        <v>30</v>
      </c>
      <c r="AW436"/>
    </row>
    <row r="437" spans="3:64" s="3" customFormat="1" x14ac:dyDescent="0.25">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s="1" t="s">
        <v>620</v>
      </c>
      <c r="AW437"/>
      <c r="BE437" s="3" t="s">
        <v>623</v>
      </c>
      <c r="BL437" s="1" t="s">
        <v>624</v>
      </c>
    </row>
    <row r="438" spans="3:64" s="3" customFormat="1" x14ac:dyDescent="0.25">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row>
    <row r="439" spans="3:64" s="3" customFormat="1" x14ac:dyDescent="0.25">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row>
    <row r="440" spans="3:64" s="3" customFormat="1" x14ac:dyDescent="0.25">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row>
    <row r="441" spans="3:64" s="3" customFormat="1" x14ac:dyDescent="0.25">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row>
    <row r="442" spans="3:64" s="3" customFormat="1" x14ac:dyDescent="0.25">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row>
    <row r="443" spans="3:64" s="3" customFormat="1" x14ac:dyDescent="0.25">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row>
    <row r="444" spans="3:64" s="3" customFormat="1" x14ac:dyDescent="0.25">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row>
    <row r="445" spans="3:64" s="3" customFormat="1" x14ac:dyDescent="0.2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row>
    <row r="446" spans="3:64" s="3" customFormat="1" x14ac:dyDescent="0.25">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row>
    <row r="447" spans="3:64" s="3" customFormat="1" x14ac:dyDescent="0.25">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row>
    <row r="448" spans="3:64" s="3" customFormat="1" x14ac:dyDescent="0.25">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row>
    <row r="449" spans="3:49" s="3" customFormat="1" x14ac:dyDescent="0.25">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row>
    <row r="450" spans="3:49" s="3" customFormat="1" x14ac:dyDescent="0.25">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row>
    <row r="451" spans="3:49" s="3" customFormat="1" x14ac:dyDescent="0.25">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row>
    <row r="452" spans="3:49" s="3" customFormat="1" x14ac:dyDescent="0.25">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row>
    <row r="453" spans="3:49" s="3" customFormat="1" x14ac:dyDescent="0.25">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row>
    <row r="454" spans="3:49" s="3" customFormat="1" x14ac:dyDescent="0.25">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row>
    <row r="455" spans="3:49" s="3" customFormat="1" x14ac:dyDescent="0.2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row>
    <row r="456" spans="3:49" s="3" customFormat="1" x14ac:dyDescent="0.25">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row>
    <row r="457" spans="3:49" s="3" customFormat="1" x14ac:dyDescent="0.25">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row>
    <row r="458" spans="3:49" s="3" customFormat="1" x14ac:dyDescent="0.25">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row>
    <row r="459" spans="3:49" s="3" customFormat="1" x14ac:dyDescent="0.25">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row>
    <row r="460" spans="3:49" s="3" customFormat="1" x14ac:dyDescent="0.25">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row>
    <row r="461" spans="3:49" s="3" customFormat="1" x14ac:dyDescent="0.25">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row>
    <row r="462" spans="3:49" s="3" customFormat="1" x14ac:dyDescent="0.25">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row>
    <row r="463" spans="3:49" s="3" customFormat="1" x14ac:dyDescent="0.25">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row>
    <row r="464" spans="3:49" s="3" customFormat="1" x14ac:dyDescent="0.25">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row>
    <row r="465" spans="3:49" s="3" customFormat="1" x14ac:dyDescent="0.2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row>
    <row r="466" spans="3:49" s="3" customFormat="1" x14ac:dyDescent="0.25">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row>
    <row r="467" spans="3:49" s="3" customFormat="1" x14ac:dyDescent="0.25">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row>
    <row r="468" spans="3:49" s="3" customFormat="1" x14ac:dyDescent="0.25">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row>
    <row r="469" spans="3:49" s="3" customFormat="1" x14ac:dyDescent="0.25">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row>
    <row r="470" spans="3:49" s="3" customFormat="1" x14ac:dyDescent="0.25">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row>
    <row r="471" spans="3:49" s="3" customFormat="1" x14ac:dyDescent="0.25">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row>
    <row r="472" spans="3:49" s="3" customFormat="1" x14ac:dyDescent="0.25">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row>
    <row r="473" spans="3:49" s="3" customFormat="1" x14ac:dyDescent="0.25">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row>
    <row r="474" spans="3:49" s="3" customFormat="1" x14ac:dyDescent="0.25">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row>
    <row r="475" spans="3:49" s="3" customFormat="1" x14ac:dyDescent="0.2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row>
    <row r="476" spans="3:49" s="3" customFormat="1" x14ac:dyDescent="0.25">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row>
    <row r="477" spans="3:49" s="3" customFormat="1" x14ac:dyDescent="0.25">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row>
    <row r="478" spans="3:49" s="3" customFormat="1" x14ac:dyDescent="0.25">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row>
    <row r="479" spans="3:49" s="3" customFormat="1" x14ac:dyDescent="0.25">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row>
    <row r="480" spans="3:49" s="3" customFormat="1" x14ac:dyDescent="0.25">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row>
    <row r="481" spans="3:49" s="3" customFormat="1" x14ac:dyDescent="0.25">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row>
    <row r="482" spans="3:49" s="3" customFormat="1" x14ac:dyDescent="0.25">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row>
    <row r="483" spans="3:49" s="3" customFormat="1" x14ac:dyDescent="0.25">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row>
    <row r="484" spans="3:49" s="3" customFormat="1" x14ac:dyDescent="0.25">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row>
    <row r="485" spans="3:49" s="3" customFormat="1" x14ac:dyDescent="0.2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row>
    <row r="486" spans="3:49" s="3" customFormat="1" x14ac:dyDescent="0.25">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row>
    <row r="487" spans="3:49" s="3" customFormat="1" x14ac:dyDescent="0.25">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row>
    <row r="488" spans="3:49" s="3" customFormat="1" x14ac:dyDescent="0.25">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row>
    <row r="489" spans="3:49" s="3" customFormat="1" x14ac:dyDescent="0.25">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row>
    <row r="490" spans="3:49" s="3" customFormat="1" x14ac:dyDescent="0.25">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row>
    <row r="491" spans="3:49" s="3" customFormat="1" x14ac:dyDescent="0.25">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row>
    <row r="492" spans="3:49" s="3" customFormat="1" x14ac:dyDescent="0.25">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row>
    <row r="493" spans="3:49" s="3" customFormat="1" x14ac:dyDescent="0.25">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row>
    <row r="494" spans="3:49" s="3" customFormat="1" x14ac:dyDescent="0.25">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row>
    <row r="495" spans="3:49" s="3" customFormat="1" x14ac:dyDescent="0.2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row>
    <row r="496" spans="3:49" s="3" customFormat="1" x14ac:dyDescent="0.25">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row>
    <row r="497" spans="3:49" s="3" customFormat="1" x14ac:dyDescent="0.25">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row>
    <row r="498" spans="3:49" s="3" customFormat="1" x14ac:dyDescent="0.25">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row>
    <row r="499" spans="3:49" s="3" customFormat="1" x14ac:dyDescent="0.25">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row>
    <row r="500" spans="3:49" s="3" customFormat="1" x14ac:dyDescent="0.25">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row>
    <row r="501" spans="3:49" s="3" customFormat="1" x14ac:dyDescent="0.25">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row>
    <row r="502" spans="3:49" s="3" customFormat="1" x14ac:dyDescent="0.25">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row>
    <row r="503" spans="3:49" s="3" customFormat="1" x14ac:dyDescent="0.25">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row>
    <row r="504" spans="3:49" s="3" customFormat="1" x14ac:dyDescent="0.25">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row>
    <row r="505" spans="3:49" s="3" customFormat="1" x14ac:dyDescent="0.2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row>
    <row r="506" spans="3:49" s="3" customFormat="1" x14ac:dyDescent="0.25">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row>
    <row r="507" spans="3:49" s="3" customFormat="1" x14ac:dyDescent="0.25">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row>
    <row r="508" spans="3:49" s="3" customFormat="1" x14ac:dyDescent="0.25">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row>
    <row r="509" spans="3:49" s="3" customFormat="1" x14ac:dyDescent="0.25">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row>
    <row r="510" spans="3:49" s="3" customFormat="1" x14ac:dyDescent="0.25">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row>
    <row r="511" spans="3:49" s="3" customFormat="1" x14ac:dyDescent="0.25">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row>
    <row r="512" spans="3:49" s="3" customFormat="1" x14ac:dyDescent="0.25">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row>
    <row r="513" spans="3:49" s="3" customFormat="1" x14ac:dyDescent="0.25">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row>
    <row r="514" spans="3:49" s="3" customFormat="1" x14ac:dyDescent="0.25">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row>
    <row r="515" spans="3:49" s="3" customFormat="1" x14ac:dyDescent="0.2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row>
    <row r="516" spans="3:49" s="3" customFormat="1" x14ac:dyDescent="0.25">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row>
    <row r="517" spans="3:49" s="3" customFormat="1" x14ac:dyDescent="0.25">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row>
    <row r="518" spans="3:49" s="3" customFormat="1" x14ac:dyDescent="0.25">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row>
    <row r="519" spans="3:49" s="3" customFormat="1" x14ac:dyDescent="0.25">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row>
    <row r="520" spans="3:49" s="3" customFormat="1" x14ac:dyDescent="0.25">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row>
    <row r="521" spans="3:49" s="3" customFormat="1" x14ac:dyDescent="0.25">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row>
    <row r="522" spans="3:49" s="3" customFormat="1" x14ac:dyDescent="0.25">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row>
    <row r="523" spans="3:49" s="3" customFormat="1" x14ac:dyDescent="0.25">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row>
    <row r="524" spans="3:49" s="3" customFormat="1" x14ac:dyDescent="0.25">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row>
    <row r="525" spans="3:49" s="3" customFormat="1" x14ac:dyDescent="0.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row>
    <row r="526" spans="3:49" s="3" customFormat="1" x14ac:dyDescent="0.25">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row>
    <row r="527" spans="3:49" s="3" customFormat="1" x14ac:dyDescent="0.25">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row>
    <row r="528" spans="3:49" s="3" customFormat="1" x14ac:dyDescent="0.25">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row>
    <row r="529" spans="3:49" s="3" customFormat="1" x14ac:dyDescent="0.25">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row>
    <row r="530" spans="3:49" s="3" customFormat="1" x14ac:dyDescent="0.25">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row>
    <row r="531" spans="3:49" s="3" customFormat="1" x14ac:dyDescent="0.25">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row>
    <row r="532" spans="3:49" s="3" customFormat="1" x14ac:dyDescent="0.25">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row>
    <row r="533" spans="3:49" s="3" customFormat="1" x14ac:dyDescent="0.25">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row>
    <row r="534" spans="3:49" s="3" customFormat="1" x14ac:dyDescent="0.25">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row>
    <row r="535" spans="3:49" s="3" customFormat="1" x14ac:dyDescent="0.2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row>
    <row r="536" spans="3:49" s="3" customFormat="1" x14ac:dyDescent="0.25">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row>
    <row r="537" spans="3:49" s="3" customFormat="1" x14ac:dyDescent="0.25">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row>
    <row r="538" spans="3:49" s="3" customFormat="1" x14ac:dyDescent="0.25">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row>
    <row r="539" spans="3:49" s="3" customFormat="1" x14ac:dyDescent="0.25">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row>
    <row r="540" spans="3:49" s="3" customFormat="1" x14ac:dyDescent="0.25">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row>
    <row r="541" spans="3:49" s="3" customFormat="1" x14ac:dyDescent="0.25">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row>
    <row r="542" spans="3:49" s="3" customFormat="1" x14ac:dyDescent="0.25">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row>
    <row r="543" spans="3:49" s="3" customFormat="1" x14ac:dyDescent="0.25">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row>
    <row r="544" spans="3:49" s="3" customFormat="1" x14ac:dyDescent="0.25">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row>
    <row r="545" spans="3:63" s="3" customFormat="1" x14ac:dyDescent="0.2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row>
    <row r="546" spans="3:63" s="3" customFormat="1" x14ac:dyDescent="0.25">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row>
    <row r="547" spans="3:63" s="3" customFormat="1" x14ac:dyDescent="0.25">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row>
    <row r="548" spans="3:63" s="3" customFormat="1" x14ac:dyDescent="0.25">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row>
    <row r="549" spans="3:63" s="3" customFormat="1" x14ac:dyDescent="0.25">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row>
    <row r="550" spans="3:63" s="3" customFormat="1" x14ac:dyDescent="0.25">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row>
    <row r="551" spans="3:63" s="3" customFormat="1" x14ac:dyDescent="0.25">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row>
    <row r="552" spans="3:63" s="3" customFormat="1" x14ac:dyDescent="0.25">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row>
    <row r="553" spans="3:63" s="3" customFormat="1" x14ac:dyDescent="0.25">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row>
    <row r="554" spans="3:63" s="3" customFormat="1" x14ac:dyDescent="0.25">
      <c r="E554" s="14" t="s">
        <v>3</v>
      </c>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I554" s="14" t="s">
        <v>3</v>
      </c>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row>
    <row r="555" spans="3:63" s="3" customFormat="1" x14ac:dyDescent="0.25">
      <c r="E555" s="14" t="s">
        <v>614</v>
      </c>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I555" s="14" t="s">
        <v>614</v>
      </c>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row>
    <row r="556" spans="3:63" s="3" customFormat="1" x14ac:dyDescent="0.25">
      <c r="E556" s="14" t="s">
        <v>615</v>
      </c>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I556" s="14" t="s">
        <v>615</v>
      </c>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row>
    <row r="557" spans="3:63" s="3" customFormat="1" x14ac:dyDescent="0.25">
      <c r="E557" s="14" t="s">
        <v>29</v>
      </c>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I557" s="14" t="s">
        <v>29</v>
      </c>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row>
    <row r="558" spans="3:63" s="3" customFormat="1" x14ac:dyDescent="0.25">
      <c r="E558" s="14" t="s">
        <v>39</v>
      </c>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I558" s="14" t="s">
        <v>39</v>
      </c>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row>
    <row r="559" spans="3:63" s="3" customFormat="1" x14ac:dyDescent="0.25">
      <c r="E559" s="14" t="str">
        <f>"where a.APPLICATION_NO = replace('" &amp; TRIM(AV437) &amp; "', '/', '.')"</f>
        <v>where a.APPLICATION_NO = replace('0001645/4/08/05/2024', '/', '.')</v>
      </c>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I559" s="14" t="s">
        <v>625</v>
      </c>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row>
    <row r="560" spans="3:63" s="3" customFormat="1" x14ac:dyDescent="0.25">
      <c r="E560" s="14" t="s">
        <v>616</v>
      </c>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row>
    <row r="561" spans="5:32" s="3" customFormat="1" x14ac:dyDescent="0.25">
      <c r="E561" s="14" t="e">
        <f>"'" &amp; TRIM(#REF!) &amp; "',"</f>
        <v>#REF!</v>
      </c>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row>
    <row r="562" spans="5:32" s="3" customFormat="1" x14ac:dyDescent="0.25">
      <c r="E562" s="14" t="e">
        <f>"'" &amp; TRIM(#REF!) &amp; "',"</f>
        <v>#REF!</v>
      </c>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row>
    <row r="563" spans="5:32" s="3" customFormat="1" x14ac:dyDescent="0.25">
      <c r="E563" s="14" t="e">
        <f>"'" &amp; TRIM(#REF!) &amp; "',"</f>
        <v>#REF!</v>
      </c>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row>
    <row r="564" spans="5:32" s="3" customFormat="1" x14ac:dyDescent="0.25">
      <c r="E564" s="14" t="e">
        <f>"'" &amp; TRIM(#REF!) &amp; "',"</f>
        <v>#REF!</v>
      </c>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row>
    <row r="565" spans="5:32" s="3" customFormat="1" x14ac:dyDescent="0.25">
      <c r="E565" s="14" t="s">
        <v>23</v>
      </c>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row>
    <row r="566" spans="5:32" s="3" customFormat="1" x14ac:dyDescent="0.25">
      <c r="E566" s="14"/>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row>
    <row r="567" spans="5:32" s="3" customFormat="1" x14ac:dyDescent="0.25">
      <c r="E567" s="16" t="s">
        <v>24</v>
      </c>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row>
    <row r="568" spans="5:32" s="3" customFormat="1" x14ac:dyDescent="0.25">
      <c r="E568" s="16"/>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row>
    <row r="569" spans="5:32" s="3" customFormat="1" x14ac:dyDescent="0.25">
      <c r="E569" s="19" t="s">
        <v>55</v>
      </c>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row>
    <row r="570" spans="5:32" s="3" customFormat="1" x14ac:dyDescent="0.25">
      <c r="E570" s="19" t="s">
        <v>25</v>
      </c>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row>
    <row r="571" spans="5:32" s="3" customFormat="1" x14ac:dyDescent="0.25">
      <c r="E571" s="19" t="s">
        <v>617</v>
      </c>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row>
    <row r="572" spans="5:32" s="3" customFormat="1" x14ac:dyDescent="0.25">
      <c r="E572" s="19" t="s">
        <v>618</v>
      </c>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row>
    <row r="573" spans="5:32" s="3" customFormat="1" x14ac:dyDescent="0.25">
      <c r="E573" s="19" t="e">
        <f>"where APPLICATION_NO = replace('" &amp; TRIM(#REF!) &amp; "', '/', '.')"</f>
        <v>#REF!</v>
      </c>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row>
    <row r="574" spans="5:32" s="3" customFormat="1" x14ac:dyDescent="0.25">
      <c r="E574" s="19" t="s">
        <v>619</v>
      </c>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row>
    <row r="575" spans="5:32" s="3" customFormat="1" x14ac:dyDescent="0.25">
      <c r="E575" s="16" t="e">
        <f>"'" &amp; TRIM(#REF!) &amp; "',"</f>
        <v>#REF!</v>
      </c>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row>
    <row r="576" spans="5:32" s="3" customFormat="1" x14ac:dyDescent="0.25">
      <c r="E576" s="16" t="e">
        <f>"'" &amp; TRIM(#REF!) &amp; "',"</f>
        <v>#REF!</v>
      </c>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row>
    <row r="577" spans="5:32" s="3" customFormat="1" x14ac:dyDescent="0.25">
      <c r="E577" s="16" t="e">
        <f>"'" &amp; TRIM(#REF!) &amp; "',"</f>
        <v>#REF!</v>
      </c>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row>
    <row r="578" spans="5:32" s="3" customFormat="1" x14ac:dyDescent="0.25">
      <c r="E578" s="16" t="e">
        <f>"'" &amp; TRIM(#REF!) &amp; "',"</f>
        <v>#REF!</v>
      </c>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row>
    <row r="579" spans="5:32" s="3" customFormat="1" x14ac:dyDescent="0.25">
      <c r="E579" s="16" t="s">
        <v>23</v>
      </c>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row>
    <row r="580" spans="5:32" s="3" customFormat="1" x14ac:dyDescent="0.25">
      <c r="E580" s="16"/>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row>
    <row r="581" spans="5:32" s="3" customFormat="1" x14ac:dyDescent="0.25">
      <c r="E581" s="14" t="s">
        <v>3</v>
      </c>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row>
    <row r="582" spans="5:32" s="3" customFormat="1" x14ac:dyDescent="0.25">
      <c r="E582" s="14" t="s">
        <v>614</v>
      </c>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row>
    <row r="583" spans="5:32" s="3" customFormat="1" x14ac:dyDescent="0.25">
      <c r="E583" s="14" t="s">
        <v>615</v>
      </c>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row>
    <row r="584" spans="5:32" s="3" customFormat="1" x14ac:dyDescent="0.25">
      <c r="E584" s="14" t="s">
        <v>29</v>
      </c>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row>
    <row r="585" spans="5:32" s="3" customFormat="1" x14ac:dyDescent="0.25">
      <c r="E585" s="14" t="s">
        <v>39</v>
      </c>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row>
    <row r="586" spans="5:32" s="3" customFormat="1" x14ac:dyDescent="0.25">
      <c r="E586" s="14" t="e">
        <f>"where a.APPLICATION_NO = replace('" &amp; TRIM(#REF!) &amp; "', '/', '.')"</f>
        <v>#REF!</v>
      </c>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row>
    <row r="587" spans="5:32" s="3" customFormat="1" x14ac:dyDescent="0.25">
      <c r="E587" s="14" t="s">
        <v>616</v>
      </c>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row>
    <row r="588" spans="5:32" s="3" customFormat="1" x14ac:dyDescent="0.25">
      <c r="E588" s="14" t="e">
        <f>"'" &amp; TRIM(#REF!) &amp; "',"</f>
        <v>#REF!</v>
      </c>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row>
    <row r="589" spans="5:32" s="3" customFormat="1" x14ac:dyDescent="0.25">
      <c r="E589" s="14" t="e">
        <f>"'" &amp; TRIM(#REF!) &amp; "',"</f>
        <v>#REF!</v>
      </c>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row>
    <row r="590" spans="5:32" s="3" customFormat="1" x14ac:dyDescent="0.25">
      <c r="E590" s="14" t="e">
        <f>"'" &amp; TRIM(#REF!) &amp; "',"</f>
        <v>#REF!</v>
      </c>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row>
    <row r="591" spans="5:32" s="3" customFormat="1" x14ac:dyDescent="0.25">
      <c r="E591" s="14" t="e">
        <f>"'" &amp; TRIM(#REF!) &amp; "',"</f>
        <v>#REF!</v>
      </c>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row>
    <row r="592" spans="5:32" s="3" customFormat="1" x14ac:dyDescent="0.25">
      <c r="E592" s="14" t="s">
        <v>23</v>
      </c>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spans="3:49" s="3" customFormat="1" x14ac:dyDescent="0.25">
      <c r="E593" s="16"/>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row>
    <row r="594" spans="3:49" s="3" customFormat="1" x14ac:dyDescent="0.25">
      <c r="E594" s="16" t="s">
        <v>37</v>
      </c>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row>
    <row r="595" spans="3:49" s="3" customFormat="1" x14ac:dyDescent="0.25">
      <c r="E595" s="16" t="s">
        <v>26</v>
      </c>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row>
    <row r="596" spans="3:49" s="3" customFormat="1" x14ac:dyDescent="0.25">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row>
    <row r="597" spans="3:49" s="3" customFormat="1" x14ac:dyDescent="0.25">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row>
    <row r="598" spans="3:49" s="3" customFormat="1" x14ac:dyDescent="0.25">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row>
    <row r="599" spans="3:49" s="3" customFormat="1" x14ac:dyDescent="0.25">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row>
    <row r="600" spans="3:49" s="3" customFormat="1" x14ac:dyDescent="0.25">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row>
    <row r="601" spans="3:49" s="3" customFormat="1" x14ac:dyDescent="0.25">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row>
    <row r="602" spans="3:49" s="3" customFormat="1" x14ac:dyDescent="0.25">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row>
    <row r="603" spans="3:49" s="3" customFormat="1" x14ac:dyDescent="0.25">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row>
    <row r="604" spans="3:49" s="3" customFormat="1" x14ac:dyDescent="0.25">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row>
    <row r="605" spans="3:49" s="3" customFormat="1" x14ac:dyDescent="0.2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row>
    <row r="606" spans="3:49" s="3" customFormat="1" x14ac:dyDescent="0.25">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row>
    <row r="607" spans="3:49" s="3" customFormat="1" x14ac:dyDescent="0.25">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row>
    <row r="608" spans="3:49" s="3" customFormat="1" x14ac:dyDescent="0.25">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row>
    <row r="609" spans="3:49" s="3" customFormat="1" x14ac:dyDescent="0.25">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row>
    <row r="610" spans="3:49" s="3" customFormat="1" x14ac:dyDescent="0.25">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row>
    <row r="611" spans="3:49" s="3" customFormat="1" x14ac:dyDescent="0.25">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row>
    <row r="612" spans="3:49" s="3" customFormat="1" x14ac:dyDescent="0.25">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row>
    <row r="613" spans="3:49" s="3" customFormat="1" x14ac:dyDescent="0.25">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row>
    <row r="614" spans="3:49" s="3" customFormat="1" x14ac:dyDescent="0.25">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row>
    <row r="615" spans="3:49" s="3" customFormat="1" x14ac:dyDescent="0.2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row>
    <row r="616" spans="3:49" s="3" customFormat="1" x14ac:dyDescent="0.25">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row>
    <row r="617" spans="3:49" s="3" customFormat="1" x14ac:dyDescent="0.25">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row>
    <row r="618" spans="3:49" s="3" customFormat="1" x14ac:dyDescent="0.25">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row>
    <row r="619" spans="3:49" s="3" customFormat="1" x14ac:dyDescent="0.25">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row>
    <row r="620" spans="3:49" s="3" customFormat="1" x14ac:dyDescent="0.25">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row>
    <row r="621" spans="3:49" x14ac:dyDescent="0.25">
      <c r="E621" s="1" t="s">
        <v>654</v>
      </c>
    </row>
    <row r="629" spans="5:51" x14ac:dyDescent="0.25">
      <c r="AN629" t="s">
        <v>620</v>
      </c>
      <c r="AV629" t="s">
        <v>686</v>
      </c>
      <c r="AY629" t="s">
        <v>623</v>
      </c>
    </row>
    <row r="630" spans="5:51" x14ac:dyDescent="0.25">
      <c r="AN630" t="s">
        <v>687</v>
      </c>
      <c r="AV630" t="s">
        <v>688</v>
      </c>
      <c r="AY630" t="s">
        <v>689</v>
      </c>
    </row>
    <row r="632" spans="5:51" x14ac:dyDescent="0.25">
      <c r="AN632" t="s">
        <v>30</v>
      </c>
      <c r="AU632" t="s">
        <v>691</v>
      </c>
    </row>
    <row r="633" spans="5:51" x14ac:dyDescent="0.25">
      <c r="AN633" s="31" t="s">
        <v>690</v>
      </c>
      <c r="AU633" s="31" t="s">
        <v>692</v>
      </c>
    </row>
    <row r="639" spans="5:51" x14ac:dyDescent="0.25">
      <c r="E639" s="26" t="s">
        <v>3</v>
      </c>
      <c r="F639" s="27"/>
      <c r="G639" s="27"/>
      <c r="H639" s="27"/>
      <c r="I639" s="27"/>
      <c r="J639" s="27"/>
      <c r="K639" s="27"/>
      <c r="L639" s="27"/>
      <c r="M639" s="27"/>
      <c r="N639" s="27"/>
      <c r="O639" s="27"/>
      <c r="P639" s="27"/>
      <c r="Q639" s="27"/>
      <c r="R639" s="27"/>
      <c r="S639" s="27"/>
      <c r="T639" s="27"/>
      <c r="U639" s="27"/>
      <c r="V639" s="27"/>
    </row>
    <row r="640" spans="5:51" x14ac:dyDescent="0.25">
      <c r="E640" s="26" t="s">
        <v>693</v>
      </c>
      <c r="F640" s="27"/>
      <c r="G640" s="27"/>
      <c r="H640" s="27"/>
      <c r="I640" s="27"/>
      <c r="J640" s="27"/>
      <c r="K640" s="27"/>
      <c r="L640" s="27"/>
      <c r="M640" s="27"/>
      <c r="N640" s="27"/>
      <c r="O640" s="27"/>
      <c r="P640" s="27"/>
      <c r="Q640" s="27"/>
      <c r="R640" s="27"/>
      <c r="S640" s="27"/>
      <c r="T640" s="27"/>
      <c r="U640" s="27"/>
      <c r="V640" s="27"/>
    </row>
    <row r="641" spans="5:70" x14ac:dyDescent="0.25">
      <c r="E641" s="26" t="s">
        <v>614</v>
      </c>
      <c r="F641" s="27"/>
      <c r="G641" s="27"/>
      <c r="H641" s="27"/>
      <c r="I641" s="27"/>
      <c r="J641" s="27"/>
      <c r="K641" s="27"/>
      <c r="L641" s="27"/>
      <c r="M641" s="27"/>
      <c r="N641" s="27"/>
      <c r="O641" s="27"/>
      <c r="P641" s="27"/>
      <c r="Q641" s="27"/>
      <c r="R641" s="27"/>
      <c r="S641" s="27"/>
      <c r="T641" s="27"/>
      <c r="U641" s="27"/>
      <c r="V641" s="27"/>
    </row>
    <row r="642" spans="5:70" x14ac:dyDescent="0.25">
      <c r="E642" s="26" t="s">
        <v>615</v>
      </c>
      <c r="F642" s="27"/>
      <c r="G642" s="27"/>
      <c r="H642" s="27"/>
      <c r="I642" s="27"/>
      <c r="J642" s="27"/>
      <c r="K642" s="27"/>
      <c r="L642" s="27"/>
      <c r="M642" s="27"/>
      <c r="N642" s="27"/>
      <c r="O642" s="27"/>
      <c r="P642" s="27"/>
      <c r="Q642" s="27"/>
      <c r="R642" s="27"/>
      <c r="S642" s="27"/>
      <c r="T642" s="27"/>
      <c r="U642" s="27"/>
      <c r="V642" s="27"/>
    </row>
    <row r="643" spans="5:70" x14ac:dyDescent="0.25">
      <c r="E643" s="26" t="s">
        <v>29</v>
      </c>
      <c r="F643" s="27"/>
      <c r="G643" s="27"/>
      <c r="H643" s="27"/>
      <c r="I643" s="27"/>
      <c r="J643" s="27"/>
      <c r="K643" s="27"/>
      <c r="L643" s="27"/>
      <c r="M643" s="27"/>
      <c r="N643" s="27"/>
      <c r="O643" s="27"/>
      <c r="P643" s="27"/>
      <c r="Q643" s="27"/>
      <c r="R643" s="27"/>
      <c r="S643" s="27"/>
      <c r="T643" s="27"/>
      <c r="U643" s="27"/>
      <c r="V643" s="27"/>
    </row>
    <row r="644" spans="5:70" x14ac:dyDescent="0.25">
      <c r="E644" s="26" t="s">
        <v>39</v>
      </c>
      <c r="F644" s="27"/>
      <c r="G644" s="27"/>
      <c r="H644" s="27"/>
      <c r="I644" s="27"/>
      <c r="J644" s="27"/>
      <c r="K644" s="27"/>
      <c r="L644" s="27"/>
      <c r="M644" s="27"/>
      <c r="N644" s="27"/>
      <c r="O644" s="27"/>
      <c r="P644" s="27"/>
      <c r="Q644" s="27"/>
      <c r="R644" s="27"/>
      <c r="S644" s="27"/>
      <c r="T644" s="27"/>
      <c r="U644" s="27"/>
      <c r="V644" s="27"/>
    </row>
    <row r="645" spans="5:70" x14ac:dyDescent="0.25">
      <c r="E645" s="26" t="s">
        <v>670</v>
      </c>
      <c r="F645" s="27"/>
      <c r="G645" s="27"/>
      <c r="H645" s="27"/>
      <c r="I645" s="27"/>
      <c r="J645" s="27"/>
      <c r="K645" s="27"/>
      <c r="L645" s="27"/>
      <c r="M645" s="27"/>
      <c r="N645" s="27"/>
      <c r="O645" s="27"/>
      <c r="P645" s="27"/>
      <c r="Q645" s="27"/>
      <c r="R645" s="27"/>
      <c r="S645" s="27"/>
      <c r="T645" s="27"/>
      <c r="U645" s="27"/>
      <c r="V645" s="27"/>
    </row>
    <row r="646" spans="5:70" x14ac:dyDescent="0.25">
      <c r="E646" s="26" t="s">
        <v>694</v>
      </c>
      <c r="F646" s="27"/>
      <c r="G646" s="27"/>
      <c r="H646" s="27"/>
      <c r="I646" s="27"/>
      <c r="J646" s="27"/>
      <c r="K646" s="27"/>
      <c r="L646" s="27"/>
      <c r="M646" s="27"/>
      <c r="N646" s="27"/>
      <c r="O646" s="27"/>
      <c r="P646" s="27"/>
      <c r="Q646" s="27"/>
      <c r="R646" s="27"/>
      <c r="S646" s="27"/>
      <c r="T646" s="27"/>
      <c r="U646" s="27"/>
      <c r="V646" s="27"/>
    </row>
    <row r="647" spans="5:70" x14ac:dyDescent="0.25">
      <c r="E647" s="26" t="s">
        <v>695</v>
      </c>
      <c r="F647" s="27"/>
      <c r="G647" s="27"/>
      <c r="H647" s="27"/>
      <c r="I647" s="27"/>
      <c r="J647" s="27"/>
      <c r="K647" s="27"/>
      <c r="L647" s="27"/>
      <c r="M647" s="27"/>
      <c r="N647" s="27"/>
      <c r="O647" s="27"/>
      <c r="P647" s="27"/>
      <c r="Q647" s="27"/>
      <c r="R647" s="27"/>
      <c r="S647" s="27"/>
      <c r="T647" s="27"/>
      <c r="U647" s="27"/>
      <c r="V647" s="27"/>
    </row>
    <row r="648" spans="5:70" x14ac:dyDescent="0.25">
      <c r="E648" s="26" t="s">
        <v>4</v>
      </c>
      <c r="F648" s="27"/>
      <c r="G648" s="27"/>
      <c r="H648" s="27"/>
      <c r="I648" s="27"/>
      <c r="J648" s="27"/>
      <c r="K648" s="27"/>
      <c r="L648" s="27"/>
      <c r="M648" s="27"/>
      <c r="N648" s="27"/>
      <c r="O648" s="27"/>
      <c r="P648" s="27"/>
      <c r="Q648" s="27"/>
      <c r="R648" s="27"/>
      <c r="S648" s="27"/>
      <c r="T648" s="27"/>
      <c r="U648" s="27"/>
      <c r="V648" s="27"/>
    </row>
    <row r="649" spans="5:70" x14ac:dyDescent="0.25">
      <c r="E649" s="26" t="s">
        <v>577</v>
      </c>
      <c r="F649" s="27"/>
      <c r="G649" s="27"/>
      <c r="H649" s="27"/>
      <c r="I649" s="27"/>
      <c r="J649" s="27"/>
      <c r="K649" s="27"/>
      <c r="L649" s="27"/>
      <c r="M649" s="27"/>
      <c r="N649" s="27"/>
      <c r="O649" s="27"/>
      <c r="P649" s="27"/>
      <c r="Q649" s="27"/>
      <c r="R649" s="27"/>
      <c r="S649" s="27"/>
      <c r="T649" s="27"/>
      <c r="U649" s="27"/>
      <c r="V649" s="27"/>
    </row>
    <row r="651" spans="5:70" x14ac:dyDescent="0.25">
      <c r="E651" s="2" t="s">
        <v>5</v>
      </c>
      <c r="BR651" s="2" t="s">
        <v>6</v>
      </c>
    </row>
    <row r="695" spans="5:32" x14ac:dyDescent="0.25">
      <c r="E695" s="29" t="s">
        <v>24</v>
      </c>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row>
    <row r="696" spans="5:32" x14ac:dyDescent="0.25">
      <c r="E696" s="29"/>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row>
    <row r="697" spans="5:32" x14ac:dyDescent="0.25">
      <c r="E697" s="29" t="s">
        <v>55</v>
      </c>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row>
    <row r="698" spans="5:32" x14ac:dyDescent="0.25">
      <c r="E698" s="29" t="s">
        <v>25</v>
      </c>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row>
    <row r="699" spans="5:32" x14ac:dyDescent="0.25">
      <c r="E699" s="29" t="s">
        <v>696</v>
      </c>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row>
    <row r="700" spans="5:32" x14ac:dyDescent="0.25">
      <c r="E700" s="29" t="s">
        <v>697</v>
      </c>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row>
    <row r="701" spans="5:32" x14ac:dyDescent="0.25">
      <c r="E701" s="29" t="s">
        <v>698</v>
      </c>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row>
    <row r="702" spans="5:32" x14ac:dyDescent="0.25">
      <c r="E702" s="29" t="s">
        <v>699</v>
      </c>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row>
    <row r="703" spans="5:32" x14ac:dyDescent="0.25">
      <c r="E703" s="29"/>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row>
    <row r="704" spans="5:32" x14ac:dyDescent="0.25">
      <c r="E704" s="29" t="s">
        <v>55</v>
      </c>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row>
    <row r="705" spans="5:32" x14ac:dyDescent="0.25">
      <c r="E705" s="29" t="s">
        <v>25</v>
      </c>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row>
    <row r="706" spans="5:32" x14ac:dyDescent="0.25">
      <c r="E706" s="29" t="s">
        <v>700</v>
      </c>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row>
    <row r="707" spans="5:32" x14ac:dyDescent="0.25">
      <c r="E707" s="29" t="s">
        <v>701</v>
      </c>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row>
    <row r="708" spans="5:32" x14ac:dyDescent="0.25">
      <c r="E708" s="29" t="s">
        <v>702</v>
      </c>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row>
    <row r="709" spans="5:32" x14ac:dyDescent="0.25">
      <c r="E709" s="29" t="s">
        <v>703</v>
      </c>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row>
    <row r="710" spans="5:32" x14ac:dyDescent="0.25">
      <c r="E710" s="29"/>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row>
    <row r="711" spans="5:32" x14ac:dyDescent="0.25">
      <c r="E711" s="29" t="s">
        <v>37</v>
      </c>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row>
    <row r="712" spans="5:32" x14ac:dyDescent="0.25">
      <c r="E712" s="29" t="s">
        <v>26</v>
      </c>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row>
    <row r="730" spans="3:49" s="3" customFormat="1" x14ac:dyDescent="0.25">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row>
    <row r="731" spans="3:49" s="3" customFormat="1" x14ac:dyDescent="0.25">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row>
    <row r="732" spans="3:49" s="3" customFormat="1" x14ac:dyDescent="0.25">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row>
    <row r="733" spans="3:49" s="3" customFormat="1" x14ac:dyDescent="0.25">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row>
    <row r="734" spans="3:49" s="3" customFormat="1" x14ac:dyDescent="0.25">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row>
    <row r="735" spans="3:49" s="3" customFormat="1" x14ac:dyDescent="0.2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row>
    <row r="736" spans="3:49" s="3" customFormat="1" x14ac:dyDescent="0.25">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row>
    <row r="737" spans="3:62" s="3" customFormat="1" x14ac:dyDescent="0.25">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row>
    <row r="738" spans="3:62" s="3" customFormat="1" x14ac:dyDescent="0.25">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row>
    <row r="739" spans="3:62" s="3" customFormat="1" x14ac:dyDescent="0.25">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row>
    <row r="740" spans="3:62" s="3" customFormat="1" x14ac:dyDescent="0.25">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row>
    <row r="741" spans="3:62" s="3" customFormat="1" x14ac:dyDescent="0.25">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row>
    <row r="742" spans="3:62" s="3" customFormat="1" x14ac:dyDescent="0.25">
      <c r="C742" s="20">
        <v>0</v>
      </c>
      <c r="D742"/>
      <c r="E742" s="1" t="s">
        <v>613</v>
      </c>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row>
    <row r="743" spans="3:62" s="3" customFormat="1" x14ac:dyDescent="0.25">
      <c r="C743"/>
      <c r="D743"/>
      <c r="E743" t="s">
        <v>621</v>
      </c>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row>
    <row r="744" spans="3:62" s="3" customFormat="1" x14ac:dyDescent="0.25">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row>
    <row r="745" spans="3:62" s="3" customFormat="1" x14ac:dyDescent="0.2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Z745" s="3" t="s">
        <v>50</v>
      </c>
    </row>
    <row r="746" spans="3:62" s="3" customFormat="1" x14ac:dyDescent="0.25">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Z746" s="3" t="s">
        <v>704</v>
      </c>
      <c r="BH746" s="39" t="s">
        <v>10</v>
      </c>
      <c r="BJ746" s="3" t="s">
        <v>705</v>
      </c>
    </row>
    <row r="747" spans="3:62" s="3" customFormat="1" x14ac:dyDescent="0.25">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row>
    <row r="748" spans="3:62" s="3" customFormat="1" x14ac:dyDescent="0.25">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row>
    <row r="749" spans="3:62" s="3" customFormat="1" x14ac:dyDescent="0.25">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row>
    <row r="750" spans="3:62" s="3" customFormat="1" x14ac:dyDescent="0.25">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row>
    <row r="751" spans="3:62" s="3" customFormat="1" x14ac:dyDescent="0.25">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row>
    <row r="752" spans="3:62" s="3" customFormat="1" x14ac:dyDescent="0.25">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row>
    <row r="753" spans="3:52" s="3" customFormat="1" x14ac:dyDescent="0.25">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row>
    <row r="754" spans="3:52" s="3" customFormat="1" x14ac:dyDescent="0.25">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row>
    <row r="755" spans="3:52" s="3" customFormat="1" x14ac:dyDescent="0.2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row>
    <row r="756" spans="3:52" s="3" customFormat="1" x14ac:dyDescent="0.25">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row>
    <row r="757" spans="3:52" s="3" customFormat="1" x14ac:dyDescent="0.25">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Z757"/>
    </row>
    <row r="758" spans="3:52" s="3" customFormat="1" x14ac:dyDescent="0.25">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row>
    <row r="770" spans="3:51" s="3" customFormat="1" x14ac:dyDescent="0.25">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Y770"/>
    </row>
    <row r="771" spans="3:51" s="3" customFormat="1" x14ac:dyDescent="0.25">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row>
    <row r="772" spans="3:51" s="3" customFormat="1" x14ac:dyDescent="0.25">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row>
    <row r="773" spans="3:51" s="3" customFormat="1" x14ac:dyDescent="0.25">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row>
    <row r="774" spans="3:51" s="3" customFormat="1" x14ac:dyDescent="0.25">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row>
    <row r="775" spans="3:51" s="3" customFormat="1" x14ac:dyDescent="0.2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3:51" s="3" customFormat="1" x14ac:dyDescent="0.25">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row>
    <row r="777" spans="3:51" s="3" customFormat="1" x14ac:dyDescent="0.25">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row>
    <row r="778" spans="3:51" s="3" customFormat="1" x14ac:dyDescent="0.25">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row>
    <row r="779" spans="3:51" s="3" customFormat="1" x14ac:dyDescent="0.25">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row>
    <row r="780" spans="3:51" s="3" customFormat="1" x14ac:dyDescent="0.25">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row>
    <row r="781" spans="3:51" s="3" customFormat="1" x14ac:dyDescent="0.25">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row>
    <row r="782" spans="3:51" s="3" customFormat="1" x14ac:dyDescent="0.25">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row>
    <row r="783" spans="3:51" s="3" customFormat="1" x14ac:dyDescent="0.25">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row>
    <row r="784" spans="3:51" s="3" customFormat="1" x14ac:dyDescent="0.25">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row>
    <row r="785" spans="3:49" s="3" customFormat="1" x14ac:dyDescent="0.2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row>
    <row r="786" spans="3:49" s="3" customFormat="1" x14ac:dyDescent="0.25">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row>
    <row r="787" spans="3:49" s="3" customFormat="1" x14ac:dyDescent="0.25">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row>
    <row r="788" spans="3:49" s="3" customFormat="1" x14ac:dyDescent="0.25">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row>
    <row r="789" spans="3:49" s="3" customFormat="1" x14ac:dyDescent="0.25">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row>
    <row r="790" spans="3:49" s="3" customFormat="1" x14ac:dyDescent="0.25">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row>
    <row r="791" spans="3:49" s="3" customFormat="1" x14ac:dyDescent="0.25">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row>
    <row r="792" spans="3:49" s="3" customFormat="1" x14ac:dyDescent="0.25">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row>
    <row r="793" spans="3:49" s="3" customFormat="1" x14ac:dyDescent="0.25">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row>
    <row r="794" spans="3:49" s="3" customFormat="1" x14ac:dyDescent="0.25">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row>
    <row r="795" spans="3:49" s="3" customFormat="1" x14ac:dyDescent="0.2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row>
    <row r="796" spans="3:49" s="3" customFormat="1" x14ac:dyDescent="0.25">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row>
    <row r="797" spans="3:49" s="3" customFormat="1" x14ac:dyDescent="0.25">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row>
    <row r="798" spans="3:49" s="3" customFormat="1" x14ac:dyDescent="0.25">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row>
    <row r="799" spans="3:49" s="3" customFormat="1" x14ac:dyDescent="0.25">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row>
    <row r="800" spans="3:49" s="3" customFormat="1" x14ac:dyDescent="0.25">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row>
    <row r="801" spans="3:77" s="3" customFormat="1" x14ac:dyDescent="0.25">
      <c r="C801"/>
      <c r="D801"/>
      <c r="E801" s="1" t="s">
        <v>654</v>
      </c>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row>
    <row r="802" spans="3:77" s="3" customFormat="1" x14ac:dyDescent="0.25">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row>
    <row r="803" spans="3:77" x14ac:dyDescent="0.25">
      <c r="E803" t="s">
        <v>50</v>
      </c>
      <c r="N803" t="s">
        <v>30</v>
      </c>
    </row>
    <row r="804" spans="3:77" x14ac:dyDescent="0.25">
      <c r="E804" s="1" t="s">
        <v>704</v>
      </c>
      <c r="N804" s="2" t="s">
        <v>706</v>
      </c>
    </row>
    <row r="806" spans="3:77" x14ac:dyDescent="0.25">
      <c r="E806" s="2" t="s">
        <v>5</v>
      </c>
      <c r="BY806" s="2" t="s">
        <v>6</v>
      </c>
    </row>
    <row r="869" spans="5:22" x14ac:dyDescent="0.25">
      <c r="E869" s="26" t="s">
        <v>3</v>
      </c>
      <c r="F869" s="27"/>
      <c r="G869" s="27"/>
      <c r="H869" s="27"/>
      <c r="I869" s="27"/>
      <c r="J869" s="27"/>
      <c r="K869" s="27"/>
      <c r="L869" s="27"/>
      <c r="M869" s="27"/>
      <c r="N869" s="27"/>
      <c r="O869" s="27"/>
      <c r="P869" s="27"/>
      <c r="Q869" s="27"/>
      <c r="R869" s="27"/>
      <c r="S869" s="27"/>
      <c r="T869" s="27"/>
      <c r="U869" s="27"/>
      <c r="V869" s="27"/>
    </row>
    <row r="870" spans="5:22" x14ac:dyDescent="0.25">
      <c r="E870" s="26" t="s">
        <v>671</v>
      </c>
      <c r="F870" s="27"/>
      <c r="G870" s="27"/>
      <c r="H870" s="27"/>
      <c r="I870" s="27"/>
      <c r="J870" s="27"/>
      <c r="K870" s="27"/>
      <c r="L870" s="27"/>
      <c r="M870" s="27"/>
      <c r="N870" s="27"/>
      <c r="O870" s="27"/>
      <c r="P870" s="27"/>
      <c r="Q870" s="27"/>
      <c r="R870" s="27"/>
      <c r="S870" s="27"/>
      <c r="T870" s="27"/>
      <c r="U870" s="27"/>
      <c r="V870" s="27"/>
    </row>
    <row r="871" spans="5:22" x14ac:dyDescent="0.25">
      <c r="E871" s="26" t="s">
        <v>38</v>
      </c>
      <c r="F871" s="27"/>
      <c r="G871" s="27"/>
      <c r="H871" s="27"/>
      <c r="I871" s="27"/>
      <c r="J871" s="27"/>
      <c r="K871" s="27"/>
      <c r="L871" s="27"/>
      <c r="M871" s="27"/>
      <c r="N871" s="27"/>
      <c r="O871" s="27"/>
      <c r="P871" s="27"/>
      <c r="Q871" s="27"/>
      <c r="R871" s="27"/>
      <c r="S871" s="27"/>
      <c r="T871" s="27"/>
      <c r="U871" s="27"/>
      <c r="V871" s="27"/>
    </row>
    <row r="872" spans="5:22" x14ac:dyDescent="0.25">
      <c r="E872" s="26" t="s">
        <v>42</v>
      </c>
      <c r="F872" s="27"/>
      <c r="G872" s="27"/>
      <c r="H872" s="27"/>
      <c r="I872" s="27"/>
      <c r="J872" s="27"/>
      <c r="K872" s="27"/>
      <c r="L872" s="27"/>
      <c r="M872" s="27"/>
      <c r="N872" s="27"/>
      <c r="O872" s="27"/>
      <c r="P872" s="27"/>
      <c r="Q872" s="27"/>
      <c r="R872" s="27"/>
      <c r="S872" s="27"/>
      <c r="T872" s="27"/>
      <c r="U872" s="27"/>
      <c r="V872" s="27"/>
    </row>
    <row r="873" spans="5:22" x14ac:dyDescent="0.25">
      <c r="E873" s="26" t="s">
        <v>672</v>
      </c>
      <c r="F873" s="27"/>
      <c r="G873" s="27"/>
      <c r="H873" s="27"/>
      <c r="I873" s="27"/>
      <c r="J873" s="27"/>
      <c r="K873" s="27"/>
      <c r="L873" s="27"/>
      <c r="M873" s="27"/>
      <c r="N873" s="27"/>
      <c r="O873" s="27"/>
      <c r="P873" s="27"/>
      <c r="Q873" s="27"/>
      <c r="R873" s="27"/>
      <c r="S873" s="27"/>
      <c r="T873" s="27"/>
      <c r="U873" s="27"/>
      <c r="V873" s="27"/>
    </row>
    <row r="874" spans="5:22" x14ac:dyDescent="0.25">
      <c r="E874" s="26" t="s">
        <v>27</v>
      </c>
      <c r="F874" s="27"/>
      <c r="G874" s="27"/>
      <c r="H874" s="27"/>
      <c r="I874" s="27"/>
      <c r="J874" s="27"/>
      <c r="K874" s="27"/>
      <c r="L874" s="27"/>
      <c r="M874" s="27"/>
      <c r="N874" s="27"/>
      <c r="O874" s="27"/>
      <c r="P874" s="27"/>
      <c r="Q874" s="27"/>
      <c r="R874" s="27"/>
      <c r="S874" s="27"/>
      <c r="T874" s="27"/>
      <c r="U874" s="27"/>
      <c r="V874" s="27"/>
    </row>
    <row r="875" spans="5:22" x14ac:dyDescent="0.25">
      <c r="E875" s="26" t="s">
        <v>670</v>
      </c>
      <c r="F875" s="27"/>
      <c r="G875" s="27"/>
      <c r="H875" s="27"/>
      <c r="I875" s="27"/>
      <c r="J875" s="27"/>
      <c r="K875" s="27"/>
      <c r="L875" s="27"/>
      <c r="M875" s="27"/>
      <c r="N875" s="27"/>
      <c r="O875" s="27"/>
      <c r="P875" s="27"/>
      <c r="Q875" s="27"/>
      <c r="R875" s="27"/>
      <c r="S875" s="27"/>
      <c r="T875" s="27"/>
      <c r="U875" s="27"/>
      <c r="V875" s="27"/>
    </row>
    <row r="876" spans="5:22" x14ac:dyDescent="0.25">
      <c r="E876" s="26" t="s">
        <v>707</v>
      </c>
      <c r="F876" s="27"/>
      <c r="G876" s="27"/>
      <c r="H876" s="27"/>
      <c r="I876" s="27"/>
      <c r="J876" s="27"/>
      <c r="K876" s="27"/>
      <c r="L876" s="27"/>
      <c r="M876" s="27"/>
      <c r="N876" s="27"/>
      <c r="O876" s="27"/>
      <c r="P876" s="27"/>
      <c r="Q876" s="27"/>
      <c r="R876" s="27"/>
      <c r="S876" s="27"/>
      <c r="T876" s="27"/>
      <c r="U876" s="27"/>
      <c r="V876" s="27"/>
    </row>
    <row r="877" spans="5:22" x14ac:dyDescent="0.25">
      <c r="E877" s="26" t="s">
        <v>4</v>
      </c>
      <c r="F877" s="27"/>
      <c r="G877" s="27"/>
      <c r="H877" s="27"/>
      <c r="I877" s="27"/>
      <c r="J877" s="27"/>
      <c r="K877" s="27"/>
      <c r="L877" s="27"/>
      <c r="M877" s="27"/>
      <c r="N877" s="27"/>
      <c r="O877" s="27"/>
      <c r="P877" s="27"/>
      <c r="Q877" s="27"/>
      <c r="R877" s="27"/>
      <c r="S877" s="27"/>
      <c r="T877" s="27"/>
      <c r="U877" s="27"/>
      <c r="V877" s="27"/>
    </row>
    <row r="878" spans="5:22" x14ac:dyDescent="0.25">
      <c r="E878" s="26" t="s">
        <v>673</v>
      </c>
      <c r="F878" s="27"/>
      <c r="G878" s="27"/>
      <c r="H878" s="27"/>
      <c r="I878" s="27"/>
      <c r="J878" s="27"/>
      <c r="K878" s="27"/>
      <c r="L878" s="27"/>
      <c r="M878" s="27"/>
      <c r="N878" s="27"/>
      <c r="O878" s="27"/>
      <c r="P878" s="27"/>
      <c r="Q878" s="27"/>
      <c r="R878" s="27"/>
      <c r="S878" s="27"/>
      <c r="T878" s="27"/>
      <c r="U878" s="27"/>
      <c r="V878" s="27"/>
    </row>
    <row r="880" spans="5:22" x14ac:dyDescent="0.25">
      <c r="E880" s="2" t="s">
        <v>5</v>
      </c>
    </row>
    <row r="924" spans="5:38" x14ac:dyDescent="0.25">
      <c r="E924" s="29" t="s">
        <v>24</v>
      </c>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row>
    <row r="925" spans="5:38" x14ac:dyDescent="0.25">
      <c r="E925" s="29"/>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row>
    <row r="926" spans="5:38" x14ac:dyDescent="0.25">
      <c r="E926" s="29" t="s">
        <v>482</v>
      </c>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row>
    <row r="927" spans="5:38" x14ac:dyDescent="0.25">
      <c r="E927" s="29" t="s">
        <v>25</v>
      </c>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row>
    <row r="928" spans="5:38" x14ac:dyDescent="0.25">
      <c r="E928" s="29" t="s">
        <v>708</v>
      </c>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row>
    <row r="929" spans="5:38" x14ac:dyDescent="0.25">
      <c r="E929" s="29" t="s">
        <v>709</v>
      </c>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row>
    <row r="930" spans="5:38" x14ac:dyDescent="0.25">
      <c r="E930" s="29" t="s">
        <v>710</v>
      </c>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row>
    <row r="931" spans="5:38" x14ac:dyDescent="0.25">
      <c r="E931" s="29" t="s">
        <v>711</v>
      </c>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row>
    <row r="932" spans="5:38" x14ac:dyDescent="0.25">
      <c r="E932" s="29" t="s">
        <v>712</v>
      </c>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row>
    <row r="933" spans="5:38" x14ac:dyDescent="0.25">
      <c r="E933" s="29" t="s">
        <v>684</v>
      </c>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row>
    <row r="934" spans="5:38" x14ac:dyDescent="0.25">
      <c r="E934" s="29"/>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row>
    <row r="935" spans="5:38" x14ac:dyDescent="0.25">
      <c r="E935" s="29" t="s">
        <v>37</v>
      </c>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row>
    <row r="936" spans="5:38" x14ac:dyDescent="0.25">
      <c r="E936" s="29" t="s">
        <v>26</v>
      </c>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row>
    <row r="960" spans="3:49" s="3" customFormat="1" x14ac:dyDescent="0.25">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3:49" s="3" customFormat="1" x14ac:dyDescent="0.25">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3:49" s="3" customFormat="1" x14ac:dyDescent="0.25">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3:49" s="3" customFormat="1" x14ac:dyDescent="0.25">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3:49" s="3" customFormat="1" x14ac:dyDescent="0.25">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3:49" s="3" customFormat="1" x14ac:dyDescent="0.2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3:49" s="3" customFormat="1" x14ac:dyDescent="0.25">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3:49" s="3" customFormat="1" x14ac:dyDescent="0.25">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3:49" s="3" customFormat="1" x14ac:dyDescent="0.25">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3:49" s="3" customFormat="1" x14ac:dyDescent="0.25">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3:49" s="3" customFormat="1" x14ac:dyDescent="0.25">
      <c r="C970" s="20">
        <v>0</v>
      </c>
      <c r="D970"/>
      <c r="E970" s="1" t="s">
        <v>622</v>
      </c>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3:49" s="3" customFormat="1" x14ac:dyDescent="0.25">
      <c r="C971"/>
      <c r="D971"/>
      <c r="E971" t="s">
        <v>626</v>
      </c>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3:49" s="3" customFormat="1" x14ac:dyDescent="0.25">
      <c r="C972"/>
      <c r="D972"/>
      <c r="E972" s="2" t="s">
        <v>628</v>
      </c>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3:49" s="3" customFormat="1" x14ac:dyDescent="0.25">
      <c r="C973"/>
      <c r="D973"/>
      <c r="E973" t="s">
        <v>178</v>
      </c>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3:49" s="3" customFormat="1" x14ac:dyDescent="0.25">
      <c r="C974"/>
      <c r="D974"/>
      <c r="E974" t="s">
        <v>177</v>
      </c>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3:49" s="3" customFormat="1" x14ac:dyDescent="0.2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3:49" s="3" customFormat="1" x14ac:dyDescent="0.25">
      <c r="C976"/>
      <c r="D976"/>
      <c r="E976" s="36" t="s">
        <v>206</v>
      </c>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3:49" s="3" customFormat="1" x14ac:dyDescent="0.25">
      <c r="C977"/>
      <c r="D977"/>
      <c r="E977" t="s">
        <v>629</v>
      </c>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3:49" s="3" customFormat="1" x14ac:dyDescent="0.25">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3:49" s="3" customFormat="1" x14ac:dyDescent="0.25">
      <c r="C979"/>
      <c r="D979"/>
      <c r="E979" s="36" t="s">
        <v>207</v>
      </c>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3:49" s="3" customFormat="1" x14ac:dyDescent="0.25">
      <c r="C980"/>
      <c r="D980"/>
      <c r="E980" t="s">
        <v>630</v>
      </c>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3:49" s="3" customFormat="1" x14ac:dyDescent="0.25">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3:49" s="3" customFormat="1" x14ac:dyDescent="0.25">
      <c r="C982"/>
      <c r="D982"/>
      <c r="E982" s="36" t="s">
        <v>219</v>
      </c>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3:49" s="3" customFormat="1" x14ac:dyDescent="0.25">
      <c r="C983"/>
      <c r="D983"/>
      <c r="E983" t="s">
        <v>631</v>
      </c>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3:49" s="3" customFormat="1" x14ac:dyDescent="0.25">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3:49" s="3" customFormat="1" x14ac:dyDescent="0.25">
      <c r="C985"/>
      <c r="D985"/>
      <c r="E985" s="36" t="s">
        <v>212</v>
      </c>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3:49" s="3" customFormat="1" x14ac:dyDescent="0.25">
      <c r="C986"/>
      <c r="D986"/>
      <c r="E986" t="s">
        <v>632</v>
      </c>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3:49" s="3" customFormat="1" x14ac:dyDescent="0.25">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row>
    <row r="1036" spans="5:5" x14ac:dyDescent="0.25">
      <c r="E1036" s="1" t="s">
        <v>654</v>
      </c>
    </row>
    <row r="1078" spans="3:69" x14ac:dyDescent="0.25">
      <c r="C1078" s="20">
        <v>0</v>
      </c>
      <c r="E1078" s="1" t="s">
        <v>655</v>
      </c>
    </row>
    <row r="1079" spans="3:69" x14ac:dyDescent="0.25">
      <c r="E1079" t="s">
        <v>656</v>
      </c>
    </row>
    <row r="1080" spans="3:69" x14ac:dyDescent="0.25">
      <c r="E1080" s="2" t="s">
        <v>657</v>
      </c>
    </row>
    <row r="1081" spans="3:69" x14ac:dyDescent="0.25">
      <c r="E1081" t="s">
        <v>179</v>
      </c>
    </row>
    <row r="1082" spans="3:69" x14ac:dyDescent="0.25">
      <c r="E1082" t="s">
        <v>180</v>
      </c>
    </row>
    <row r="1084" spans="3:69" x14ac:dyDescent="0.25">
      <c r="E1084" s="36" t="s">
        <v>206</v>
      </c>
    </row>
    <row r="1085" spans="3:69" x14ac:dyDescent="0.25">
      <c r="E1085" t="s">
        <v>659</v>
      </c>
      <c r="BI1085" s="2" t="s">
        <v>658</v>
      </c>
      <c r="BQ1085" s="2" t="s">
        <v>660</v>
      </c>
    </row>
    <row r="1087" spans="3:69" x14ac:dyDescent="0.25">
      <c r="E1087" s="36" t="s">
        <v>207</v>
      </c>
    </row>
    <row r="1088" spans="3:69" x14ac:dyDescent="0.25">
      <c r="E1088" t="s">
        <v>661</v>
      </c>
    </row>
    <row r="1090" spans="5:64" x14ac:dyDescent="0.25">
      <c r="E1090" s="36" t="s">
        <v>219</v>
      </c>
    </row>
    <row r="1091" spans="5:64" x14ac:dyDescent="0.25">
      <c r="E1091" t="s">
        <v>662</v>
      </c>
    </row>
    <row r="1093" spans="5:64" x14ac:dyDescent="0.25">
      <c r="E1093" s="36" t="s">
        <v>212</v>
      </c>
    </row>
    <row r="1094" spans="5:64" x14ac:dyDescent="0.25">
      <c r="E1094" t="s">
        <v>663</v>
      </c>
    </row>
    <row r="1096" spans="5:64" x14ac:dyDescent="0.25">
      <c r="E1096" s="2" t="s">
        <v>30</v>
      </c>
    </row>
    <row r="1097" spans="5:64" x14ac:dyDescent="0.25">
      <c r="E1097" t="s">
        <v>658</v>
      </c>
    </row>
    <row r="1098" spans="5:64" x14ac:dyDescent="0.25">
      <c r="E1098" t="s">
        <v>660</v>
      </c>
    </row>
    <row r="1101" spans="5:64" x14ac:dyDescent="0.25">
      <c r="AV1101" t="s">
        <v>30</v>
      </c>
      <c r="BD1101" t="s">
        <v>664</v>
      </c>
      <c r="BL1101" t="s">
        <v>666</v>
      </c>
    </row>
    <row r="1102" spans="5:64" x14ac:dyDescent="0.25">
      <c r="AV1102" s="2" t="s">
        <v>658</v>
      </c>
      <c r="BD1102" s="2" t="s">
        <v>665</v>
      </c>
      <c r="BL1102" s="2" t="s">
        <v>667</v>
      </c>
    </row>
    <row r="1103" spans="5:64" x14ac:dyDescent="0.25">
      <c r="AV1103" s="2" t="s">
        <v>660</v>
      </c>
      <c r="BD1103" s="2" t="s">
        <v>668</v>
      </c>
      <c r="BL1103" s="2" t="s">
        <v>669</v>
      </c>
    </row>
    <row r="1129" spans="5:77" x14ac:dyDescent="0.25">
      <c r="E1129" t="s">
        <v>30</v>
      </c>
    </row>
    <row r="1130" spans="5:77" x14ac:dyDescent="0.25">
      <c r="E1130" s="2" t="s">
        <v>658</v>
      </c>
    </row>
    <row r="1132" spans="5:77" x14ac:dyDescent="0.25">
      <c r="E1132" t="s">
        <v>5</v>
      </c>
      <c r="BY1132" t="s">
        <v>6</v>
      </c>
    </row>
    <row r="1201" spans="5:78" x14ac:dyDescent="0.25">
      <c r="E1201" t="s">
        <v>30</v>
      </c>
    </row>
    <row r="1202" spans="5:78" x14ac:dyDescent="0.25">
      <c r="E1202" s="2" t="s">
        <v>660</v>
      </c>
    </row>
    <row r="1204" spans="5:78" x14ac:dyDescent="0.25">
      <c r="E1204" t="s">
        <v>5</v>
      </c>
      <c r="BZ1204" t="s">
        <v>6</v>
      </c>
    </row>
    <row r="1270" spans="5:22" x14ac:dyDescent="0.25">
      <c r="E1270" s="26" t="s">
        <v>3</v>
      </c>
      <c r="F1270" s="27"/>
      <c r="G1270" s="27"/>
      <c r="H1270" s="27"/>
      <c r="I1270" s="27"/>
      <c r="J1270" s="27"/>
      <c r="K1270" s="27"/>
      <c r="L1270" s="27"/>
      <c r="M1270" s="27"/>
      <c r="N1270" s="27"/>
      <c r="O1270" s="27"/>
      <c r="P1270" s="27"/>
      <c r="Q1270" s="27"/>
      <c r="R1270" s="27"/>
      <c r="S1270" s="27"/>
      <c r="T1270" s="27"/>
      <c r="U1270" s="27"/>
      <c r="V1270" s="27"/>
    </row>
    <row r="1271" spans="5:22" x14ac:dyDescent="0.25">
      <c r="E1271" s="26" t="s">
        <v>671</v>
      </c>
      <c r="F1271" s="27"/>
      <c r="G1271" s="27"/>
      <c r="H1271" s="27"/>
      <c r="I1271" s="27"/>
      <c r="J1271" s="27"/>
      <c r="K1271" s="27"/>
      <c r="L1271" s="27"/>
      <c r="M1271" s="27"/>
      <c r="N1271" s="27"/>
      <c r="O1271" s="27"/>
      <c r="P1271" s="27"/>
      <c r="Q1271" s="27"/>
      <c r="R1271" s="27"/>
      <c r="S1271" s="27"/>
      <c r="T1271" s="27"/>
      <c r="U1271" s="27"/>
      <c r="V1271" s="27"/>
    </row>
    <row r="1272" spans="5:22" x14ac:dyDescent="0.25">
      <c r="E1272" s="26" t="s">
        <v>38</v>
      </c>
      <c r="F1272" s="27"/>
      <c r="G1272" s="27"/>
      <c r="H1272" s="27"/>
      <c r="I1272" s="27"/>
      <c r="J1272" s="27"/>
      <c r="K1272" s="27"/>
      <c r="L1272" s="27"/>
      <c r="M1272" s="27"/>
      <c r="N1272" s="27"/>
      <c r="O1272" s="27"/>
      <c r="P1272" s="27"/>
      <c r="Q1272" s="27"/>
      <c r="R1272" s="27"/>
      <c r="S1272" s="27"/>
      <c r="T1272" s="27"/>
      <c r="U1272" s="27"/>
      <c r="V1272" s="27"/>
    </row>
    <row r="1273" spans="5:22" x14ac:dyDescent="0.25">
      <c r="E1273" s="26" t="s">
        <v>42</v>
      </c>
      <c r="F1273" s="27"/>
      <c r="G1273" s="27"/>
      <c r="H1273" s="27"/>
      <c r="I1273" s="27"/>
      <c r="J1273" s="27"/>
      <c r="K1273" s="27"/>
      <c r="L1273" s="27"/>
      <c r="M1273" s="27"/>
      <c r="N1273" s="27"/>
      <c r="O1273" s="27"/>
      <c r="P1273" s="27"/>
      <c r="Q1273" s="27"/>
      <c r="R1273" s="27"/>
      <c r="S1273" s="27"/>
      <c r="T1273" s="27"/>
      <c r="U1273" s="27"/>
      <c r="V1273" s="27"/>
    </row>
    <row r="1274" spans="5:22" x14ac:dyDescent="0.25">
      <c r="E1274" s="26" t="s">
        <v>672</v>
      </c>
      <c r="F1274" s="27"/>
      <c r="G1274" s="27"/>
      <c r="H1274" s="27"/>
      <c r="I1274" s="27"/>
      <c r="J1274" s="27"/>
      <c r="K1274" s="27"/>
      <c r="L1274" s="27"/>
      <c r="M1274" s="27"/>
      <c r="N1274" s="27"/>
      <c r="O1274" s="27"/>
      <c r="P1274" s="27"/>
      <c r="Q1274" s="27"/>
      <c r="R1274" s="27"/>
      <c r="S1274" s="27"/>
      <c r="T1274" s="27"/>
      <c r="U1274" s="27"/>
      <c r="V1274" s="27"/>
    </row>
    <row r="1275" spans="5:22" x14ac:dyDescent="0.25">
      <c r="E1275" s="26" t="s">
        <v>27</v>
      </c>
      <c r="F1275" s="27"/>
      <c r="G1275" s="27"/>
      <c r="H1275" s="27"/>
      <c r="I1275" s="27"/>
      <c r="J1275" s="27"/>
      <c r="K1275" s="27"/>
      <c r="L1275" s="27"/>
      <c r="M1275" s="27"/>
      <c r="N1275" s="27"/>
      <c r="O1275" s="27"/>
      <c r="P1275" s="27"/>
      <c r="Q1275" s="27"/>
      <c r="R1275" s="27"/>
      <c r="S1275" s="27"/>
      <c r="T1275" s="27"/>
      <c r="U1275" s="27"/>
      <c r="V1275" s="27"/>
    </row>
    <row r="1276" spans="5:22" x14ac:dyDescent="0.25">
      <c r="E1276" s="26" t="s">
        <v>670</v>
      </c>
      <c r="F1276" s="27"/>
      <c r="G1276" s="27"/>
      <c r="H1276" s="27"/>
      <c r="I1276" s="27"/>
      <c r="J1276" s="27"/>
      <c r="K1276" s="27"/>
      <c r="L1276" s="27"/>
      <c r="M1276" s="27"/>
      <c r="N1276" s="27"/>
      <c r="O1276" s="27"/>
      <c r="P1276" s="27"/>
      <c r="Q1276" s="27"/>
      <c r="R1276" s="27"/>
      <c r="S1276" s="27"/>
      <c r="T1276" s="27"/>
      <c r="U1276" s="27"/>
      <c r="V1276" s="27"/>
    </row>
    <row r="1277" spans="5:22" x14ac:dyDescent="0.25">
      <c r="E1277" s="26" t="s">
        <v>674</v>
      </c>
      <c r="F1277" s="27"/>
      <c r="G1277" s="27"/>
      <c r="H1277" s="27"/>
      <c r="I1277" s="27"/>
      <c r="J1277" s="27"/>
      <c r="K1277" s="27"/>
      <c r="L1277" s="27"/>
      <c r="M1277" s="27"/>
      <c r="N1277" s="27"/>
      <c r="O1277" s="27"/>
      <c r="P1277" s="27"/>
      <c r="Q1277" s="27"/>
      <c r="R1277" s="27"/>
      <c r="S1277" s="27"/>
      <c r="T1277" s="27"/>
      <c r="U1277" s="27"/>
      <c r="V1277" s="27"/>
    </row>
    <row r="1278" spans="5:22" x14ac:dyDescent="0.25">
      <c r="E1278" s="26" t="s">
        <v>675</v>
      </c>
      <c r="F1278" s="27"/>
      <c r="G1278" s="27"/>
      <c r="H1278" s="27"/>
      <c r="I1278" s="27"/>
      <c r="J1278" s="27"/>
      <c r="K1278" s="27"/>
      <c r="L1278" s="27"/>
      <c r="M1278" s="27"/>
      <c r="N1278" s="27"/>
      <c r="O1278" s="27"/>
      <c r="P1278" s="27"/>
      <c r="Q1278" s="27"/>
      <c r="R1278" s="27"/>
      <c r="S1278" s="27"/>
      <c r="T1278" s="27"/>
      <c r="U1278" s="27"/>
      <c r="V1278" s="27"/>
    </row>
    <row r="1279" spans="5:22" x14ac:dyDescent="0.25">
      <c r="E1279" s="26" t="s">
        <v>4</v>
      </c>
      <c r="F1279" s="27"/>
      <c r="G1279" s="27"/>
      <c r="H1279" s="27"/>
      <c r="I1279" s="27"/>
      <c r="J1279" s="27"/>
      <c r="K1279" s="27"/>
      <c r="L1279" s="27"/>
      <c r="M1279" s="27"/>
      <c r="N1279" s="27"/>
      <c r="O1279" s="27"/>
      <c r="P1279" s="27"/>
      <c r="Q1279" s="27"/>
      <c r="R1279" s="27"/>
      <c r="S1279" s="27"/>
      <c r="T1279" s="27"/>
      <c r="U1279" s="27"/>
      <c r="V1279" s="27"/>
    </row>
    <row r="1280" spans="5:22" x14ac:dyDescent="0.25">
      <c r="E1280" s="26" t="s">
        <v>673</v>
      </c>
      <c r="F1280" s="27"/>
      <c r="G1280" s="27"/>
      <c r="H1280" s="27"/>
      <c r="I1280" s="27"/>
      <c r="J1280" s="27"/>
      <c r="K1280" s="27"/>
      <c r="L1280" s="27"/>
      <c r="M1280" s="27"/>
      <c r="N1280" s="27"/>
      <c r="O1280" s="27"/>
      <c r="P1280" s="27"/>
      <c r="Q1280" s="27"/>
      <c r="R1280" s="27"/>
      <c r="S1280" s="27"/>
      <c r="T1280" s="27"/>
      <c r="U1280" s="27"/>
      <c r="V1280" s="27"/>
    </row>
    <row r="1324" spans="5:38" x14ac:dyDescent="0.25">
      <c r="E1324" s="29" t="s">
        <v>24</v>
      </c>
      <c r="F1324" s="30"/>
      <c r="G1324" s="30"/>
      <c r="H1324" s="30"/>
      <c r="I1324" s="30"/>
      <c r="J1324" s="30"/>
      <c r="K1324" s="30"/>
      <c r="L1324" s="30"/>
      <c r="M1324" s="30"/>
      <c r="N1324" s="30"/>
      <c r="O1324" s="30"/>
      <c r="P1324" s="30"/>
      <c r="Q1324" s="30"/>
      <c r="R1324" s="30"/>
      <c r="S1324" s="30"/>
      <c r="T1324" s="30"/>
      <c r="U1324" s="30"/>
      <c r="V1324" s="30"/>
      <c r="W1324" s="30"/>
      <c r="X1324" s="30"/>
      <c r="Y1324" s="30"/>
      <c r="Z1324" s="30"/>
      <c r="AA1324" s="30"/>
      <c r="AB1324" s="30"/>
      <c r="AC1324" s="30"/>
      <c r="AD1324" s="30"/>
      <c r="AE1324" s="30"/>
      <c r="AF1324" s="30"/>
      <c r="AG1324" s="30"/>
      <c r="AH1324" s="30"/>
      <c r="AI1324" s="30"/>
      <c r="AJ1324" s="30"/>
      <c r="AK1324" s="30"/>
      <c r="AL1324" s="30"/>
    </row>
    <row r="1325" spans="5:38" x14ac:dyDescent="0.25">
      <c r="E1325" s="29"/>
      <c r="F1325" s="30"/>
      <c r="G1325" s="30"/>
      <c r="H1325" s="30"/>
      <c r="I1325" s="30"/>
      <c r="J1325" s="30"/>
      <c r="K1325" s="30"/>
      <c r="L1325" s="30"/>
      <c r="M1325" s="30"/>
      <c r="N1325" s="30"/>
      <c r="O1325" s="30"/>
      <c r="P1325" s="30"/>
      <c r="Q1325" s="30"/>
      <c r="R1325" s="30"/>
      <c r="S1325" s="30"/>
      <c r="T1325" s="30"/>
      <c r="U1325" s="30"/>
      <c r="V1325" s="30"/>
      <c r="W1325" s="30"/>
      <c r="X1325" s="30"/>
      <c r="Y1325" s="30"/>
      <c r="Z1325" s="30"/>
      <c r="AA1325" s="30"/>
      <c r="AB1325" s="30"/>
      <c r="AC1325" s="30"/>
      <c r="AD1325" s="30"/>
      <c r="AE1325" s="30"/>
      <c r="AF1325" s="30"/>
      <c r="AG1325" s="30"/>
      <c r="AH1325" s="30"/>
      <c r="AI1325" s="30"/>
      <c r="AJ1325" s="30"/>
      <c r="AK1325" s="30"/>
      <c r="AL1325" s="30"/>
    </row>
    <row r="1326" spans="5:38" x14ac:dyDescent="0.25">
      <c r="E1326" s="29" t="s">
        <v>482</v>
      </c>
      <c r="F1326" s="30"/>
      <c r="G1326" s="30"/>
      <c r="H1326" s="30"/>
      <c r="I1326" s="30"/>
      <c r="J1326" s="30"/>
      <c r="K1326" s="30"/>
      <c r="L1326" s="30"/>
      <c r="M1326" s="30"/>
      <c r="N1326" s="30"/>
      <c r="O1326" s="30"/>
      <c r="P1326" s="30"/>
      <c r="Q1326" s="30"/>
      <c r="R1326" s="30"/>
      <c r="S1326" s="30"/>
      <c r="T1326" s="30"/>
      <c r="U1326" s="30"/>
      <c r="V1326" s="30"/>
      <c r="W1326" s="30"/>
      <c r="X1326" s="30"/>
      <c r="Y1326" s="30"/>
      <c r="Z1326" s="30"/>
      <c r="AA1326" s="30"/>
      <c r="AB1326" s="30"/>
      <c r="AC1326" s="30"/>
      <c r="AD1326" s="30"/>
      <c r="AE1326" s="30"/>
      <c r="AF1326" s="30"/>
      <c r="AG1326" s="30"/>
      <c r="AH1326" s="30"/>
      <c r="AI1326" s="30"/>
      <c r="AJ1326" s="30"/>
      <c r="AK1326" s="30"/>
      <c r="AL1326" s="30"/>
    </row>
    <row r="1327" spans="5:38" x14ac:dyDescent="0.25">
      <c r="E1327" s="29" t="s">
        <v>25</v>
      </c>
      <c r="F1327" s="30"/>
      <c r="G1327" s="30"/>
      <c r="H1327" s="30"/>
      <c r="I1327" s="30"/>
      <c r="J1327" s="30"/>
      <c r="K1327" s="30"/>
      <c r="L1327" s="30"/>
      <c r="M1327" s="30"/>
      <c r="N1327" s="30"/>
      <c r="O1327" s="30"/>
      <c r="P1327" s="30"/>
      <c r="Q1327" s="30"/>
      <c r="R1327" s="30"/>
      <c r="S1327" s="30"/>
      <c r="T1327" s="30"/>
      <c r="U1327" s="30"/>
      <c r="V1327" s="30"/>
      <c r="W1327" s="30"/>
      <c r="X1327" s="30"/>
      <c r="Y1327" s="30"/>
      <c r="Z1327" s="30"/>
      <c r="AA1327" s="30"/>
      <c r="AB1327" s="30"/>
      <c r="AC1327" s="30"/>
      <c r="AD1327" s="30"/>
      <c r="AE1327" s="30"/>
      <c r="AF1327" s="30"/>
      <c r="AG1327" s="30"/>
      <c r="AH1327" s="30"/>
      <c r="AI1327" s="30"/>
      <c r="AJ1327" s="30"/>
      <c r="AK1327" s="30"/>
      <c r="AL1327" s="30"/>
    </row>
    <row r="1328" spans="5:38" x14ac:dyDescent="0.25">
      <c r="E1328" s="29" t="s">
        <v>676</v>
      </c>
      <c r="F1328" s="30"/>
      <c r="G1328" s="30"/>
      <c r="H1328" s="30"/>
      <c r="I1328" s="30"/>
      <c r="J1328" s="30"/>
      <c r="K1328" s="30"/>
      <c r="L1328" s="30"/>
      <c r="M1328" s="30"/>
      <c r="N1328" s="30"/>
      <c r="O1328" s="30"/>
      <c r="P1328" s="30"/>
      <c r="Q1328" s="30"/>
      <c r="R1328" s="30"/>
      <c r="S1328" s="30"/>
      <c r="T1328" s="30"/>
      <c r="U1328" s="30"/>
      <c r="V1328" s="30"/>
      <c r="W1328" s="30"/>
      <c r="X1328" s="30"/>
      <c r="Y1328" s="30"/>
      <c r="Z1328" s="30"/>
      <c r="AA1328" s="30"/>
      <c r="AB1328" s="30"/>
      <c r="AC1328" s="30"/>
      <c r="AD1328" s="30"/>
      <c r="AE1328" s="30"/>
      <c r="AF1328" s="30"/>
      <c r="AG1328" s="30"/>
      <c r="AH1328" s="30"/>
      <c r="AI1328" s="30"/>
      <c r="AJ1328" s="30"/>
      <c r="AK1328" s="30"/>
      <c r="AL1328" s="30"/>
    </row>
    <row r="1329" spans="5:38" x14ac:dyDescent="0.25">
      <c r="E1329" s="29" t="s">
        <v>677</v>
      </c>
      <c r="F1329" s="30"/>
      <c r="G1329" s="30"/>
      <c r="H1329" s="30"/>
      <c r="I1329" s="30"/>
      <c r="J1329" s="30"/>
      <c r="K1329" s="30"/>
      <c r="L1329" s="30"/>
      <c r="M1329" s="30"/>
      <c r="N1329" s="30"/>
      <c r="O1329" s="30"/>
      <c r="P1329" s="30"/>
      <c r="Q1329" s="30"/>
      <c r="R1329" s="30"/>
      <c r="S1329" s="30"/>
      <c r="T1329" s="30"/>
      <c r="U1329" s="30"/>
      <c r="V1329" s="30"/>
      <c r="W1329" s="30"/>
      <c r="X1329" s="30"/>
      <c r="Y1329" s="30"/>
      <c r="Z1329" s="30"/>
      <c r="AA1329" s="30"/>
      <c r="AB1329" s="30"/>
      <c r="AC1329" s="30"/>
      <c r="AD1329" s="30"/>
      <c r="AE1329" s="30"/>
      <c r="AF1329" s="30"/>
      <c r="AG1329" s="30"/>
      <c r="AH1329" s="30"/>
      <c r="AI1329" s="30"/>
      <c r="AJ1329" s="30"/>
      <c r="AK1329" s="30"/>
      <c r="AL1329" s="30"/>
    </row>
    <row r="1330" spans="5:38" x14ac:dyDescent="0.25">
      <c r="E1330" s="29" t="s">
        <v>678</v>
      </c>
      <c r="F1330" s="30"/>
      <c r="G1330" s="30"/>
      <c r="H1330" s="30"/>
      <c r="I1330" s="30"/>
      <c r="J1330" s="30"/>
      <c r="K1330" s="30"/>
      <c r="L1330" s="30"/>
      <c r="M1330" s="30"/>
      <c r="N1330" s="30"/>
      <c r="O1330" s="30"/>
      <c r="P1330" s="30"/>
      <c r="Q1330" s="30"/>
      <c r="R1330" s="30"/>
      <c r="S1330" s="30"/>
      <c r="T1330" s="30"/>
      <c r="U1330" s="30"/>
      <c r="V1330" s="30"/>
      <c r="W1330" s="30"/>
      <c r="X1330" s="30"/>
      <c r="Y1330" s="30"/>
      <c r="Z1330" s="30"/>
      <c r="AA1330" s="30"/>
      <c r="AB1330" s="30"/>
      <c r="AC1330" s="30"/>
      <c r="AD1330" s="30"/>
      <c r="AE1330" s="30"/>
      <c r="AF1330" s="30"/>
      <c r="AG1330" s="30"/>
      <c r="AH1330" s="30"/>
      <c r="AI1330" s="30"/>
      <c r="AJ1330" s="30"/>
      <c r="AK1330" s="30"/>
      <c r="AL1330" s="30"/>
    </row>
    <row r="1331" spans="5:38" x14ac:dyDescent="0.25">
      <c r="E1331" s="29" t="s">
        <v>679</v>
      </c>
      <c r="F1331" s="30"/>
      <c r="G1331" s="30"/>
      <c r="H1331" s="30"/>
      <c r="I1331" s="30"/>
      <c r="J1331" s="30"/>
      <c r="K1331" s="30"/>
      <c r="L1331" s="30"/>
      <c r="M1331" s="30"/>
      <c r="N1331" s="30"/>
      <c r="O1331" s="30"/>
      <c r="P1331" s="30"/>
      <c r="Q1331" s="30"/>
      <c r="R1331" s="30"/>
      <c r="S1331" s="30"/>
      <c r="T1331" s="30"/>
      <c r="U1331" s="30"/>
      <c r="V1331" s="30"/>
      <c r="W1331" s="30"/>
      <c r="X1331" s="30"/>
      <c r="Y1331" s="30"/>
      <c r="Z1331" s="30"/>
      <c r="AA1331" s="30"/>
      <c r="AB1331" s="30"/>
      <c r="AC1331" s="30"/>
      <c r="AD1331" s="30"/>
      <c r="AE1331" s="30"/>
      <c r="AF1331" s="30"/>
      <c r="AG1331" s="30"/>
      <c r="AH1331" s="30"/>
      <c r="AI1331" s="30"/>
      <c r="AJ1331" s="30"/>
      <c r="AK1331" s="30"/>
      <c r="AL1331" s="30"/>
    </row>
    <row r="1332" spans="5:38" x14ac:dyDescent="0.25">
      <c r="E1332" s="29" t="s">
        <v>683</v>
      </c>
      <c r="F1332" s="30"/>
      <c r="G1332" s="30"/>
      <c r="H1332" s="30"/>
      <c r="I1332" s="30"/>
      <c r="J1332" s="30"/>
      <c r="K1332" s="30"/>
      <c r="L1332" s="30"/>
      <c r="M1332" s="30"/>
      <c r="N1332" s="30"/>
      <c r="O1332" s="30"/>
      <c r="P1332" s="30"/>
      <c r="Q1332" s="30"/>
      <c r="R1332" s="30"/>
      <c r="S1332" s="30"/>
      <c r="T1332" s="30"/>
      <c r="U1332" s="30"/>
      <c r="V1332" s="30"/>
      <c r="W1332" s="30"/>
      <c r="X1332" s="30"/>
      <c r="Y1332" s="30"/>
      <c r="Z1332" s="30"/>
      <c r="AA1332" s="30"/>
      <c r="AB1332" s="30"/>
      <c r="AC1332" s="30"/>
      <c r="AD1332" s="30"/>
      <c r="AE1332" s="30"/>
      <c r="AF1332" s="30"/>
      <c r="AG1332" s="30"/>
      <c r="AH1332" s="30"/>
      <c r="AI1332" s="30"/>
      <c r="AJ1332" s="30"/>
      <c r="AK1332" s="30"/>
      <c r="AL1332" s="30"/>
    </row>
    <row r="1333" spans="5:38" x14ac:dyDescent="0.25">
      <c r="E1333" s="29" t="s">
        <v>684</v>
      </c>
      <c r="F1333" s="30"/>
      <c r="G1333" s="30"/>
      <c r="H1333" s="30"/>
      <c r="I1333" s="30"/>
      <c r="J1333" s="30"/>
      <c r="K1333" s="30"/>
      <c r="L1333" s="30"/>
      <c r="M1333" s="30"/>
      <c r="N1333" s="30"/>
      <c r="O1333" s="30"/>
      <c r="P1333" s="30"/>
      <c r="Q1333" s="30"/>
      <c r="R1333" s="30"/>
      <c r="S1333" s="30"/>
      <c r="T1333" s="30"/>
      <c r="U1333" s="30"/>
      <c r="V1333" s="30"/>
      <c r="W1333" s="30"/>
      <c r="X1333" s="30"/>
      <c r="Y1333" s="30"/>
      <c r="Z1333" s="30"/>
      <c r="AA1333" s="30"/>
      <c r="AB1333" s="30"/>
      <c r="AC1333" s="30"/>
      <c r="AD1333" s="30"/>
      <c r="AE1333" s="30"/>
      <c r="AF1333" s="30"/>
      <c r="AG1333" s="30"/>
      <c r="AH1333" s="30"/>
      <c r="AI1333" s="30"/>
      <c r="AJ1333" s="30"/>
      <c r="AK1333" s="30"/>
      <c r="AL1333" s="30"/>
    </row>
    <row r="1334" spans="5:38" x14ac:dyDescent="0.25">
      <c r="E1334" s="29"/>
      <c r="F1334" s="30"/>
      <c r="G1334" s="30"/>
      <c r="H1334" s="30"/>
      <c r="I1334" s="30"/>
      <c r="J1334" s="30"/>
      <c r="K1334" s="30"/>
      <c r="L1334" s="30"/>
      <c r="M1334" s="30"/>
      <c r="N1334" s="30"/>
      <c r="O1334" s="30"/>
      <c r="P1334" s="30"/>
      <c r="Q1334" s="30"/>
      <c r="R1334" s="30"/>
      <c r="S1334" s="30"/>
      <c r="T1334" s="30"/>
      <c r="U1334" s="30"/>
      <c r="V1334" s="30"/>
      <c r="W1334" s="30"/>
      <c r="X1334" s="30"/>
      <c r="Y1334" s="30"/>
      <c r="Z1334" s="30"/>
      <c r="AA1334" s="30"/>
      <c r="AB1334" s="30"/>
      <c r="AC1334" s="30"/>
      <c r="AD1334" s="30"/>
      <c r="AE1334" s="30"/>
      <c r="AF1334" s="30"/>
      <c r="AG1334" s="30"/>
      <c r="AH1334" s="30"/>
      <c r="AI1334" s="30"/>
      <c r="AJ1334" s="30"/>
      <c r="AK1334" s="30"/>
      <c r="AL1334" s="30"/>
    </row>
    <row r="1335" spans="5:38" x14ac:dyDescent="0.25">
      <c r="E1335" s="29" t="s">
        <v>482</v>
      </c>
      <c r="F1335" s="30"/>
      <c r="G1335" s="30"/>
      <c r="H1335" s="30"/>
      <c r="I1335" s="30"/>
      <c r="J1335" s="30"/>
      <c r="K1335" s="30"/>
      <c r="L1335" s="30"/>
      <c r="M1335" s="30"/>
      <c r="N1335" s="30"/>
      <c r="O1335" s="30"/>
      <c r="P1335" s="30"/>
      <c r="Q1335" s="30"/>
      <c r="R1335" s="30"/>
      <c r="S1335" s="30"/>
      <c r="T1335" s="30"/>
      <c r="U1335" s="30"/>
      <c r="V1335" s="30"/>
      <c r="W1335" s="30"/>
      <c r="X1335" s="30"/>
      <c r="Y1335" s="30"/>
      <c r="Z1335" s="30"/>
      <c r="AA1335" s="30"/>
      <c r="AB1335" s="30"/>
      <c r="AC1335" s="30"/>
      <c r="AD1335" s="30"/>
      <c r="AE1335" s="30"/>
      <c r="AF1335" s="30"/>
      <c r="AG1335" s="30"/>
      <c r="AH1335" s="30"/>
      <c r="AI1335" s="30"/>
      <c r="AJ1335" s="30"/>
      <c r="AK1335" s="30"/>
      <c r="AL1335" s="30"/>
    </row>
    <row r="1336" spans="5:38" x14ac:dyDescent="0.25">
      <c r="E1336" s="29" t="s">
        <v>25</v>
      </c>
      <c r="F1336" s="30"/>
      <c r="G1336" s="30"/>
      <c r="H1336" s="30"/>
      <c r="I1336" s="30"/>
      <c r="J1336" s="30"/>
      <c r="K1336" s="30"/>
      <c r="L1336" s="30"/>
      <c r="M1336" s="30"/>
      <c r="N1336" s="30"/>
      <c r="O1336" s="30"/>
      <c r="P1336" s="30"/>
      <c r="Q1336" s="30"/>
      <c r="R1336" s="30"/>
      <c r="S1336" s="30"/>
      <c r="T1336" s="30"/>
      <c r="U1336" s="30"/>
      <c r="V1336" s="30"/>
      <c r="W1336" s="30"/>
      <c r="X1336" s="30"/>
      <c r="Y1336" s="30"/>
      <c r="Z1336" s="30"/>
      <c r="AA1336" s="30"/>
      <c r="AB1336" s="30"/>
      <c r="AC1336" s="30"/>
      <c r="AD1336" s="30"/>
      <c r="AE1336" s="30"/>
      <c r="AF1336" s="30"/>
      <c r="AG1336" s="30"/>
      <c r="AH1336" s="30"/>
      <c r="AI1336" s="30"/>
      <c r="AJ1336" s="30"/>
      <c r="AK1336" s="30"/>
      <c r="AL1336" s="30"/>
    </row>
    <row r="1337" spans="5:38" x14ac:dyDescent="0.25">
      <c r="E1337" s="29" t="s">
        <v>680</v>
      </c>
      <c r="F1337" s="30"/>
      <c r="G1337" s="30"/>
      <c r="H1337" s="30"/>
      <c r="I1337" s="30"/>
      <c r="J1337" s="30"/>
      <c r="K1337" s="30"/>
      <c r="L1337" s="30"/>
      <c r="M1337" s="30"/>
      <c r="N1337" s="30"/>
      <c r="O1337" s="30"/>
      <c r="P1337" s="30"/>
      <c r="Q1337" s="30"/>
      <c r="R1337" s="30"/>
      <c r="S1337" s="30"/>
      <c r="T1337" s="30"/>
      <c r="U1337" s="30"/>
      <c r="V1337" s="30"/>
      <c r="W1337" s="30"/>
      <c r="X1337" s="30"/>
      <c r="Y1337" s="30"/>
      <c r="Z1337" s="30"/>
      <c r="AA1337" s="30"/>
      <c r="AB1337" s="30"/>
      <c r="AC1337" s="30"/>
      <c r="AD1337" s="30"/>
      <c r="AE1337" s="30"/>
      <c r="AF1337" s="30"/>
      <c r="AG1337" s="30"/>
      <c r="AH1337" s="30"/>
      <c r="AI1337" s="30"/>
      <c r="AJ1337" s="30"/>
      <c r="AK1337" s="30"/>
      <c r="AL1337" s="30"/>
    </row>
    <row r="1338" spans="5:38" x14ac:dyDescent="0.25">
      <c r="E1338" s="29" t="s">
        <v>681</v>
      </c>
      <c r="F1338" s="30"/>
      <c r="G1338" s="30"/>
      <c r="H1338" s="30"/>
      <c r="I1338" s="30"/>
      <c r="J1338" s="30"/>
      <c r="K1338" s="30"/>
      <c r="L1338" s="30"/>
      <c r="M1338" s="30"/>
      <c r="N1338" s="30"/>
      <c r="O1338" s="30"/>
      <c r="P1338" s="30"/>
      <c r="Q1338" s="30"/>
      <c r="R1338" s="30"/>
      <c r="S1338" s="30"/>
      <c r="T1338" s="30"/>
      <c r="U1338" s="30"/>
      <c r="V1338" s="30"/>
      <c r="W1338" s="30"/>
      <c r="X1338" s="30"/>
      <c r="Y1338" s="30"/>
      <c r="Z1338" s="30"/>
      <c r="AA1338" s="30"/>
      <c r="AB1338" s="30"/>
      <c r="AC1338" s="30"/>
      <c r="AD1338" s="30"/>
      <c r="AE1338" s="30"/>
      <c r="AF1338" s="30"/>
      <c r="AG1338" s="30"/>
      <c r="AH1338" s="30"/>
      <c r="AI1338" s="30"/>
      <c r="AJ1338" s="30"/>
      <c r="AK1338" s="30"/>
      <c r="AL1338" s="30"/>
    </row>
    <row r="1339" spans="5:38" x14ac:dyDescent="0.25">
      <c r="E1339" s="29" t="s">
        <v>678</v>
      </c>
      <c r="F1339" s="30"/>
      <c r="G1339" s="30"/>
      <c r="H1339" s="30"/>
      <c r="I1339" s="30"/>
      <c r="J1339" s="30"/>
      <c r="K1339" s="30"/>
      <c r="L1339" s="30"/>
      <c r="M1339" s="30"/>
      <c r="N1339" s="30"/>
      <c r="O1339" s="30"/>
      <c r="P1339" s="30"/>
      <c r="Q1339" s="30"/>
      <c r="R1339" s="30"/>
      <c r="S1339" s="30"/>
      <c r="T1339" s="30"/>
      <c r="U1339" s="30"/>
      <c r="V1339" s="30"/>
      <c r="W1339" s="30"/>
      <c r="X1339" s="30"/>
      <c r="Y1339" s="30"/>
      <c r="Z1339" s="30"/>
      <c r="AA1339" s="30"/>
      <c r="AB1339" s="30"/>
      <c r="AC1339" s="30"/>
      <c r="AD1339" s="30"/>
      <c r="AE1339" s="30"/>
      <c r="AF1339" s="30"/>
      <c r="AG1339" s="30"/>
      <c r="AH1339" s="30"/>
      <c r="AI1339" s="30"/>
      <c r="AJ1339" s="30"/>
      <c r="AK1339" s="30"/>
      <c r="AL1339" s="30"/>
    </row>
    <row r="1340" spans="5:38" x14ac:dyDescent="0.25">
      <c r="E1340" s="29" t="s">
        <v>682</v>
      </c>
      <c r="F1340" s="30"/>
      <c r="G1340" s="30"/>
      <c r="H1340" s="30"/>
      <c r="I1340" s="30"/>
      <c r="J1340" s="30"/>
      <c r="K1340" s="30"/>
      <c r="L1340" s="30"/>
      <c r="M1340" s="30"/>
      <c r="N1340" s="30"/>
      <c r="O1340" s="30"/>
      <c r="P1340" s="30"/>
      <c r="Q1340" s="30"/>
      <c r="R1340" s="30"/>
      <c r="S1340" s="30"/>
      <c r="T1340" s="30"/>
      <c r="U1340" s="30"/>
      <c r="V1340" s="30"/>
      <c r="W1340" s="30"/>
      <c r="X1340" s="30"/>
      <c r="Y1340" s="30"/>
      <c r="Z1340" s="30"/>
      <c r="AA1340" s="30"/>
      <c r="AB1340" s="30"/>
      <c r="AC1340" s="30"/>
      <c r="AD1340" s="30"/>
      <c r="AE1340" s="30"/>
      <c r="AF1340" s="30"/>
      <c r="AG1340" s="30"/>
      <c r="AH1340" s="30"/>
      <c r="AI1340" s="30"/>
      <c r="AJ1340" s="30"/>
      <c r="AK1340" s="30"/>
      <c r="AL1340" s="30"/>
    </row>
    <row r="1341" spans="5:38" x14ac:dyDescent="0.25">
      <c r="E1341" s="29" t="s">
        <v>685</v>
      </c>
      <c r="F1341" s="30"/>
      <c r="G1341" s="30"/>
      <c r="H1341" s="30"/>
      <c r="I1341" s="30"/>
      <c r="J1341" s="30"/>
      <c r="K1341" s="30"/>
      <c r="L1341" s="30"/>
      <c r="M1341" s="30"/>
      <c r="N1341" s="30"/>
      <c r="O1341" s="30"/>
      <c r="P1341" s="30"/>
      <c r="Q1341" s="30"/>
      <c r="R1341" s="30"/>
      <c r="S1341" s="30"/>
      <c r="T1341" s="30"/>
      <c r="U1341" s="30"/>
      <c r="V1341" s="30"/>
      <c r="W1341" s="30"/>
      <c r="X1341" s="30"/>
      <c r="Y1341" s="30"/>
      <c r="Z1341" s="30"/>
      <c r="AA1341" s="30"/>
      <c r="AB1341" s="30"/>
      <c r="AC1341" s="30"/>
      <c r="AD1341" s="30"/>
      <c r="AE1341" s="30"/>
      <c r="AF1341" s="30"/>
      <c r="AG1341" s="30"/>
      <c r="AH1341" s="30"/>
      <c r="AI1341" s="30"/>
      <c r="AJ1341" s="30"/>
      <c r="AK1341" s="30"/>
      <c r="AL1341" s="30"/>
    </row>
    <row r="1342" spans="5:38" x14ac:dyDescent="0.25">
      <c r="E1342" s="29" t="s">
        <v>684</v>
      </c>
      <c r="F1342" s="30"/>
      <c r="G1342" s="30"/>
      <c r="H1342" s="30"/>
      <c r="I1342" s="30"/>
      <c r="J1342" s="30"/>
      <c r="K1342" s="30"/>
      <c r="L1342" s="30"/>
      <c r="M1342" s="30"/>
      <c r="N1342" s="30"/>
      <c r="O1342" s="30"/>
      <c r="P1342" s="30"/>
      <c r="Q1342" s="30"/>
      <c r="R1342" s="30"/>
      <c r="S1342" s="30"/>
      <c r="T1342" s="30"/>
      <c r="U1342" s="30"/>
      <c r="V1342" s="30"/>
      <c r="W1342" s="30"/>
      <c r="X1342" s="30"/>
      <c r="Y1342" s="30"/>
      <c r="Z1342" s="30"/>
      <c r="AA1342" s="30"/>
      <c r="AB1342" s="30"/>
      <c r="AC1342" s="30"/>
      <c r="AD1342" s="30"/>
      <c r="AE1342" s="30"/>
      <c r="AF1342" s="30"/>
      <c r="AG1342" s="30"/>
      <c r="AH1342" s="30"/>
      <c r="AI1342" s="30"/>
      <c r="AJ1342" s="30"/>
      <c r="AK1342" s="30"/>
      <c r="AL1342" s="30"/>
    </row>
    <row r="1343" spans="5:38" x14ac:dyDescent="0.25">
      <c r="E1343" s="29"/>
      <c r="F1343" s="30"/>
      <c r="G1343" s="30"/>
      <c r="H1343" s="30"/>
      <c r="I1343" s="30"/>
      <c r="J1343" s="30"/>
      <c r="K1343" s="30"/>
      <c r="L1343" s="30"/>
      <c r="M1343" s="30"/>
      <c r="N1343" s="30"/>
      <c r="O1343" s="30"/>
      <c r="P1343" s="30"/>
      <c r="Q1343" s="30"/>
      <c r="R1343" s="30"/>
      <c r="S1343" s="30"/>
      <c r="T1343" s="30"/>
      <c r="U1343" s="30"/>
      <c r="V1343" s="30"/>
      <c r="W1343" s="30"/>
      <c r="X1343" s="30"/>
      <c r="Y1343" s="30"/>
      <c r="Z1343" s="30"/>
      <c r="AA1343" s="30"/>
      <c r="AB1343" s="30"/>
      <c r="AC1343" s="30"/>
      <c r="AD1343" s="30"/>
      <c r="AE1343" s="30"/>
      <c r="AF1343" s="30"/>
      <c r="AG1343" s="30"/>
      <c r="AH1343" s="30"/>
      <c r="AI1343" s="30"/>
      <c r="AJ1343" s="30"/>
      <c r="AK1343" s="30"/>
      <c r="AL1343" s="30"/>
    </row>
    <row r="1344" spans="5:38" x14ac:dyDescent="0.25">
      <c r="E1344" s="29" t="s">
        <v>37</v>
      </c>
      <c r="F1344" s="30"/>
      <c r="G1344" s="30"/>
      <c r="H1344" s="30"/>
      <c r="I1344" s="30"/>
      <c r="J1344" s="30"/>
      <c r="K1344" s="30"/>
      <c r="L1344" s="30"/>
      <c r="M1344" s="30"/>
      <c r="N1344" s="30"/>
      <c r="O1344" s="30"/>
      <c r="P1344" s="30"/>
      <c r="Q1344" s="30"/>
      <c r="R1344" s="30"/>
      <c r="S1344" s="30"/>
      <c r="T1344" s="30"/>
      <c r="U1344" s="30"/>
      <c r="V1344" s="30"/>
      <c r="W1344" s="30"/>
      <c r="X1344" s="30"/>
      <c r="Y1344" s="30"/>
      <c r="Z1344" s="30"/>
      <c r="AA1344" s="30"/>
      <c r="AB1344" s="30"/>
      <c r="AC1344" s="30"/>
      <c r="AD1344" s="30"/>
      <c r="AE1344" s="30"/>
      <c r="AF1344" s="30"/>
      <c r="AG1344" s="30"/>
      <c r="AH1344" s="30"/>
      <c r="AI1344" s="30"/>
      <c r="AJ1344" s="30"/>
      <c r="AK1344" s="30"/>
      <c r="AL1344" s="30"/>
    </row>
    <row r="1345" spans="5:38" x14ac:dyDescent="0.25">
      <c r="E1345" s="29" t="s">
        <v>26</v>
      </c>
      <c r="F1345" s="30"/>
      <c r="G1345" s="30"/>
      <c r="H1345" s="30"/>
      <c r="I1345" s="30"/>
      <c r="J1345" s="30"/>
      <c r="K1345" s="30"/>
      <c r="L1345" s="30"/>
      <c r="M1345" s="30"/>
      <c r="N1345" s="30"/>
      <c r="O1345" s="30"/>
      <c r="P1345" s="30"/>
      <c r="Q1345" s="30"/>
      <c r="R1345" s="30"/>
      <c r="S1345" s="30"/>
      <c r="T1345" s="30"/>
      <c r="U1345" s="30"/>
      <c r="V1345" s="30"/>
      <c r="W1345" s="30"/>
      <c r="X1345" s="30"/>
      <c r="Y1345" s="30"/>
      <c r="Z1345" s="30"/>
      <c r="AA1345" s="30"/>
      <c r="AB1345" s="30"/>
      <c r="AC1345" s="30"/>
      <c r="AD1345" s="30"/>
      <c r="AE1345" s="30"/>
      <c r="AF1345" s="30"/>
      <c r="AG1345" s="30"/>
      <c r="AH1345" s="30"/>
      <c r="AI1345" s="30"/>
      <c r="AJ1345" s="30"/>
      <c r="AK1345" s="30"/>
      <c r="AL1345" s="30"/>
    </row>
    <row r="1369" spans="3:3" x14ac:dyDescent="0.25">
      <c r="C1369" s="4">
        <v>0</v>
      </c>
    </row>
  </sheetData>
  <hyperlinks>
    <hyperlink ref="AS14" r:id="rId1" display="https://365dipostar.sharepoint.com/:x:/r/sites/PJ_NewOPLSystemImplementation/Shared Documents/Data/Procurement.xlsx?d=wfd046c44622d4e01a880ba5d9373a941&amp;csf=1&amp;web=1&amp;e=lraZDU" xr:uid="{F9B7B942-93A2-4ACA-8B60-116AA09DF53C}"/>
    <hyperlink ref="AS15" r:id="rId2" display="https://365dipostar-my.sharepoint.com/:x:/g/personal/khairina_saktia_dipostar_com/EZI6FJk1rK9Lk2ZE2zKTXaIB7BHDdHsbLl6shVmHfU4LhA?e=hyFn0r" xr:uid="{B2475EB4-91B5-4A99-9B65-7D07342AC637}"/>
    <hyperlink ref="AS16" r:id="rId3" display="https://365dipostar.sharepoint.com/:x:/r/sites/PJ_NewOPLSystemImplementation/Shared Documents/Post Go Live/Data Simulation Application OPL.xlsx?d=wa3ac5f86627f40508e511bb642b121e3&amp;csf=1&amp;web=1&amp;e=g3yt9r" xr:uid="{950712FC-1B73-431F-9A9D-ECC22E75BDE9}"/>
    <hyperlink ref="AY126" r:id="rId4" display="https://365dipostar.sharepoint.com/:x:/r/sites/PJ_NewOPLSystemImplementation/Shared Documents/Data/Procurement.xlsx?d=wfd046c44622d4e01a880ba5d9373a941&amp;csf=1&amp;web=1&amp;e=lraZDU" xr:uid="{149823F9-0548-4520-9F4E-5A398E6623AE}"/>
    <hyperlink ref="AY127" r:id="rId5" display="https://365dipostar-my.sharepoint.com/:x:/g/personal/khairina_saktia_dipostar_com/EZI6FJk1rK9Lk2ZE2zKTXaIB7BHDdHsbLl6shVmHfU4LhA?e=hyFn0r" xr:uid="{64215486-E760-4935-AAD7-CC6C2D4E414F}"/>
    <hyperlink ref="AY128" r:id="rId6" display="https://365dipostar.sharepoint.com/:x:/r/sites/PJ_NewOPLSystemImplementation/Shared Documents/Post Go Live/Data Simulation Application OPL.xlsx?d=wa3ac5f86627f40508e511bb642b121e3&amp;csf=1&amp;web=1&amp;e=g3yt9r" xr:uid="{22F35E97-449C-43C6-9455-B70322BC0A23}"/>
    <hyperlink ref="E132" r:id="rId7" display="https://365dipostar.sharepoint.com/:x:/r/sites/PJ_NewOPLSystemImplementation/Shared Documents/Post Go Live/Data Simulation Application OPL.xlsx?d=wa3ac5f86627f40508e511bb642b121e3&amp;csf=1&amp;web=1&amp;e=g3yt9r" xr:uid="{F60D1E02-931B-448C-B180-4A6ADA25804E}"/>
    <hyperlink ref="AQ132" r:id="rId8" display="https://365dipostar.sharepoint.com/:x:/r/sites/PJ_NewOPLSystemImplementation/Shared Documents/Data/Procurement.xlsx?d=wfd046c44622d4e01a880ba5d9373a941&amp;csf=1&amp;web=1&amp;e=lraZDU" xr:uid="{FABD341E-A83F-4B54-B829-484DEB98475E}"/>
  </hyperlinks>
  <pageMargins left="0.7" right="0.7" top="0.75" bottom="0.75" header="0.3" footer="0.3"/>
  <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E57AE-D1C9-4D14-85EE-D47DA1E481DA}">
  <dimension ref="B2:CC990"/>
  <sheetViews>
    <sheetView topLeftCell="A130" zoomScale="85" zoomScaleNormal="85" workbookViewId="0">
      <selection activeCell="C178" sqref="C178"/>
    </sheetView>
  </sheetViews>
  <sheetFormatPr defaultColWidth="2.85546875" defaultRowHeight="15" x14ac:dyDescent="0.25"/>
  <sheetData>
    <row r="2" spans="2:38" x14ac:dyDescent="0.25">
      <c r="B2" s="1" t="s">
        <v>715</v>
      </c>
    </row>
    <row r="4" spans="2:38" x14ac:dyDescent="0.25">
      <c r="C4" s="20">
        <v>0</v>
      </c>
      <c r="E4" s="1" t="s">
        <v>565</v>
      </c>
    </row>
    <row r="5" spans="2:38" x14ac:dyDescent="0.25">
      <c r="E5" t="s">
        <v>586</v>
      </c>
    </row>
    <row r="6" spans="2:38" x14ac:dyDescent="0.25">
      <c r="E6" s="2" t="s">
        <v>734</v>
      </c>
    </row>
    <row r="7" spans="2:38" x14ac:dyDescent="0.25">
      <c r="E7" t="s">
        <v>217</v>
      </c>
    </row>
    <row r="8" spans="2:38" x14ac:dyDescent="0.25">
      <c r="E8" t="s">
        <v>218</v>
      </c>
    </row>
    <row r="10" spans="2:38" x14ac:dyDescent="0.25">
      <c r="E10" t="s">
        <v>282</v>
      </c>
    </row>
    <row r="11" spans="2:38" x14ac:dyDescent="0.25">
      <c r="E11" s="50" t="s">
        <v>739</v>
      </c>
    </row>
    <row r="13" spans="2:38" x14ac:dyDescent="0.25">
      <c r="E13" s="36" t="s">
        <v>206</v>
      </c>
      <c r="AL13" t="s">
        <v>30</v>
      </c>
    </row>
    <row r="14" spans="2:38" x14ac:dyDescent="0.25">
      <c r="E14" t="s">
        <v>735</v>
      </c>
      <c r="AL14" s="2" t="s">
        <v>736</v>
      </c>
    </row>
    <row r="16" spans="2:38" x14ac:dyDescent="0.25">
      <c r="E16" s="36" t="s">
        <v>207</v>
      </c>
    </row>
    <row r="17" spans="5:5" x14ac:dyDescent="0.25">
      <c r="E17" t="s">
        <v>735</v>
      </c>
    </row>
    <row r="19" spans="5:5" x14ac:dyDescent="0.25">
      <c r="E19" s="36" t="s">
        <v>219</v>
      </c>
    </row>
    <row r="20" spans="5:5" x14ac:dyDescent="0.25">
      <c r="E20" t="s">
        <v>737</v>
      </c>
    </row>
    <row r="22" spans="5:5" x14ac:dyDescent="0.25">
      <c r="E22" s="36" t="s">
        <v>212</v>
      </c>
    </row>
    <row r="23" spans="5:5" x14ac:dyDescent="0.25">
      <c r="E23" t="s">
        <v>738</v>
      </c>
    </row>
    <row r="25" spans="5:5" x14ac:dyDescent="0.25">
      <c r="E25" s="1" t="s">
        <v>715</v>
      </c>
    </row>
    <row r="48" spans="5:5" x14ac:dyDescent="0.25">
      <c r="E48" t="s">
        <v>30</v>
      </c>
    </row>
    <row r="49" spans="5:41" x14ac:dyDescent="0.25">
      <c r="E49" s="2" t="s">
        <v>736</v>
      </c>
    </row>
    <row r="51" spans="5:41" x14ac:dyDescent="0.25">
      <c r="E51" s="26" t="s">
        <v>65</v>
      </c>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O51" s="2" t="s">
        <v>765</v>
      </c>
    </row>
    <row r="52" spans="5:41" x14ac:dyDescent="0.25">
      <c r="E52" s="26" t="s">
        <v>740</v>
      </c>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row>
    <row r="53" spans="5:41" x14ac:dyDescent="0.25">
      <c r="E53" s="26" t="s">
        <v>741</v>
      </c>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row>
    <row r="54" spans="5:41" x14ac:dyDescent="0.25">
      <c r="E54" s="26" t="s">
        <v>742</v>
      </c>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row>
    <row r="55" spans="5:41" x14ac:dyDescent="0.25">
      <c r="E55" s="26" t="s">
        <v>743</v>
      </c>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row>
    <row r="56" spans="5:41" x14ac:dyDescent="0.25">
      <c r="E56" s="26" t="s">
        <v>744</v>
      </c>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row>
    <row r="57" spans="5:41" x14ac:dyDescent="0.25">
      <c r="E57" s="26" t="s">
        <v>745</v>
      </c>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row>
    <row r="58" spans="5:41" x14ac:dyDescent="0.25">
      <c r="E58" s="26" t="s">
        <v>746</v>
      </c>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row>
    <row r="59" spans="5:41" x14ac:dyDescent="0.25">
      <c r="E59" s="26" t="s">
        <v>747</v>
      </c>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row>
    <row r="60" spans="5:41" x14ac:dyDescent="0.25">
      <c r="E60" s="26" t="s">
        <v>748</v>
      </c>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row>
    <row r="61" spans="5:41" x14ac:dyDescent="0.25">
      <c r="E61" s="26"/>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row>
    <row r="62" spans="5:41" x14ac:dyDescent="0.25">
      <c r="E62" s="26" t="s">
        <v>33</v>
      </c>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row>
    <row r="63" spans="5:41" x14ac:dyDescent="0.25">
      <c r="E63" s="26" t="s">
        <v>749</v>
      </c>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row>
    <row r="64" spans="5:41" x14ac:dyDescent="0.25">
      <c r="E64" s="26"/>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row>
    <row r="65" spans="5:41" x14ac:dyDescent="0.25">
      <c r="E65" s="26" t="s">
        <v>67</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row>
    <row r="66" spans="5:41" x14ac:dyDescent="0.25">
      <c r="E66" s="26" t="s">
        <v>750</v>
      </c>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row>
    <row r="67" spans="5:41" x14ac:dyDescent="0.25">
      <c r="E67" s="26"/>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row>
    <row r="68" spans="5:41" x14ac:dyDescent="0.25">
      <c r="E68" s="26" t="s">
        <v>751</v>
      </c>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row>
    <row r="69" spans="5:41" x14ac:dyDescent="0.25">
      <c r="E69" s="26" t="s">
        <v>752</v>
      </c>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O69" s="2" t="s">
        <v>764</v>
      </c>
    </row>
    <row r="70" spans="5:41" x14ac:dyDescent="0.25">
      <c r="E70" s="26"/>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row>
    <row r="71" spans="5:41" x14ac:dyDescent="0.25">
      <c r="E71" s="26" t="s">
        <v>753</v>
      </c>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row>
    <row r="72" spans="5:41" x14ac:dyDescent="0.25">
      <c r="E72" s="26" t="s">
        <v>754</v>
      </c>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row>
    <row r="73" spans="5:41" x14ac:dyDescent="0.25">
      <c r="E73" s="26"/>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row>
    <row r="74" spans="5:41" x14ac:dyDescent="0.25">
      <c r="E74" s="26" t="s">
        <v>755</v>
      </c>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row>
    <row r="75" spans="5:41" x14ac:dyDescent="0.25">
      <c r="E75" s="26" t="s">
        <v>756</v>
      </c>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row>
    <row r="76" spans="5:41" x14ac:dyDescent="0.25">
      <c r="E76" s="26"/>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row>
    <row r="77" spans="5:41" x14ac:dyDescent="0.25">
      <c r="E77" s="26" t="s">
        <v>757</v>
      </c>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row>
    <row r="78" spans="5:41" x14ac:dyDescent="0.25">
      <c r="E78" s="26" t="s">
        <v>758</v>
      </c>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row>
    <row r="79" spans="5:41" x14ac:dyDescent="0.25">
      <c r="E79" s="26"/>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row>
    <row r="80" spans="5:41" x14ac:dyDescent="0.25">
      <c r="E80" s="26" t="s">
        <v>759</v>
      </c>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row>
    <row r="81" spans="5:39" x14ac:dyDescent="0.25">
      <c r="E81" s="26" t="s">
        <v>760</v>
      </c>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row>
    <row r="82" spans="5:39" x14ac:dyDescent="0.25">
      <c r="E82" s="26"/>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row>
    <row r="83" spans="5:39" x14ac:dyDescent="0.25">
      <c r="E83" s="26" t="s">
        <v>761</v>
      </c>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row>
    <row r="84" spans="5:39" x14ac:dyDescent="0.25">
      <c r="E84" s="26" t="s">
        <v>762</v>
      </c>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row>
    <row r="85" spans="5:39" x14ac:dyDescent="0.25">
      <c r="E85" s="26"/>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row>
    <row r="86" spans="5:39" x14ac:dyDescent="0.25">
      <c r="E86" s="26" t="s">
        <v>763</v>
      </c>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row>
    <row r="88" spans="5:39" x14ac:dyDescent="0.25">
      <c r="E88" t="s">
        <v>766</v>
      </c>
    </row>
    <row r="90" spans="5:39" x14ac:dyDescent="0.25">
      <c r="E90" s="26" t="s">
        <v>21</v>
      </c>
      <c r="F90" s="27"/>
      <c r="G90" s="27"/>
      <c r="H90" s="27"/>
      <c r="I90" s="27"/>
      <c r="J90" s="27"/>
      <c r="K90" s="27"/>
      <c r="L90" s="27"/>
      <c r="M90" s="27"/>
      <c r="N90" s="27"/>
      <c r="O90" s="27"/>
      <c r="P90" s="27"/>
      <c r="Q90" s="27"/>
      <c r="R90" s="27"/>
      <c r="S90" s="27"/>
      <c r="T90" s="27"/>
      <c r="U90" s="27"/>
      <c r="V90" s="27"/>
      <c r="W90" s="27"/>
      <c r="X90" s="27"/>
    </row>
    <row r="91" spans="5:39" x14ac:dyDescent="0.25">
      <c r="E91" s="26" t="s">
        <v>285</v>
      </c>
      <c r="F91" s="27"/>
      <c r="G91" s="27"/>
      <c r="H91" s="27"/>
      <c r="I91" s="27"/>
      <c r="J91" s="27"/>
      <c r="K91" s="27"/>
      <c r="L91" s="27"/>
      <c r="M91" s="27"/>
      <c r="N91" s="27"/>
      <c r="O91" s="27"/>
      <c r="P91" s="27"/>
      <c r="Q91" s="27"/>
      <c r="R91" s="27"/>
      <c r="S91" s="27"/>
      <c r="T91" s="27"/>
      <c r="U91" s="27"/>
      <c r="V91" s="27"/>
      <c r="W91" s="27"/>
      <c r="X91" s="27"/>
    </row>
    <row r="92" spans="5:39" x14ac:dyDescent="0.25">
      <c r="E92" s="26" t="s">
        <v>767</v>
      </c>
      <c r="F92" s="27"/>
      <c r="G92" s="27"/>
      <c r="H92" s="27"/>
      <c r="I92" s="27"/>
      <c r="J92" s="27"/>
      <c r="K92" s="27"/>
      <c r="L92" s="27"/>
      <c r="M92" s="27"/>
      <c r="N92" s="27"/>
      <c r="O92" s="27"/>
      <c r="P92" s="27"/>
      <c r="Q92" s="27"/>
      <c r="R92" s="27"/>
      <c r="S92" s="27"/>
      <c r="T92" s="27"/>
      <c r="U92" s="27"/>
      <c r="V92" s="27"/>
      <c r="W92" s="27"/>
      <c r="X92" s="27"/>
    </row>
    <row r="93" spans="5:39" x14ac:dyDescent="0.25">
      <c r="E93" s="26"/>
      <c r="F93" s="27"/>
      <c r="G93" s="27"/>
      <c r="H93" s="27"/>
      <c r="I93" s="27"/>
      <c r="J93" s="27"/>
      <c r="K93" s="27"/>
      <c r="L93" s="27"/>
      <c r="M93" s="27"/>
      <c r="N93" s="27"/>
      <c r="O93" s="27"/>
      <c r="P93" s="27"/>
      <c r="Q93" s="27"/>
      <c r="R93" s="27"/>
      <c r="S93" s="27"/>
      <c r="T93" s="27"/>
      <c r="U93" s="27"/>
      <c r="V93" s="27"/>
      <c r="W93" s="27"/>
      <c r="X93" s="27"/>
    </row>
    <row r="94" spans="5:39" x14ac:dyDescent="0.25">
      <c r="E94" s="26" t="s">
        <v>21</v>
      </c>
      <c r="F94" s="27"/>
      <c r="G94" s="27"/>
      <c r="H94" s="27"/>
      <c r="I94" s="27"/>
      <c r="J94" s="27"/>
      <c r="K94" s="27"/>
      <c r="L94" s="27"/>
      <c r="M94" s="27"/>
      <c r="N94" s="27"/>
      <c r="O94" s="27"/>
      <c r="P94" s="27"/>
      <c r="Q94" s="27"/>
      <c r="R94" s="27"/>
      <c r="S94" s="27"/>
      <c r="T94" s="27"/>
      <c r="U94" s="27"/>
      <c r="V94" s="27"/>
      <c r="W94" s="27"/>
      <c r="X94" s="27"/>
    </row>
    <row r="95" spans="5:39" x14ac:dyDescent="0.25">
      <c r="E95" s="26" t="s">
        <v>768</v>
      </c>
      <c r="F95" s="27"/>
      <c r="G95" s="27"/>
      <c r="H95" s="27"/>
      <c r="I95" s="27"/>
      <c r="J95" s="27"/>
      <c r="K95" s="27"/>
      <c r="L95" s="27"/>
      <c r="M95" s="27"/>
      <c r="N95" s="27"/>
      <c r="O95" s="27"/>
      <c r="P95" s="27"/>
      <c r="Q95" s="27"/>
      <c r="R95" s="27"/>
      <c r="S95" s="27"/>
      <c r="T95" s="27"/>
      <c r="U95" s="27"/>
      <c r="V95" s="27"/>
      <c r="W95" s="27"/>
      <c r="X95" s="27"/>
    </row>
    <row r="96" spans="5:39" x14ac:dyDescent="0.25">
      <c r="E96" s="26" t="s">
        <v>769</v>
      </c>
      <c r="F96" s="27"/>
      <c r="G96" s="27"/>
      <c r="H96" s="27"/>
      <c r="I96" s="27"/>
      <c r="J96" s="27"/>
      <c r="K96" s="27"/>
      <c r="L96" s="27"/>
      <c r="M96" s="27"/>
      <c r="N96" s="27"/>
      <c r="O96" s="27"/>
      <c r="P96" s="27"/>
      <c r="Q96" s="27"/>
      <c r="R96" s="27"/>
      <c r="S96" s="27"/>
      <c r="T96" s="27"/>
      <c r="U96" s="27"/>
      <c r="V96" s="27"/>
      <c r="W96" s="27"/>
      <c r="X96" s="27"/>
    </row>
    <row r="97" spans="5:26" x14ac:dyDescent="0.25">
      <c r="E97" s="26"/>
      <c r="F97" s="27"/>
      <c r="G97" s="27"/>
      <c r="H97" s="27"/>
      <c r="I97" s="27"/>
      <c r="J97" s="27"/>
      <c r="K97" s="27"/>
      <c r="L97" s="27"/>
      <c r="M97" s="27"/>
      <c r="N97" s="27"/>
      <c r="O97" s="27"/>
      <c r="P97" s="27"/>
      <c r="Q97" s="27"/>
      <c r="R97" s="27"/>
      <c r="S97" s="27"/>
      <c r="T97" s="27"/>
      <c r="U97" s="27"/>
      <c r="V97" s="27"/>
      <c r="W97" s="27"/>
      <c r="X97" s="27"/>
    </row>
    <row r="98" spans="5:26" x14ac:dyDescent="0.25">
      <c r="E98" s="26" t="s">
        <v>21</v>
      </c>
      <c r="F98" s="27"/>
      <c r="G98" s="27"/>
      <c r="H98" s="27"/>
      <c r="I98" s="27"/>
      <c r="J98" s="27"/>
      <c r="K98" s="27"/>
      <c r="L98" s="27"/>
      <c r="M98" s="27"/>
      <c r="N98" s="27"/>
      <c r="O98" s="27"/>
      <c r="P98" s="27"/>
      <c r="Q98" s="27"/>
      <c r="R98" s="27"/>
      <c r="S98" s="27"/>
      <c r="T98" s="27"/>
      <c r="U98" s="27"/>
      <c r="V98" s="27"/>
      <c r="W98" s="27"/>
      <c r="X98" s="27"/>
    </row>
    <row r="99" spans="5:26" x14ac:dyDescent="0.25">
      <c r="E99" s="26" t="s">
        <v>770</v>
      </c>
      <c r="F99" s="27"/>
      <c r="G99" s="27"/>
      <c r="H99" s="27"/>
      <c r="I99" s="27"/>
      <c r="J99" s="27"/>
      <c r="K99" s="27"/>
      <c r="L99" s="27"/>
      <c r="M99" s="27"/>
      <c r="N99" s="27"/>
      <c r="O99" s="27"/>
      <c r="P99" s="27"/>
      <c r="Q99" s="27"/>
      <c r="R99" s="27"/>
      <c r="S99" s="27"/>
      <c r="T99" s="27"/>
      <c r="U99" s="27"/>
      <c r="V99" s="27"/>
      <c r="W99" s="27"/>
      <c r="X99" s="27"/>
    </row>
    <row r="100" spans="5:26" x14ac:dyDescent="0.25">
      <c r="E100" s="26" t="s">
        <v>771</v>
      </c>
      <c r="F100" s="27"/>
      <c r="G100" s="27"/>
      <c r="H100" s="27"/>
      <c r="I100" s="27"/>
      <c r="J100" s="27"/>
      <c r="K100" s="27"/>
      <c r="L100" s="27"/>
      <c r="M100" s="27"/>
      <c r="N100" s="27"/>
      <c r="O100" s="27"/>
      <c r="P100" s="27"/>
      <c r="Q100" s="27"/>
      <c r="R100" s="27"/>
      <c r="S100" s="27"/>
      <c r="T100" s="27"/>
      <c r="U100" s="27"/>
      <c r="V100" s="27"/>
      <c r="W100" s="27"/>
      <c r="X100" s="27"/>
    </row>
    <row r="102" spans="5:26" x14ac:dyDescent="0.25">
      <c r="E102" s="29" t="s">
        <v>24</v>
      </c>
      <c r="F102" s="30"/>
      <c r="G102" s="30"/>
      <c r="H102" s="30"/>
      <c r="I102" s="30"/>
      <c r="J102" s="30"/>
      <c r="K102" s="30"/>
      <c r="L102" s="30"/>
      <c r="M102" s="30"/>
      <c r="N102" s="30"/>
      <c r="O102" s="30"/>
      <c r="P102" s="30"/>
      <c r="Q102" s="30"/>
      <c r="R102" s="30"/>
      <c r="S102" s="30"/>
      <c r="T102" s="30"/>
      <c r="U102" s="30"/>
      <c r="V102" s="30"/>
      <c r="W102" s="30"/>
      <c r="X102" s="30"/>
      <c r="Y102" s="30"/>
      <c r="Z102" s="30"/>
    </row>
    <row r="103" spans="5:26" x14ac:dyDescent="0.25">
      <c r="E103" s="29"/>
      <c r="F103" s="30"/>
      <c r="G103" s="30"/>
      <c r="H103" s="30"/>
      <c r="I103" s="30"/>
      <c r="J103" s="30"/>
      <c r="K103" s="30"/>
      <c r="L103" s="30"/>
      <c r="M103" s="30"/>
      <c r="N103" s="30"/>
      <c r="O103" s="30"/>
      <c r="P103" s="30"/>
      <c r="Q103" s="30"/>
      <c r="R103" s="30"/>
      <c r="S103" s="30"/>
      <c r="T103" s="30"/>
      <c r="U103" s="30"/>
      <c r="V103" s="30"/>
      <c r="W103" s="30"/>
      <c r="X103" s="30"/>
      <c r="Y103" s="30"/>
      <c r="Z103" s="30"/>
    </row>
    <row r="104" spans="5:26" x14ac:dyDescent="0.25">
      <c r="E104" s="29" t="s">
        <v>386</v>
      </c>
      <c r="F104" s="30"/>
      <c r="G104" s="30"/>
      <c r="H104" s="30"/>
      <c r="I104" s="30"/>
      <c r="J104" s="30"/>
      <c r="K104" s="30"/>
      <c r="L104" s="30"/>
      <c r="M104" s="30"/>
      <c r="N104" s="30"/>
      <c r="O104" s="30"/>
      <c r="P104" s="30"/>
      <c r="Q104" s="30"/>
      <c r="R104" s="30"/>
      <c r="S104" s="30"/>
      <c r="T104" s="30"/>
      <c r="U104" s="30"/>
      <c r="V104" s="30"/>
      <c r="W104" s="30"/>
      <c r="X104" s="30"/>
      <c r="Y104" s="30"/>
      <c r="Z104" s="30"/>
    </row>
    <row r="105" spans="5:26" x14ac:dyDescent="0.25">
      <c r="E105" s="29" t="s">
        <v>25</v>
      </c>
      <c r="F105" s="30"/>
      <c r="G105" s="30"/>
      <c r="H105" s="30"/>
      <c r="I105" s="30"/>
      <c r="J105" s="30"/>
      <c r="K105" s="30"/>
      <c r="L105" s="30"/>
      <c r="M105" s="30"/>
      <c r="N105" s="30"/>
      <c r="O105" s="30"/>
      <c r="P105" s="30"/>
      <c r="Q105" s="30"/>
      <c r="R105" s="30"/>
      <c r="S105" s="30"/>
      <c r="T105" s="30"/>
      <c r="U105" s="30"/>
      <c r="V105" s="30"/>
      <c r="W105" s="30"/>
      <c r="X105" s="30"/>
      <c r="Y105" s="30"/>
      <c r="Z105" s="30"/>
    </row>
    <row r="106" spans="5:26" x14ac:dyDescent="0.25">
      <c r="E106" s="29" t="s">
        <v>385</v>
      </c>
      <c r="F106" s="30"/>
      <c r="G106" s="30"/>
      <c r="H106" s="30"/>
      <c r="I106" s="30"/>
      <c r="J106" s="30"/>
      <c r="K106" s="30"/>
      <c r="L106" s="30"/>
      <c r="M106" s="30"/>
      <c r="N106" s="30"/>
      <c r="O106" s="30"/>
      <c r="P106" s="30"/>
      <c r="Q106" s="30"/>
      <c r="R106" s="30"/>
      <c r="S106" s="30"/>
      <c r="T106" s="30"/>
      <c r="U106" s="30"/>
      <c r="V106" s="30"/>
      <c r="W106" s="30"/>
      <c r="X106" s="30"/>
      <c r="Y106" s="30"/>
      <c r="Z106" s="30"/>
    </row>
    <row r="107" spans="5:26" x14ac:dyDescent="0.25">
      <c r="E107" s="29" t="s">
        <v>387</v>
      </c>
      <c r="F107" s="30"/>
      <c r="G107" s="30"/>
      <c r="H107" s="30"/>
      <c r="I107" s="30"/>
      <c r="J107" s="30"/>
      <c r="K107" s="30"/>
      <c r="L107" s="30"/>
      <c r="M107" s="30"/>
      <c r="N107" s="30"/>
      <c r="O107" s="30"/>
      <c r="P107" s="30"/>
      <c r="Q107" s="30"/>
      <c r="R107" s="30"/>
      <c r="S107" s="30"/>
      <c r="T107" s="30"/>
      <c r="U107" s="30"/>
      <c r="V107" s="30"/>
      <c r="W107" s="30"/>
      <c r="X107" s="30"/>
      <c r="Y107" s="30"/>
      <c r="Z107" s="30"/>
    </row>
    <row r="108" spans="5:26" x14ac:dyDescent="0.25">
      <c r="E108" s="29" t="s">
        <v>773</v>
      </c>
      <c r="F108" s="30"/>
      <c r="G108" s="30"/>
      <c r="H108" s="30"/>
      <c r="I108" s="30"/>
      <c r="J108" s="30"/>
      <c r="K108" s="30"/>
      <c r="L108" s="30"/>
      <c r="M108" s="30"/>
      <c r="N108" s="30"/>
      <c r="O108" s="30"/>
      <c r="P108" s="30"/>
      <c r="Q108" s="30"/>
      <c r="R108" s="30"/>
      <c r="S108" s="30"/>
      <c r="T108" s="30"/>
      <c r="U108" s="30"/>
      <c r="V108" s="30"/>
      <c r="W108" s="30"/>
      <c r="X108" s="30"/>
      <c r="Y108" s="30"/>
      <c r="Z108" s="30"/>
    </row>
    <row r="109" spans="5:26" x14ac:dyDescent="0.25">
      <c r="E109" s="29" t="s">
        <v>772</v>
      </c>
      <c r="F109" s="30"/>
      <c r="G109" s="30"/>
      <c r="H109" s="30"/>
      <c r="I109" s="30"/>
      <c r="J109" s="30"/>
      <c r="K109" s="30"/>
      <c r="L109" s="30"/>
      <c r="M109" s="30"/>
      <c r="N109" s="30"/>
      <c r="O109" s="30"/>
      <c r="P109" s="30"/>
      <c r="Q109" s="30"/>
      <c r="R109" s="30"/>
      <c r="S109" s="30"/>
      <c r="T109" s="30"/>
      <c r="U109" s="30"/>
      <c r="V109" s="30"/>
      <c r="W109" s="30"/>
      <c r="X109" s="30"/>
      <c r="Y109" s="30"/>
      <c r="Z109" s="30"/>
    </row>
    <row r="110" spans="5:26" x14ac:dyDescent="0.25">
      <c r="E110" s="29"/>
      <c r="F110" s="30"/>
      <c r="G110" s="30"/>
      <c r="H110" s="30"/>
      <c r="I110" s="30"/>
      <c r="J110" s="30"/>
      <c r="K110" s="30"/>
      <c r="L110" s="30"/>
      <c r="M110" s="30"/>
      <c r="N110" s="30"/>
      <c r="O110" s="30"/>
      <c r="P110" s="30"/>
      <c r="Q110" s="30"/>
      <c r="R110" s="30"/>
      <c r="S110" s="30"/>
      <c r="T110" s="30"/>
      <c r="U110" s="30"/>
      <c r="V110" s="30"/>
      <c r="W110" s="30"/>
      <c r="X110" s="30"/>
      <c r="Y110" s="30"/>
      <c r="Z110" s="30"/>
    </row>
    <row r="111" spans="5:26" x14ac:dyDescent="0.25">
      <c r="E111" s="29" t="s">
        <v>390</v>
      </c>
      <c r="F111" s="30"/>
      <c r="G111" s="30"/>
      <c r="H111" s="30"/>
      <c r="I111" s="30"/>
      <c r="J111" s="30"/>
      <c r="K111" s="30"/>
      <c r="L111" s="30"/>
      <c r="M111" s="30"/>
      <c r="N111" s="30"/>
      <c r="O111" s="30"/>
      <c r="P111" s="30"/>
      <c r="Q111" s="30"/>
      <c r="R111" s="30"/>
      <c r="S111" s="30"/>
      <c r="T111" s="30"/>
      <c r="U111" s="30"/>
      <c r="V111" s="30"/>
      <c r="W111" s="30"/>
      <c r="X111" s="30"/>
      <c r="Y111" s="30"/>
      <c r="Z111" s="30"/>
    </row>
    <row r="112" spans="5:26" x14ac:dyDescent="0.25">
      <c r="E112" s="29" t="s">
        <v>25</v>
      </c>
      <c r="F112" s="30"/>
      <c r="G112" s="30"/>
      <c r="H112" s="30"/>
      <c r="I112" s="30"/>
      <c r="J112" s="30"/>
      <c r="K112" s="30"/>
      <c r="L112" s="30"/>
      <c r="M112" s="30"/>
      <c r="N112" s="30"/>
      <c r="O112" s="30"/>
      <c r="P112" s="30"/>
      <c r="Q112" s="30"/>
      <c r="R112" s="30"/>
      <c r="S112" s="30"/>
      <c r="T112" s="30"/>
      <c r="U112" s="30"/>
      <c r="V112" s="30"/>
      <c r="W112" s="30"/>
      <c r="X112" s="30"/>
      <c r="Y112" s="30"/>
      <c r="Z112" s="30"/>
    </row>
    <row r="113" spans="5:26" x14ac:dyDescent="0.25">
      <c r="E113" s="29" t="s">
        <v>395</v>
      </c>
      <c r="F113" s="30"/>
      <c r="G113" s="30"/>
      <c r="H113" s="30"/>
      <c r="I113" s="30"/>
      <c r="J113" s="30"/>
      <c r="K113" s="30"/>
      <c r="L113" s="30"/>
      <c r="M113" s="30"/>
      <c r="N113" s="30"/>
      <c r="O113" s="30"/>
      <c r="P113" s="30"/>
      <c r="Q113" s="30"/>
      <c r="R113" s="30"/>
      <c r="S113" s="30"/>
      <c r="T113" s="30"/>
      <c r="U113" s="30"/>
      <c r="V113" s="30"/>
      <c r="W113" s="30"/>
      <c r="X113" s="30"/>
      <c r="Y113" s="30"/>
      <c r="Z113" s="30"/>
    </row>
    <row r="114" spans="5:26" x14ac:dyDescent="0.25">
      <c r="E114" s="29" t="s">
        <v>396</v>
      </c>
      <c r="F114" s="30"/>
      <c r="G114" s="30"/>
      <c r="H114" s="30"/>
      <c r="I114" s="30"/>
      <c r="J114" s="30"/>
      <c r="K114" s="30"/>
      <c r="L114" s="30"/>
      <c r="M114" s="30"/>
      <c r="N114" s="30"/>
      <c r="O114" s="30"/>
      <c r="P114" s="30"/>
      <c r="Q114" s="30"/>
      <c r="R114" s="30"/>
      <c r="S114" s="30"/>
      <c r="T114" s="30"/>
      <c r="U114" s="30"/>
      <c r="V114" s="30"/>
      <c r="W114" s="30"/>
      <c r="X114" s="30"/>
      <c r="Y114" s="30"/>
      <c r="Z114" s="30"/>
    </row>
    <row r="115" spans="5:26" x14ac:dyDescent="0.25">
      <c r="E115" s="29" t="s">
        <v>774</v>
      </c>
      <c r="F115" s="30"/>
      <c r="G115" s="30"/>
      <c r="H115" s="30"/>
      <c r="I115" s="30"/>
      <c r="J115" s="30"/>
      <c r="K115" s="30"/>
      <c r="L115" s="30"/>
      <c r="M115" s="30"/>
      <c r="N115" s="30"/>
      <c r="O115" s="30"/>
      <c r="P115" s="30"/>
      <c r="Q115" s="30"/>
      <c r="R115" s="30"/>
      <c r="S115" s="30"/>
      <c r="T115" s="30"/>
      <c r="U115" s="30"/>
      <c r="V115" s="30"/>
      <c r="W115" s="30"/>
      <c r="X115" s="30"/>
      <c r="Y115" s="30"/>
      <c r="Z115" s="30"/>
    </row>
    <row r="116" spans="5:26" x14ac:dyDescent="0.25">
      <c r="E116" s="29" t="s">
        <v>775</v>
      </c>
      <c r="F116" s="30"/>
      <c r="G116" s="30"/>
      <c r="H116" s="30"/>
      <c r="I116" s="30"/>
      <c r="J116" s="30"/>
      <c r="K116" s="30"/>
      <c r="L116" s="30"/>
      <c r="M116" s="30"/>
      <c r="N116" s="30"/>
      <c r="O116" s="30"/>
      <c r="P116" s="30"/>
      <c r="Q116" s="30"/>
      <c r="R116" s="30"/>
      <c r="S116" s="30"/>
      <c r="T116" s="30"/>
      <c r="U116" s="30"/>
      <c r="V116" s="30"/>
      <c r="W116" s="30"/>
      <c r="X116" s="30"/>
      <c r="Y116" s="30"/>
      <c r="Z116" s="30"/>
    </row>
    <row r="117" spans="5:26" x14ac:dyDescent="0.25">
      <c r="E117" s="29"/>
      <c r="F117" s="30"/>
      <c r="G117" s="30"/>
      <c r="H117" s="30"/>
      <c r="I117" s="30"/>
      <c r="J117" s="30"/>
      <c r="K117" s="30"/>
      <c r="L117" s="30"/>
      <c r="M117" s="30"/>
      <c r="N117" s="30"/>
      <c r="O117" s="30"/>
      <c r="P117" s="30"/>
      <c r="Q117" s="30"/>
      <c r="R117" s="30"/>
      <c r="S117" s="30"/>
      <c r="T117" s="30"/>
      <c r="U117" s="30"/>
      <c r="V117" s="30"/>
      <c r="W117" s="30"/>
      <c r="X117" s="30"/>
      <c r="Y117" s="30"/>
      <c r="Z117" s="30"/>
    </row>
    <row r="118" spans="5:26" x14ac:dyDescent="0.25">
      <c r="E118" s="29" t="s">
        <v>399</v>
      </c>
      <c r="F118" s="30"/>
      <c r="G118" s="30"/>
      <c r="H118" s="30"/>
      <c r="I118" s="30"/>
      <c r="J118" s="30"/>
      <c r="K118" s="30"/>
      <c r="L118" s="30"/>
      <c r="M118" s="30"/>
      <c r="N118" s="30"/>
      <c r="O118" s="30"/>
      <c r="P118" s="30"/>
      <c r="Q118" s="30"/>
      <c r="R118" s="30"/>
      <c r="S118" s="30"/>
      <c r="T118" s="30"/>
      <c r="U118" s="30"/>
      <c r="V118" s="30"/>
      <c r="W118" s="30"/>
      <c r="X118" s="30"/>
      <c r="Y118" s="30"/>
      <c r="Z118" s="30"/>
    </row>
    <row r="119" spans="5:26" x14ac:dyDescent="0.25">
      <c r="E119" s="29" t="s">
        <v>25</v>
      </c>
      <c r="F119" s="30"/>
      <c r="G119" s="30"/>
      <c r="H119" s="30"/>
      <c r="I119" s="30"/>
      <c r="J119" s="30"/>
      <c r="K119" s="30"/>
      <c r="L119" s="30"/>
      <c r="M119" s="30"/>
      <c r="N119" s="30"/>
      <c r="O119" s="30"/>
      <c r="P119" s="30"/>
      <c r="Q119" s="30"/>
      <c r="R119" s="30"/>
      <c r="S119" s="30"/>
      <c r="T119" s="30"/>
      <c r="U119" s="30"/>
      <c r="V119" s="30"/>
      <c r="W119" s="30"/>
      <c r="X119" s="30"/>
      <c r="Y119" s="30"/>
      <c r="Z119" s="30"/>
    </row>
    <row r="120" spans="5:26" x14ac:dyDescent="0.25">
      <c r="E120" s="29" t="s">
        <v>400</v>
      </c>
      <c r="F120" s="30"/>
      <c r="G120" s="30"/>
      <c r="H120" s="30"/>
      <c r="I120" s="30"/>
      <c r="J120" s="30"/>
      <c r="K120" s="30"/>
      <c r="L120" s="30"/>
      <c r="M120" s="30"/>
      <c r="N120" s="30"/>
      <c r="O120" s="30"/>
      <c r="P120" s="30"/>
      <c r="Q120" s="30"/>
      <c r="R120" s="30"/>
      <c r="S120" s="30"/>
      <c r="T120" s="30"/>
      <c r="U120" s="30"/>
      <c r="V120" s="30"/>
      <c r="W120" s="30"/>
      <c r="X120" s="30"/>
      <c r="Y120" s="30"/>
      <c r="Z120" s="30"/>
    </row>
    <row r="121" spans="5:26" x14ac:dyDescent="0.25">
      <c r="E121" s="29" t="s">
        <v>396</v>
      </c>
      <c r="F121" s="30"/>
      <c r="G121" s="30"/>
      <c r="H121" s="30"/>
      <c r="I121" s="30"/>
      <c r="J121" s="30"/>
      <c r="K121" s="30"/>
      <c r="L121" s="30"/>
      <c r="M121" s="30"/>
      <c r="N121" s="30"/>
      <c r="O121" s="30"/>
      <c r="P121" s="30"/>
      <c r="Q121" s="30"/>
      <c r="R121" s="30"/>
      <c r="S121" s="30"/>
      <c r="T121" s="30"/>
      <c r="U121" s="30"/>
      <c r="V121" s="30"/>
      <c r="W121" s="30"/>
      <c r="X121" s="30"/>
      <c r="Y121" s="30"/>
      <c r="Z121" s="30"/>
    </row>
    <row r="122" spans="5:26" x14ac:dyDescent="0.25">
      <c r="E122" s="29" t="s">
        <v>777</v>
      </c>
      <c r="F122" s="30"/>
      <c r="G122" s="30"/>
      <c r="H122" s="30"/>
      <c r="I122" s="30"/>
      <c r="J122" s="30"/>
      <c r="K122" s="30"/>
      <c r="L122" s="30"/>
      <c r="M122" s="30"/>
      <c r="N122" s="30"/>
      <c r="O122" s="30"/>
      <c r="P122" s="30"/>
      <c r="Q122" s="30"/>
      <c r="R122" s="30"/>
      <c r="S122" s="30"/>
      <c r="T122" s="30"/>
      <c r="U122" s="30"/>
      <c r="V122" s="30"/>
      <c r="W122" s="30"/>
      <c r="X122" s="30"/>
      <c r="Y122" s="30"/>
      <c r="Z122" s="30"/>
    </row>
    <row r="123" spans="5:26" x14ac:dyDescent="0.25">
      <c r="E123" s="29" t="s">
        <v>776</v>
      </c>
      <c r="F123" s="30"/>
      <c r="G123" s="30"/>
      <c r="H123" s="30"/>
      <c r="I123" s="30"/>
      <c r="J123" s="30"/>
      <c r="K123" s="30"/>
      <c r="L123" s="30"/>
      <c r="M123" s="30"/>
      <c r="N123" s="30"/>
      <c r="O123" s="30"/>
      <c r="P123" s="30"/>
      <c r="Q123" s="30"/>
      <c r="R123" s="30"/>
      <c r="S123" s="30"/>
      <c r="T123" s="30"/>
      <c r="U123" s="30"/>
      <c r="V123" s="30"/>
      <c r="W123" s="30"/>
      <c r="X123" s="30"/>
      <c r="Y123" s="30"/>
      <c r="Z123" s="30"/>
    </row>
    <row r="124" spans="5:26" x14ac:dyDescent="0.25">
      <c r="E124" s="29"/>
      <c r="F124" s="30"/>
      <c r="G124" s="30"/>
      <c r="H124" s="30"/>
      <c r="I124" s="30"/>
      <c r="J124" s="30"/>
      <c r="K124" s="30"/>
      <c r="L124" s="30"/>
      <c r="M124" s="30"/>
      <c r="N124" s="30"/>
      <c r="O124" s="30"/>
      <c r="P124" s="30"/>
      <c r="Q124" s="30"/>
      <c r="R124" s="30"/>
      <c r="S124" s="30"/>
      <c r="T124" s="30"/>
      <c r="U124" s="30"/>
      <c r="V124" s="30"/>
      <c r="W124" s="30"/>
      <c r="X124" s="30"/>
      <c r="Y124" s="30"/>
      <c r="Z124" s="30"/>
    </row>
    <row r="125" spans="5:26" x14ac:dyDescent="0.25">
      <c r="E125" s="29" t="s">
        <v>37</v>
      </c>
      <c r="F125" s="30"/>
      <c r="G125" s="30"/>
      <c r="H125" s="30"/>
      <c r="I125" s="30"/>
      <c r="J125" s="30"/>
      <c r="K125" s="30"/>
      <c r="L125" s="30"/>
      <c r="M125" s="30"/>
      <c r="N125" s="30"/>
      <c r="O125" s="30"/>
      <c r="P125" s="30"/>
      <c r="Q125" s="30"/>
      <c r="R125" s="30"/>
      <c r="S125" s="30"/>
      <c r="T125" s="30"/>
      <c r="U125" s="30"/>
      <c r="V125" s="30"/>
      <c r="W125" s="30"/>
      <c r="X125" s="30"/>
      <c r="Y125" s="30"/>
      <c r="Z125" s="30"/>
    </row>
    <row r="126" spans="5:26" x14ac:dyDescent="0.25">
      <c r="E126" s="29" t="s">
        <v>26</v>
      </c>
      <c r="F126" s="30"/>
      <c r="G126" s="30"/>
      <c r="H126" s="30"/>
      <c r="I126" s="30"/>
      <c r="J126" s="30"/>
      <c r="K126" s="30"/>
      <c r="L126" s="30"/>
      <c r="M126" s="30"/>
      <c r="N126" s="30"/>
      <c r="O126" s="30"/>
      <c r="P126" s="30"/>
      <c r="Q126" s="30"/>
      <c r="R126" s="30"/>
      <c r="S126" s="30"/>
      <c r="T126" s="30"/>
      <c r="U126" s="30"/>
      <c r="V126" s="30"/>
      <c r="W126" s="30"/>
      <c r="X126" s="30"/>
      <c r="Y126" s="30"/>
      <c r="Z126" s="30"/>
    </row>
    <row r="142" spans="5:5" x14ac:dyDescent="0.25">
      <c r="E142" s="1" t="s">
        <v>1133</v>
      </c>
    </row>
    <row r="178" spans="3:5" x14ac:dyDescent="0.25">
      <c r="C178" s="20">
        <v>0</v>
      </c>
      <c r="E178" s="1" t="s">
        <v>508</v>
      </c>
    </row>
    <row r="179" spans="3:5" x14ac:dyDescent="0.25">
      <c r="E179" t="s">
        <v>517</v>
      </c>
    </row>
    <row r="180" spans="3:5" x14ac:dyDescent="0.25">
      <c r="E180" s="2" t="s">
        <v>516</v>
      </c>
    </row>
    <row r="181" spans="3:5" x14ac:dyDescent="0.25">
      <c r="E181" t="s">
        <v>197</v>
      </c>
    </row>
    <row r="182" spans="3:5" x14ac:dyDescent="0.25">
      <c r="E182" t="s">
        <v>198</v>
      </c>
    </row>
    <row r="184" spans="3:5" x14ac:dyDescent="0.25">
      <c r="E184" s="36" t="s">
        <v>206</v>
      </c>
    </row>
    <row r="185" spans="3:5" x14ac:dyDescent="0.25">
      <c r="E185" t="s">
        <v>518</v>
      </c>
    </row>
    <row r="187" spans="3:5" x14ac:dyDescent="0.25">
      <c r="E187" s="36" t="s">
        <v>207</v>
      </c>
    </row>
    <row r="188" spans="3:5" x14ac:dyDescent="0.25">
      <c r="E188" t="s">
        <v>519</v>
      </c>
    </row>
    <row r="190" spans="3:5" x14ac:dyDescent="0.25">
      <c r="E190" s="36" t="s">
        <v>219</v>
      </c>
    </row>
    <row r="191" spans="3:5" x14ac:dyDescent="0.25">
      <c r="E191" t="s">
        <v>520</v>
      </c>
    </row>
    <row r="193" spans="5:5" x14ac:dyDescent="0.25">
      <c r="E193" s="36" t="s">
        <v>212</v>
      </c>
    </row>
    <row r="194" spans="5:5" x14ac:dyDescent="0.25">
      <c r="E194" t="s">
        <v>521</v>
      </c>
    </row>
    <row r="251" spans="5:5" x14ac:dyDescent="0.25">
      <c r="E251" s="1" t="s">
        <v>715</v>
      </c>
    </row>
    <row r="465" spans="3:48" x14ac:dyDescent="0.25">
      <c r="C465" s="20">
        <v>0</v>
      </c>
      <c r="E465" s="1" t="s">
        <v>714</v>
      </c>
    </row>
    <row r="466" spans="3:48" x14ac:dyDescent="0.25">
      <c r="E466" t="s">
        <v>718</v>
      </c>
    </row>
    <row r="468" spans="3:48" x14ac:dyDescent="0.25">
      <c r="AN468" t="s">
        <v>50</v>
      </c>
    </row>
    <row r="469" spans="3:48" x14ac:dyDescent="0.25">
      <c r="AN469" s="2" t="s">
        <v>716</v>
      </c>
      <c r="AV469" t="s">
        <v>717</v>
      </c>
    </row>
    <row r="494" spans="5:51" x14ac:dyDescent="0.25">
      <c r="E494" s="14" t="s">
        <v>3</v>
      </c>
      <c r="F494" s="15"/>
      <c r="G494" s="15"/>
      <c r="H494" s="15"/>
      <c r="I494" s="15"/>
      <c r="J494" s="15"/>
      <c r="K494" s="15"/>
      <c r="L494" s="15"/>
      <c r="M494" s="15"/>
      <c r="N494" s="15"/>
      <c r="O494" s="15"/>
      <c r="P494" s="15"/>
      <c r="Q494" s="15"/>
      <c r="R494" s="15"/>
      <c r="S494" s="15"/>
      <c r="T494" s="15"/>
      <c r="U494" s="15"/>
      <c r="V494" s="15"/>
      <c r="W494" s="15"/>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row>
    <row r="495" spans="5:51" x14ac:dyDescent="0.25">
      <c r="E495" s="18" t="s">
        <v>723</v>
      </c>
      <c r="F495" s="15"/>
      <c r="G495" s="15"/>
      <c r="H495" s="15"/>
      <c r="I495" s="15"/>
      <c r="J495" s="15"/>
      <c r="K495" s="15"/>
      <c r="L495" s="15"/>
      <c r="M495" s="15"/>
      <c r="N495" s="15"/>
      <c r="O495" s="15"/>
      <c r="P495" s="15"/>
      <c r="Q495" s="15"/>
      <c r="R495" s="15"/>
      <c r="S495" s="15"/>
      <c r="T495" s="15"/>
      <c r="U495" s="15"/>
      <c r="V495" s="15"/>
      <c r="W495" s="15"/>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row>
    <row r="496" spans="5:51" x14ac:dyDescent="0.25">
      <c r="E496" s="14" t="s">
        <v>59</v>
      </c>
      <c r="F496" s="15"/>
      <c r="G496" s="15"/>
      <c r="H496" s="15"/>
      <c r="I496" s="15"/>
      <c r="J496" s="15"/>
      <c r="K496" s="15"/>
      <c r="L496" s="15"/>
      <c r="M496" s="15"/>
      <c r="N496" s="15"/>
      <c r="O496" s="15"/>
      <c r="P496" s="15"/>
      <c r="Q496" s="15"/>
      <c r="R496" s="15"/>
      <c r="S496" s="15"/>
      <c r="T496" s="15"/>
      <c r="U496" s="15"/>
      <c r="V496" s="15"/>
      <c r="W496" s="15"/>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row>
    <row r="497" spans="5:51" x14ac:dyDescent="0.25">
      <c r="E497" s="14" t="s">
        <v>60</v>
      </c>
      <c r="F497" s="15"/>
      <c r="G497" s="15"/>
      <c r="H497" s="15"/>
      <c r="I497" s="15"/>
      <c r="J497" s="15"/>
      <c r="K497" s="15"/>
      <c r="L497" s="15"/>
      <c r="M497" s="15"/>
      <c r="N497" s="15"/>
      <c r="O497" s="15"/>
      <c r="P497" s="15"/>
      <c r="Q497" s="15"/>
      <c r="R497" s="15"/>
      <c r="S497" s="15"/>
      <c r="T497" s="15"/>
      <c r="U497" s="15"/>
      <c r="V497" s="15"/>
      <c r="W497" s="15"/>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row>
    <row r="498" spans="5:51" x14ac:dyDescent="0.25">
      <c r="E498" s="18" t="s">
        <v>724</v>
      </c>
      <c r="F498" s="15"/>
      <c r="G498" s="15"/>
      <c r="H498" s="15"/>
      <c r="I498" s="15"/>
      <c r="J498" s="15"/>
      <c r="K498" s="15"/>
      <c r="L498" s="15"/>
      <c r="M498" s="15"/>
      <c r="N498" s="15"/>
      <c r="O498" s="15"/>
      <c r="P498" s="15"/>
      <c r="Q498" s="15"/>
      <c r="R498" s="15"/>
      <c r="S498" s="15"/>
      <c r="T498" s="15"/>
      <c r="U498" s="15"/>
      <c r="V498" s="15"/>
      <c r="W498" s="15"/>
      <c r="X498" s="3"/>
    </row>
    <row r="499" spans="5:51" x14ac:dyDescent="0.25">
      <c r="E499" s="18" t="s">
        <v>725</v>
      </c>
      <c r="F499" s="15"/>
      <c r="G499" s="15"/>
      <c r="H499" s="15"/>
      <c r="I499" s="15"/>
      <c r="J499" s="15"/>
      <c r="K499" s="15"/>
      <c r="L499" s="15"/>
      <c r="M499" s="15"/>
      <c r="N499" s="15"/>
      <c r="O499" s="15"/>
      <c r="P499" s="15"/>
      <c r="Q499" s="15"/>
      <c r="R499" s="15"/>
      <c r="S499" s="15"/>
      <c r="T499" s="15"/>
      <c r="U499" s="15"/>
      <c r="V499" s="15"/>
      <c r="W499" s="15"/>
      <c r="X499" s="3"/>
    </row>
    <row r="500" spans="5:51" x14ac:dyDescent="0.25">
      <c r="E500" s="14" t="s">
        <v>82</v>
      </c>
      <c r="F500" s="15"/>
      <c r="G500" s="15"/>
      <c r="H500" s="15"/>
      <c r="I500" s="15"/>
      <c r="J500" s="15"/>
      <c r="K500" s="15"/>
      <c r="L500" s="15"/>
      <c r="M500" s="15"/>
      <c r="N500" s="15"/>
      <c r="O500" s="15"/>
      <c r="P500" s="15"/>
      <c r="Q500" s="15"/>
      <c r="R500" s="15"/>
      <c r="S500" s="15"/>
      <c r="T500" s="15"/>
      <c r="U500" s="15"/>
      <c r="V500" s="15"/>
      <c r="W500" s="15"/>
      <c r="X500" s="3"/>
    </row>
    <row r="501" spans="5:51" x14ac:dyDescent="0.25">
      <c r="E501" s="14" t="s">
        <v>85</v>
      </c>
      <c r="F501" s="15"/>
      <c r="G501" s="15"/>
      <c r="H501" s="15"/>
      <c r="I501" s="15"/>
      <c r="J501" s="15"/>
      <c r="K501" s="15"/>
      <c r="L501" s="15"/>
      <c r="M501" s="15"/>
      <c r="N501" s="15"/>
      <c r="O501" s="15"/>
      <c r="P501" s="15"/>
      <c r="Q501" s="15"/>
      <c r="R501" s="15"/>
      <c r="S501" s="15"/>
      <c r="T501" s="15"/>
      <c r="U501" s="15"/>
      <c r="V501" s="15"/>
      <c r="W501" s="15"/>
      <c r="X501" s="3"/>
    </row>
    <row r="502" spans="5:51" x14ac:dyDescent="0.25">
      <c r="E502" s="18" t="s">
        <v>726</v>
      </c>
      <c r="F502" s="15"/>
      <c r="G502" s="15"/>
      <c r="H502" s="15"/>
      <c r="I502" s="15"/>
      <c r="J502" s="15"/>
      <c r="K502" s="15"/>
      <c r="L502" s="15"/>
      <c r="M502" s="15"/>
      <c r="N502" s="15"/>
      <c r="O502" s="15"/>
      <c r="P502" s="15"/>
      <c r="Q502" s="15"/>
      <c r="R502" s="15"/>
      <c r="S502" s="15"/>
      <c r="T502" s="15"/>
      <c r="U502" s="15"/>
      <c r="V502" s="15"/>
      <c r="W502" s="15"/>
      <c r="X502" s="3"/>
    </row>
    <row r="503" spans="5:51" x14ac:dyDescent="0.25">
      <c r="E503" s="14" t="s">
        <v>58</v>
      </c>
      <c r="F503" s="15"/>
      <c r="G503" s="15"/>
      <c r="H503" s="15"/>
      <c r="I503" s="15"/>
      <c r="J503" s="15"/>
      <c r="K503" s="15"/>
      <c r="L503" s="15"/>
      <c r="M503" s="15"/>
      <c r="N503" s="15"/>
      <c r="O503" s="15"/>
      <c r="P503" s="15"/>
      <c r="Q503" s="15"/>
      <c r="R503" s="15"/>
      <c r="S503" s="15"/>
      <c r="T503" s="15"/>
      <c r="U503" s="15"/>
      <c r="V503" s="15"/>
      <c r="W503" s="15"/>
      <c r="X503" s="3"/>
    </row>
    <row r="504" spans="5:51" x14ac:dyDescent="0.25">
      <c r="E504" s="14" t="s">
        <v>63</v>
      </c>
      <c r="F504" s="15"/>
      <c r="G504" s="15"/>
      <c r="H504" s="15"/>
      <c r="I504" s="15"/>
      <c r="J504" s="15"/>
      <c r="K504" s="15"/>
      <c r="L504" s="15"/>
      <c r="M504" s="15"/>
      <c r="N504" s="15"/>
      <c r="O504" s="15"/>
      <c r="P504" s="15"/>
      <c r="Q504" s="15"/>
      <c r="R504" s="15"/>
      <c r="S504" s="15"/>
      <c r="T504" s="15"/>
      <c r="U504" s="15"/>
      <c r="V504" s="15"/>
      <c r="W504" s="15"/>
      <c r="X504" s="3"/>
    </row>
    <row r="505" spans="5:51" x14ac:dyDescent="0.25">
      <c r="E505" s="14" t="s">
        <v>86</v>
      </c>
      <c r="F505" s="15"/>
      <c r="G505" s="15"/>
      <c r="H505" s="15"/>
      <c r="I505" s="15"/>
      <c r="J505" s="15"/>
      <c r="K505" s="15"/>
      <c r="L505" s="15"/>
      <c r="M505" s="15"/>
      <c r="N505" s="15"/>
      <c r="O505" s="15"/>
      <c r="P505" s="15"/>
      <c r="Q505" s="15"/>
      <c r="R505" s="15"/>
      <c r="S505" s="15"/>
      <c r="T505" s="15"/>
      <c r="U505" s="15"/>
      <c r="V505" s="15"/>
      <c r="W505" s="15"/>
      <c r="X505" s="3"/>
    </row>
    <row r="506" spans="5:51" x14ac:dyDescent="0.25">
      <c r="E506" s="18" t="s">
        <v>727</v>
      </c>
      <c r="F506" s="15"/>
      <c r="G506" s="15"/>
      <c r="H506" s="15"/>
      <c r="I506" s="15"/>
      <c r="J506" s="15"/>
      <c r="K506" s="15"/>
      <c r="L506" s="15"/>
      <c r="M506" s="15"/>
      <c r="N506" s="15"/>
      <c r="O506" s="15"/>
      <c r="P506" s="15"/>
      <c r="Q506" s="15"/>
      <c r="R506" s="15"/>
      <c r="S506" s="15"/>
      <c r="T506" s="15"/>
      <c r="U506" s="15"/>
      <c r="V506" s="15"/>
      <c r="W506" s="15"/>
      <c r="X506" s="3"/>
    </row>
    <row r="507" spans="5:51" x14ac:dyDescent="0.25">
      <c r="E507" s="14" t="s">
        <v>64</v>
      </c>
      <c r="F507" s="15"/>
      <c r="G507" s="15"/>
      <c r="H507" s="15"/>
      <c r="I507" s="15"/>
      <c r="J507" s="15"/>
      <c r="K507" s="15"/>
      <c r="L507" s="15"/>
      <c r="M507" s="15"/>
      <c r="N507" s="15"/>
      <c r="O507" s="15"/>
      <c r="P507" s="15"/>
      <c r="Q507" s="15"/>
      <c r="R507" s="15"/>
      <c r="S507" s="15"/>
      <c r="T507" s="15"/>
      <c r="U507" s="15"/>
      <c r="V507" s="15"/>
      <c r="W507" s="15"/>
      <c r="X507" s="3"/>
    </row>
    <row r="508" spans="5:51" x14ac:dyDescent="0.25">
      <c r="E508" s="18" t="s">
        <v>728</v>
      </c>
      <c r="F508" s="15"/>
      <c r="G508" s="15"/>
      <c r="H508" s="15"/>
      <c r="I508" s="15"/>
      <c r="J508" s="15"/>
      <c r="K508" s="15"/>
      <c r="L508" s="15"/>
      <c r="M508" s="15"/>
      <c r="N508" s="15"/>
      <c r="O508" s="15"/>
      <c r="P508" s="15"/>
      <c r="Q508" s="15"/>
      <c r="R508" s="15"/>
      <c r="S508" s="15"/>
      <c r="T508" s="15"/>
      <c r="U508" s="15"/>
      <c r="V508" s="15"/>
      <c r="W508" s="15"/>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row>
    <row r="509" spans="5:51" x14ac:dyDescent="0.25">
      <c r="E509" s="14" t="s">
        <v>80</v>
      </c>
      <c r="F509" s="15"/>
      <c r="G509" s="15"/>
      <c r="H509" s="15"/>
      <c r="I509" s="15"/>
      <c r="J509" s="15"/>
      <c r="K509" s="15"/>
      <c r="L509" s="15"/>
      <c r="M509" s="15"/>
      <c r="N509" s="15"/>
      <c r="O509" s="15"/>
      <c r="P509" s="15"/>
      <c r="Q509" s="15"/>
      <c r="R509" s="15"/>
      <c r="S509" s="15"/>
      <c r="T509" s="15"/>
      <c r="U509" s="15"/>
      <c r="V509" s="15"/>
      <c r="W509" s="15"/>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row>
    <row r="510" spans="5:51" x14ac:dyDescent="0.25">
      <c r="E510" s="18" t="s">
        <v>729</v>
      </c>
      <c r="F510" s="15"/>
      <c r="G510" s="15"/>
      <c r="H510" s="15"/>
      <c r="I510" s="15"/>
      <c r="J510" s="15"/>
      <c r="K510" s="15"/>
      <c r="L510" s="15"/>
      <c r="M510" s="15"/>
      <c r="N510" s="15"/>
      <c r="O510" s="15"/>
      <c r="P510" s="15"/>
      <c r="Q510" s="15"/>
      <c r="R510" s="15"/>
      <c r="S510" s="15"/>
      <c r="T510" s="15"/>
      <c r="U510" s="15"/>
      <c r="V510" s="15"/>
      <c r="W510" s="15"/>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row>
    <row r="511" spans="5:51" x14ac:dyDescent="0.25">
      <c r="E511" s="14" t="s">
        <v>81</v>
      </c>
      <c r="F511" s="15"/>
      <c r="G511" s="15"/>
      <c r="H511" s="15"/>
      <c r="I511" s="15"/>
      <c r="J511" s="15"/>
      <c r="K511" s="15"/>
      <c r="L511" s="15"/>
      <c r="M511" s="15"/>
      <c r="N511" s="15"/>
      <c r="O511" s="15"/>
      <c r="P511" s="15"/>
      <c r="Q511" s="15"/>
      <c r="R511" s="15"/>
      <c r="S511" s="15"/>
      <c r="T511" s="15"/>
      <c r="U511" s="15"/>
      <c r="V511" s="15"/>
      <c r="W511" s="15"/>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row>
    <row r="512" spans="5:51" x14ac:dyDescent="0.25">
      <c r="E512" s="18" t="s">
        <v>730</v>
      </c>
      <c r="F512" s="15"/>
      <c r="G512" s="15"/>
      <c r="H512" s="15"/>
      <c r="I512" s="15"/>
      <c r="J512" s="15"/>
      <c r="K512" s="15"/>
      <c r="L512" s="15"/>
      <c r="M512" s="15"/>
      <c r="N512" s="15"/>
      <c r="O512" s="15"/>
      <c r="P512" s="15"/>
      <c r="Q512" s="15"/>
      <c r="R512" s="15"/>
      <c r="S512" s="15"/>
      <c r="T512" s="15"/>
      <c r="U512" s="15"/>
      <c r="V512" s="15"/>
      <c r="W512" s="15"/>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row>
    <row r="513" spans="5:66" x14ac:dyDescent="0.25">
      <c r="E513" s="14" t="s">
        <v>52</v>
      </c>
      <c r="F513" s="15"/>
      <c r="G513" s="15"/>
      <c r="H513" s="15"/>
      <c r="I513" s="15"/>
      <c r="J513" s="15"/>
      <c r="K513" s="15"/>
      <c r="L513" s="15"/>
      <c r="M513" s="15"/>
      <c r="N513" s="15"/>
      <c r="O513" s="15"/>
      <c r="P513" s="15"/>
      <c r="Q513" s="15"/>
      <c r="R513" s="15"/>
      <c r="S513" s="15"/>
      <c r="T513" s="15"/>
      <c r="U513" s="15"/>
      <c r="V513" s="15"/>
      <c r="W513" s="15"/>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row>
    <row r="514" spans="5:66" x14ac:dyDescent="0.25">
      <c r="E514" s="14" t="s">
        <v>75</v>
      </c>
      <c r="F514" s="15"/>
      <c r="G514" s="15"/>
      <c r="H514" s="15"/>
      <c r="I514" s="15"/>
      <c r="J514" s="15"/>
      <c r="K514" s="15"/>
      <c r="L514" s="15"/>
      <c r="M514" s="15"/>
      <c r="N514" s="15"/>
      <c r="O514" s="15"/>
      <c r="P514" s="15"/>
      <c r="Q514" s="15"/>
      <c r="R514" s="15"/>
      <c r="S514" s="15"/>
      <c r="T514" s="15"/>
      <c r="U514" s="15"/>
      <c r="V514" s="15"/>
      <c r="W514" s="15"/>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row>
    <row r="515" spans="5:66" x14ac:dyDescent="0.25">
      <c r="E515" s="14" t="s">
        <v>76</v>
      </c>
      <c r="F515" s="15"/>
      <c r="G515" s="15"/>
      <c r="H515" s="15"/>
      <c r="I515" s="15"/>
      <c r="J515" s="15"/>
      <c r="K515" s="15"/>
      <c r="L515" s="15"/>
      <c r="M515" s="15"/>
      <c r="N515" s="15"/>
      <c r="O515" s="15"/>
      <c r="P515" s="15"/>
      <c r="Q515" s="15"/>
      <c r="R515" s="15"/>
      <c r="S515" s="15"/>
      <c r="T515" s="15"/>
      <c r="U515" s="15"/>
      <c r="V515" s="15"/>
      <c r="W515" s="15"/>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row>
    <row r="516" spans="5:66" x14ac:dyDescent="0.25">
      <c r="E516" s="14" t="s">
        <v>49</v>
      </c>
      <c r="F516" s="15"/>
      <c r="G516" s="15"/>
      <c r="H516" s="15"/>
      <c r="I516" s="15"/>
      <c r="J516" s="15"/>
      <c r="K516" s="15"/>
      <c r="L516" s="15"/>
      <c r="M516" s="15"/>
      <c r="N516" s="15"/>
      <c r="O516" s="15"/>
      <c r="P516" s="15"/>
      <c r="Q516" s="15"/>
      <c r="R516" s="15"/>
      <c r="S516" s="15"/>
      <c r="T516" s="15"/>
      <c r="U516" s="15"/>
      <c r="V516" s="15"/>
      <c r="W516" s="15"/>
      <c r="X516" s="3"/>
      <c r="Y516" s="16" t="s">
        <v>24</v>
      </c>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row>
    <row r="517" spans="5:66" x14ac:dyDescent="0.25">
      <c r="E517" s="14" t="s">
        <v>77</v>
      </c>
      <c r="F517" s="15"/>
      <c r="G517" s="15"/>
      <c r="H517" s="15"/>
      <c r="I517" s="15"/>
      <c r="J517" s="15"/>
      <c r="K517" s="15"/>
      <c r="L517" s="15"/>
      <c r="M517" s="15"/>
      <c r="N517" s="15"/>
      <c r="O517" s="15"/>
      <c r="P517" s="15"/>
      <c r="Q517" s="15"/>
      <c r="R517" s="15"/>
      <c r="S517" s="15"/>
      <c r="T517" s="15"/>
      <c r="U517" s="15"/>
      <c r="V517" s="15"/>
      <c r="W517" s="15"/>
      <c r="X517" s="3"/>
      <c r="Y517" s="16"/>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row>
    <row r="518" spans="5:66" x14ac:dyDescent="0.25">
      <c r="E518" s="14" t="s">
        <v>41</v>
      </c>
      <c r="F518" s="15"/>
      <c r="G518" s="15"/>
      <c r="H518" s="15"/>
      <c r="I518" s="15"/>
      <c r="J518" s="15"/>
      <c r="K518" s="15"/>
      <c r="L518" s="15"/>
      <c r="M518" s="15"/>
      <c r="N518" s="15"/>
      <c r="O518" s="15"/>
      <c r="P518" s="15"/>
      <c r="Q518" s="15"/>
      <c r="R518" s="15"/>
      <c r="S518" s="15"/>
      <c r="T518" s="15"/>
      <c r="U518" s="15"/>
      <c r="V518" s="15"/>
      <c r="W518" s="15"/>
      <c r="X518" s="3"/>
      <c r="Y518" s="16" t="s">
        <v>78</v>
      </c>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row>
    <row r="519" spans="5:66" x14ac:dyDescent="0.25">
      <c r="E519" s="14" t="s">
        <v>89</v>
      </c>
      <c r="F519" s="15"/>
      <c r="G519" s="15"/>
      <c r="H519" s="15"/>
      <c r="I519" s="15"/>
      <c r="J519" s="15"/>
      <c r="K519" s="15"/>
      <c r="L519" s="15"/>
      <c r="M519" s="15"/>
      <c r="N519" s="15"/>
      <c r="O519" s="15"/>
      <c r="P519" s="15"/>
      <c r="Q519" s="15"/>
      <c r="R519" s="15"/>
      <c r="S519" s="15"/>
      <c r="T519" s="15"/>
      <c r="U519" s="15"/>
      <c r="V519" s="15"/>
      <c r="W519" s="15"/>
      <c r="X519" s="3"/>
      <c r="Y519" s="16" t="s">
        <v>25</v>
      </c>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row>
    <row r="520" spans="5:66" x14ac:dyDescent="0.25">
      <c r="E520" s="14" t="s">
        <v>720</v>
      </c>
      <c r="F520" s="15"/>
      <c r="G520" s="15"/>
      <c r="H520" s="15"/>
      <c r="I520" s="15"/>
      <c r="J520" s="15"/>
      <c r="K520" s="15"/>
      <c r="L520" s="15"/>
      <c r="M520" s="15"/>
      <c r="N520" s="15"/>
      <c r="O520" s="15"/>
      <c r="P520" s="15"/>
      <c r="Q520" s="15"/>
      <c r="R520" s="15"/>
      <c r="S520" s="15"/>
      <c r="T520" s="15"/>
      <c r="U520" s="15"/>
      <c r="V520" s="15"/>
      <c r="W520" s="15"/>
      <c r="X520" s="3"/>
      <c r="Y520" s="16" t="s">
        <v>733</v>
      </c>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row>
    <row r="521" spans="5:66" x14ac:dyDescent="0.25">
      <c r="E521" s="14" t="s">
        <v>4</v>
      </c>
      <c r="F521" s="15"/>
      <c r="G521" s="15"/>
      <c r="H521" s="15"/>
      <c r="I521" s="15"/>
      <c r="J521" s="15"/>
      <c r="K521" s="15"/>
      <c r="L521" s="15"/>
      <c r="M521" s="15"/>
      <c r="N521" s="15"/>
      <c r="O521" s="15"/>
      <c r="P521" s="15"/>
      <c r="Q521" s="15"/>
      <c r="R521" s="15"/>
      <c r="S521" s="15"/>
      <c r="T521" s="15"/>
      <c r="U521" s="15"/>
      <c r="V521" s="15"/>
      <c r="W521" s="15"/>
      <c r="X521" s="3"/>
      <c r="Y521" s="16" t="s">
        <v>731</v>
      </c>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row>
    <row r="522" spans="5:66" x14ac:dyDescent="0.25">
      <c r="E522" s="18" t="s">
        <v>721</v>
      </c>
      <c r="F522" s="15"/>
      <c r="G522" s="15"/>
      <c r="H522" s="15"/>
      <c r="I522" s="15"/>
      <c r="J522" s="15"/>
      <c r="K522" s="15"/>
      <c r="L522" s="15"/>
      <c r="M522" s="15"/>
      <c r="N522" s="15"/>
      <c r="O522" s="15"/>
      <c r="P522" s="15"/>
      <c r="Q522" s="15"/>
      <c r="R522" s="15"/>
      <c r="S522" s="15"/>
      <c r="T522" s="15"/>
      <c r="U522" s="15"/>
      <c r="V522" s="15"/>
      <c r="W522" s="15"/>
      <c r="X522" s="3"/>
      <c r="Y522" s="19" t="s">
        <v>732</v>
      </c>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row>
    <row r="523" spans="5:66" x14ac:dyDescent="0.25">
      <c r="E523" s="18" t="s">
        <v>722</v>
      </c>
      <c r="F523" s="15"/>
      <c r="G523" s="15"/>
      <c r="H523" s="15"/>
      <c r="I523" s="15"/>
      <c r="J523" s="15"/>
      <c r="K523" s="15"/>
      <c r="L523" s="15"/>
      <c r="M523" s="15"/>
      <c r="N523" s="15"/>
      <c r="O523" s="15"/>
      <c r="P523" s="15"/>
      <c r="Q523" s="15"/>
      <c r="R523" s="15"/>
      <c r="S523" s="15"/>
      <c r="T523" s="15"/>
      <c r="U523" s="15"/>
      <c r="V523" s="15"/>
      <c r="W523" s="15"/>
      <c r="X523" s="3"/>
      <c r="Y523" s="16"/>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row>
    <row r="524" spans="5:66" x14ac:dyDescent="0.25">
      <c r="E524" s="18" t="s">
        <v>94</v>
      </c>
      <c r="F524" s="15"/>
      <c r="G524" s="15"/>
      <c r="H524" s="15"/>
      <c r="I524" s="15"/>
      <c r="J524" s="15"/>
      <c r="K524" s="15"/>
      <c r="L524" s="15"/>
      <c r="M524" s="15"/>
      <c r="N524" s="15"/>
      <c r="O524" s="15"/>
      <c r="P524" s="15"/>
      <c r="Q524" s="15"/>
      <c r="R524" s="15"/>
      <c r="S524" s="15"/>
      <c r="T524" s="15"/>
      <c r="U524" s="15"/>
      <c r="V524" s="15"/>
      <c r="W524" s="15"/>
      <c r="X524" s="3"/>
      <c r="Y524" s="16" t="s">
        <v>37</v>
      </c>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row>
    <row r="525" spans="5:66" x14ac:dyDescent="0.25">
      <c r="E525" s="14" t="s">
        <v>91</v>
      </c>
      <c r="F525" s="15"/>
      <c r="G525" s="15"/>
      <c r="H525" s="15"/>
      <c r="I525" s="15"/>
      <c r="J525" s="15"/>
      <c r="K525" s="15"/>
      <c r="L525" s="15"/>
      <c r="M525" s="15"/>
      <c r="N525" s="15"/>
      <c r="O525" s="15"/>
      <c r="P525" s="15"/>
      <c r="Q525" s="15"/>
      <c r="R525" s="15"/>
      <c r="S525" s="15"/>
      <c r="T525" s="15"/>
      <c r="U525" s="15"/>
      <c r="V525" s="15"/>
      <c r="W525" s="15"/>
      <c r="X525" s="3"/>
      <c r="Y525" s="16" t="s">
        <v>26</v>
      </c>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row>
    <row r="527" spans="5:66" x14ac:dyDescent="0.25">
      <c r="E527" s="2" t="s">
        <v>5</v>
      </c>
      <c r="BN527" s="2" t="s">
        <v>6</v>
      </c>
    </row>
    <row r="642" spans="5:31" x14ac:dyDescent="0.25">
      <c r="E642" s="16" t="s">
        <v>24</v>
      </c>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row>
    <row r="643" spans="5:31" x14ac:dyDescent="0.25">
      <c r="E643" s="16"/>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row>
    <row r="644" spans="5:31" x14ac:dyDescent="0.25">
      <c r="E644" s="16" t="s">
        <v>78</v>
      </c>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row>
    <row r="645" spans="5:31" x14ac:dyDescent="0.25">
      <c r="E645" s="16" t="s">
        <v>25</v>
      </c>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row>
    <row r="646" spans="5:31" x14ac:dyDescent="0.25">
      <c r="E646" s="16" t="s">
        <v>836</v>
      </c>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row>
    <row r="647" spans="5:31" x14ac:dyDescent="0.25">
      <c r="E647" s="16" t="s">
        <v>731</v>
      </c>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row>
    <row r="648" spans="5:31" x14ac:dyDescent="0.25">
      <c r="E648" s="19" t="s">
        <v>732</v>
      </c>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row>
    <row r="649" spans="5:31" x14ac:dyDescent="0.25">
      <c r="E649" s="16"/>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row>
    <row r="650" spans="5:31" x14ac:dyDescent="0.25">
      <c r="E650" s="16" t="s">
        <v>37</v>
      </c>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row>
    <row r="651" spans="5:31" x14ac:dyDescent="0.25">
      <c r="E651" s="16" t="s">
        <v>26</v>
      </c>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row>
    <row r="742" spans="3:51" x14ac:dyDescent="0.25">
      <c r="C742" s="20">
        <v>0</v>
      </c>
      <c r="E742" s="1" t="s">
        <v>719</v>
      </c>
    </row>
    <row r="743" spans="3:51" x14ac:dyDescent="0.25">
      <c r="E743" t="s">
        <v>778</v>
      </c>
    </row>
    <row r="744" spans="3:51" x14ac:dyDescent="0.25">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row>
    <row r="759" spans="5:50" x14ac:dyDescent="0.25">
      <c r="E759" s="2" t="s">
        <v>779</v>
      </c>
      <c r="O759" s="2" t="s">
        <v>799</v>
      </c>
      <c r="AB759" s="2" t="s">
        <v>813</v>
      </c>
      <c r="AO759" s="2" t="s">
        <v>827</v>
      </c>
      <c r="AX759" s="2" t="s">
        <v>830</v>
      </c>
    </row>
    <row r="760" spans="5:50" x14ac:dyDescent="0.25">
      <c r="E760" t="s">
        <v>780</v>
      </c>
      <c r="O760" t="s">
        <v>800</v>
      </c>
      <c r="AB760" t="s">
        <v>814</v>
      </c>
      <c r="AO760" s="31" t="s">
        <v>828</v>
      </c>
      <c r="AX760" s="31" t="s">
        <v>831</v>
      </c>
    </row>
    <row r="761" spans="5:50" x14ac:dyDescent="0.25">
      <c r="E761" t="s">
        <v>781</v>
      </c>
      <c r="O761" t="s">
        <v>800</v>
      </c>
      <c r="AB761" t="s">
        <v>814</v>
      </c>
      <c r="AO761" s="31" t="s">
        <v>828</v>
      </c>
      <c r="AX761" s="31" t="s">
        <v>831</v>
      </c>
    </row>
    <row r="762" spans="5:50" x14ac:dyDescent="0.25">
      <c r="E762" t="s">
        <v>782</v>
      </c>
      <c r="O762" t="s">
        <v>801</v>
      </c>
      <c r="AB762" t="s">
        <v>815</v>
      </c>
    </row>
    <row r="763" spans="5:50" x14ac:dyDescent="0.25">
      <c r="E763" t="s">
        <v>783</v>
      </c>
      <c r="AO763" s="31" t="s">
        <v>829</v>
      </c>
      <c r="AX763" s="31" t="s">
        <v>832</v>
      </c>
    </row>
    <row r="764" spans="5:50" x14ac:dyDescent="0.25">
      <c r="E764" t="s">
        <v>784</v>
      </c>
      <c r="O764" t="s">
        <v>802</v>
      </c>
      <c r="AB764" t="s">
        <v>816</v>
      </c>
    </row>
    <row r="765" spans="5:50" x14ac:dyDescent="0.25">
      <c r="E765" t="s">
        <v>785</v>
      </c>
      <c r="O765" t="s">
        <v>803</v>
      </c>
      <c r="AB765" t="s">
        <v>817</v>
      </c>
    </row>
    <row r="766" spans="5:50" x14ac:dyDescent="0.25">
      <c r="E766" t="s">
        <v>786</v>
      </c>
      <c r="O766" t="s">
        <v>804</v>
      </c>
      <c r="AB766" t="s">
        <v>818</v>
      </c>
    </row>
    <row r="767" spans="5:50" x14ac:dyDescent="0.25">
      <c r="E767" t="s">
        <v>787</v>
      </c>
      <c r="O767" t="s">
        <v>804</v>
      </c>
      <c r="AB767" t="s">
        <v>818</v>
      </c>
    </row>
    <row r="768" spans="5:50" x14ac:dyDescent="0.25">
      <c r="E768" t="s">
        <v>788</v>
      </c>
      <c r="O768" t="s">
        <v>804</v>
      </c>
      <c r="AB768" t="s">
        <v>818</v>
      </c>
    </row>
    <row r="769" spans="5:67" x14ac:dyDescent="0.25">
      <c r="E769" t="s">
        <v>789</v>
      </c>
      <c r="O769" t="s">
        <v>805</v>
      </c>
      <c r="AB769" t="s">
        <v>819</v>
      </c>
    </row>
    <row r="770" spans="5:67" x14ac:dyDescent="0.25">
      <c r="E770" t="s">
        <v>790</v>
      </c>
      <c r="O770" t="s">
        <v>806</v>
      </c>
      <c r="AB770" t="s">
        <v>820</v>
      </c>
    </row>
    <row r="771" spans="5:67" x14ac:dyDescent="0.25">
      <c r="E771" t="s">
        <v>791</v>
      </c>
      <c r="O771" t="s">
        <v>807</v>
      </c>
      <c r="AB771" t="s">
        <v>821</v>
      </c>
    </row>
    <row r="772" spans="5:67" x14ac:dyDescent="0.25">
      <c r="E772" t="s">
        <v>792</v>
      </c>
      <c r="O772" t="s">
        <v>808</v>
      </c>
      <c r="AB772" t="s">
        <v>822</v>
      </c>
    </row>
    <row r="773" spans="5:67" x14ac:dyDescent="0.25">
      <c r="E773" t="s">
        <v>793</v>
      </c>
      <c r="O773" t="s">
        <v>804</v>
      </c>
      <c r="AB773" t="s">
        <v>818</v>
      </c>
    </row>
    <row r="774" spans="5:67" x14ac:dyDescent="0.25">
      <c r="E774" t="s">
        <v>794</v>
      </c>
      <c r="O774" t="s">
        <v>809</v>
      </c>
      <c r="AB774" t="s">
        <v>823</v>
      </c>
    </row>
    <row r="775" spans="5:67" x14ac:dyDescent="0.25">
      <c r="E775" t="s">
        <v>795</v>
      </c>
      <c r="O775" t="s">
        <v>810</v>
      </c>
      <c r="AB775" t="s">
        <v>824</v>
      </c>
    </row>
    <row r="776" spans="5:67" x14ac:dyDescent="0.25">
      <c r="E776" t="s">
        <v>796</v>
      </c>
      <c r="O776" t="s">
        <v>811</v>
      </c>
      <c r="AB776" t="s">
        <v>825</v>
      </c>
    </row>
    <row r="777" spans="5:67" x14ac:dyDescent="0.25">
      <c r="E777" t="s">
        <v>797</v>
      </c>
      <c r="O777" t="s">
        <v>812</v>
      </c>
      <c r="AB777" t="s">
        <v>826</v>
      </c>
    </row>
    <row r="779" spans="5:67" x14ac:dyDescent="0.25">
      <c r="E779" s="26" t="s">
        <v>65</v>
      </c>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c r="AW779" s="27"/>
      <c r="AX779" s="27"/>
      <c r="AY779" s="27"/>
      <c r="AZ779" s="27"/>
      <c r="BA779" s="27"/>
      <c r="BB779" s="27"/>
      <c r="BC779" s="27"/>
      <c r="BD779" s="27"/>
      <c r="BE779" s="27"/>
      <c r="BF779" s="27"/>
      <c r="BG779" s="27"/>
      <c r="BH779" s="27"/>
      <c r="BI779" s="27"/>
      <c r="BJ779" s="27"/>
      <c r="BK779" s="27"/>
      <c r="BL779" s="27"/>
      <c r="BM779" s="27"/>
      <c r="BN779" s="27"/>
      <c r="BO779" s="27"/>
    </row>
    <row r="780" spans="5:67" x14ac:dyDescent="0.25">
      <c r="E780" s="26" t="s">
        <v>59</v>
      </c>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c r="AW780" s="27"/>
      <c r="AX780" s="27"/>
      <c r="AY780" s="27"/>
      <c r="AZ780" s="27"/>
      <c r="BA780" s="27"/>
      <c r="BB780" s="27"/>
      <c r="BC780" s="27"/>
      <c r="BD780" s="27"/>
      <c r="BE780" s="27"/>
      <c r="BF780" s="27"/>
      <c r="BG780" s="27"/>
      <c r="BH780" s="27"/>
      <c r="BI780" s="27"/>
      <c r="BJ780" s="27"/>
      <c r="BK780" s="27"/>
      <c r="BL780" s="27"/>
      <c r="BM780" s="27"/>
      <c r="BN780" s="27"/>
      <c r="BO780" s="27"/>
    </row>
    <row r="781" spans="5:67" x14ac:dyDescent="0.25">
      <c r="E781" s="26" t="s">
        <v>837</v>
      </c>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c r="AW781" s="27"/>
      <c r="AX781" s="27"/>
      <c r="AY781" s="27"/>
      <c r="AZ781" s="27"/>
      <c r="BA781" s="27"/>
      <c r="BB781" s="27"/>
      <c r="BC781" s="27"/>
      <c r="BD781" s="27"/>
      <c r="BE781" s="27"/>
      <c r="BF781" s="27"/>
      <c r="BG781" s="27"/>
      <c r="BH781" s="27"/>
      <c r="BI781" s="27"/>
      <c r="BJ781" s="27"/>
      <c r="BK781" s="27"/>
      <c r="BL781" s="27"/>
      <c r="BM781" s="27"/>
      <c r="BN781" s="27"/>
      <c r="BO781" s="27"/>
    </row>
    <row r="782" spans="5:67" x14ac:dyDescent="0.25">
      <c r="E782" s="26" t="s">
        <v>838</v>
      </c>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c r="AW782" s="27"/>
      <c r="AX782" s="27"/>
      <c r="AY782" s="27"/>
      <c r="AZ782" s="27"/>
      <c r="BA782" s="27"/>
      <c r="BB782" s="27"/>
      <c r="BC782" s="27"/>
      <c r="BD782" s="27"/>
      <c r="BE782" s="27"/>
      <c r="BF782" s="27"/>
      <c r="BG782" s="27"/>
      <c r="BH782" s="27"/>
      <c r="BI782" s="27"/>
      <c r="BJ782" s="27"/>
      <c r="BK782" s="27"/>
      <c r="BL782" s="27"/>
      <c r="BM782" s="27"/>
      <c r="BN782" s="27"/>
      <c r="BO782" s="27"/>
    </row>
    <row r="783" spans="5:67" x14ac:dyDescent="0.25">
      <c r="E783" s="26" t="s">
        <v>839</v>
      </c>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c r="AW783" s="27"/>
      <c r="AX783" s="27"/>
      <c r="AY783" s="27"/>
      <c r="AZ783" s="27"/>
      <c r="BA783" s="27"/>
      <c r="BB783" s="27"/>
      <c r="BC783" s="27"/>
      <c r="BD783" s="27"/>
      <c r="BE783" s="27"/>
      <c r="BF783" s="27"/>
      <c r="BG783" s="27"/>
      <c r="BH783" s="27"/>
      <c r="BI783" s="27"/>
      <c r="BJ783" s="27"/>
      <c r="BK783" s="27"/>
      <c r="BL783" s="27"/>
      <c r="BM783" s="27"/>
      <c r="BN783" s="27"/>
      <c r="BO783" s="27"/>
    </row>
    <row r="784" spans="5:67" x14ac:dyDescent="0.25">
      <c r="E784" s="26"/>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c r="AW784" s="27"/>
      <c r="AX784" s="27"/>
      <c r="AY784" s="27"/>
      <c r="AZ784" s="27"/>
      <c r="BA784" s="27"/>
      <c r="BB784" s="27"/>
      <c r="BC784" s="27"/>
      <c r="BD784" s="27"/>
      <c r="BE784" s="27"/>
      <c r="BF784" s="27"/>
      <c r="BG784" s="27"/>
      <c r="BH784" s="27"/>
      <c r="BI784" s="27"/>
      <c r="BJ784" s="27"/>
      <c r="BK784" s="27"/>
      <c r="BL784" s="27"/>
      <c r="BM784" s="27"/>
      <c r="BN784" s="27"/>
      <c r="BO784" s="27"/>
    </row>
    <row r="785" spans="5:67" x14ac:dyDescent="0.25">
      <c r="E785" s="26" t="s">
        <v>840</v>
      </c>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c r="AW785" s="27"/>
      <c r="AX785" s="27"/>
      <c r="AY785" s="27"/>
      <c r="AZ785" s="27"/>
      <c r="BA785" s="27"/>
      <c r="BB785" s="27"/>
      <c r="BC785" s="27"/>
      <c r="BD785" s="27"/>
      <c r="BE785" s="27"/>
      <c r="BF785" s="27"/>
      <c r="BG785" s="27"/>
      <c r="BH785" s="27"/>
      <c r="BI785" s="27"/>
      <c r="BJ785" s="27"/>
      <c r="BK785" s="27"/>
      <c r="BL785" s="27"/>
      <c r="BM785" s="27"/>
      <c r="BN785" s="27"/>
      <c r="BO785" s="27"/>
    </row>
    <row r="786" spans="5:67" x14ac:dyDescent="0.25">
      <c r="E786" s="26" t="s">
        <v>841</v>
      </c>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c r="AW786" s="27"/>
      <c r="AX786" s="27"/>
      <c r="AY786" s="27"/>
      <c r="AZ786" s="27"/>
      <c r="BA786" s="27"/>
      <c r="BB786" s="27"/>
      <c r="BC786" s="27"/>
      <c r="BD786" s="27"/>
      <c r="BE786" s="27"/>
      <c r="BF786" s="27"/>
      <c r="BG786" s="27"/>
      <c r="BH786" s="27"/>
      <c r="BI786" s="27"/>
      <c r="BJ786" s="27"/>
      <c r="BK786" s="27"/>
      <c r="BL786" s="27"/>
      <c r="BM786" s="27"/>
      <c r="BN786" s="27"/>
      <c r="BO786" s="27"/>
    </row>
    <row r="787" spans="5:67" x14ac:dyDescent="0.25">
      <c r="E787" s="26"/>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c r="AW787" s="27"/>
      <c r="AX787" s="27"/>
      <c r="AY787" s="27"/>
      <c r="AZ787" s="27"/>
      <c r="BA787" s="27"/>
      <c r="BB787" s="27"/>
      <c r="BC787" s="27"/>
      <c r="BD787" s="27"/>
      <c r="BE787" s="27"/>
      <c r="BF787" s="27"/>
      <c r="BG787" s="27"/>
      <c r="BH787" s="27"/>
      <c r="BI787" s="27"/>
      <c r="BJ787" s="27"/>
      <c r="BK787" s="27"/>
      <c r="BL787" s="27"/>
      <c r="BM787" s="27"/>
      <c r="BN787" s="27"/>
      <c r="BO787" s="27"/>
    </row>
    <row r="788" spans="5:67" x14ac:dyDescent="0.25">
      <c r="E788" s="26" t="s">
        <v>842</v>
      </c>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c r="BF788" s="27"/>
      <c r="BG788" s="27"/>
      <c r="BH788" s="27"/>
      <c r="BI788" s="27"/>
      <c r="BJ788" s="27"/>
      <c r="BK788" s="27"/>
      <c r="BL788" s="27"/>
      <c r="BM788" s="27"/>
      <c r="BN788" s="27"/>
      <c r="BO788" s="27"/>
    </row>
    <row r="789" spans="5:67" x14ac:dyDescent="0.25">
      <c r="E789" s="26"/>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c r="BF789" s="27"/>
      <c r="BG789" s="27"/>
      <c r="BH789" s="27"/>
      <c r="BI789" s="27"/>
      <c r="BJ789" s="27"/>
      <c r="BK789" s="27"/>
      <c r="BL789" s="27"/>
      <c r="BM789" s="27"/>
      <c r="BN789" s="27"/>
      <c r="BO789" s="27"/>
    </row>
    <row r="790" spans="5:67" x14ac:dyDescent="0.25">
      <c r="E790" s="26" t="s">
        <v>843</v>
      </c>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c r="AW790" s="27"/>
      <c r="AX790" s="27"/>
      <c r="AY790" s="27"/>
      <c r="AZ790" s="27"/>
      <c r="BA790" s="27"/>
      <c r="BB790" s="27"/>
      <c r="BC790" s="27"/>
      <c r="BD790" s="27"/>
      <c r="BE790" s="27"/>
      <c r="BF790" s="27"/>
      <c r="BG790" s="27"/>
      <c r="BH790" s="27"/>
      <c r="BI790" s="27"/>
      <c r="BJ790" s="27"/>
      <c r="BK790" s="27"/>
      <c r="BL790" s="27"/>
      <c r="BM790" s="27"/>
      <c r="BN790" s="27"/>
      <c r="BO790" s="27"/>
    </row>
    <row r="791" spans="5:67" x14ac:dyDescent="0.25">
      <c r="E791" s="34" t="str">
        <f t="shared" ref="E791:E808" si="0">"select '" &amp; TRIM(E760) &amp; "' as AGREEMENT_NO, " &amp; IF(ISBLANK(AB760), "null", "'" &amp; TRIM(AB760) &amp; "'") &amp; " as NPWP_NAME_NEW, " &amp; IF(ISBLANK(AX760), "null", "'" &amp; TRIM(AX760) &amp; "'") &amp; " as BILLING_TO_NPWP_NEW union all"</f>
        <v>select '0002091/4/01/03/2024' as AGREEMENT_NO, 'PT. TIKI JALUR NUGRAHA EKAKURIR' as NPWP_NAME_NEW, '015397102038000' as BILLING_TO_NPWP_NEW union all</v>
      </c>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row>
    <row r="792" spans="5:67" x14ac:dyDescent="0.25">
      <c r="E792" s="34" t="str">
        <f t="shared" si="0"/>
        <v>select '0002092/4/01/03/2024' as AGREEMENT_NO, 'PT. TIKI JALUR NUGRAHA EKAKURIR' as NPWP_NAME_NEW, '015397102038000' as BILLING_TO_NPWP_NEW union all</v>
      </c>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row>
    <row r="793" spans="5:67" x14ac:dyDescent="0.25">
      <c r="E793" s="34" t="str">
        <f t="shared" si="0"/>
        <v>select '0002179/4/01/04/2024' as AGREEMENT_NO, 'PT. NUSANTARA EKSPRES KILAT' as NPWP_NAME_NEW, null as BILLING_TO_NPWP_NEW union all</v>
      </c>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row>
    <row r="794" spans="5:67" x14ac:dyDescent="0.25">
      <c r="E794" s="34" t="str">
        <f t="shared" si="0"/>
        <v>select '0002222/4/10/04/2024' as AGREEMENT_NO, null as NPWP_NAME_NEW, '032963084017000' as BILLING_TO_NPWP_NEW union all</v>
      </c>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row>
    <row r="795" spans="5:67" x14ac:dyDescent="0.25">
      <c r="E795" s="34" t="str">
        <f t="shared" si="0"/>
        <v>select '0002248/4/08/05/2024' as AGREEMENT_NO, 'PT. ANAK RANTAU TASIK SELATAN' as NPWP_NAME_NEW, null as BILLING_TO_NPWP_NEW union all</v>
      </c>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row>
    <row r="796" spans="5:67" x14ac:dyDescent="0.25">
      <c r="E796" s="34" t="str">
        <f t="shared" si="0"/>
        <v>select '0001934/4/08/02/2024' as AGREEMENT_NO, 'PT. OEXPRESS LOGISTIK INDONESIA' as NPWP_NAME_NEW, null as BILLING_TO_NPWP_NEW union all</v>
      </c>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row>
    <row r="797" spans="5:67" x14ac:dyDescent="0.25">
      <c r="E797" s="34" t="str">
        <f t="shared" si="0"/>
        <v>select '0002095/4/10/03/2024' as AGREEMENT_NO, 'PT. PINUS MERAH ABADI' as NPWP_NAME_NEW, null as BILLING_TO_NPWP_NEW union all</v>
      </c>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row>
    <row r="798" spans="5:67" x14ac:dyDescent="0.25">
      <c r="E798" s="34" t="str">
        <f t="shared" si="0"/>
        <v>select '0002096/4/10/03/2024' as AGREEMENT_NO, 'PT. PINUS MERAH ABADI' as NPWP_NAME_NEW, null as BILLING_TO_NPWP_NEW union all</v>
      </c>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row>
    <row r="799" spans="5:67" x14ac:dyDescent="0.25">
      <c r="E799" s="34" t="str">
        <f t="shared" si="0"/>
        <v>select '0002097/4/10/03/2024' as AGREEMENT_NO, 'PT. PINUS MERAH ABADI' as NPWP_NAME_NEW, null as BILLING_TO_NPWP_NEW union all</v>
      </c>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row>
    <row r="800" spans="5:67" x14ac:dyDescent="0.25">
      <c r="E800" s="34" t="str">
        <f t="shared" si="0"/>
        <v>select '0002173/4/38/04/2024' as AGREEMENT_NO, 'PT. PUTRA MULIA TELECOMMUNICATION' as NPWP_NAME_NEW, null as BILLING_TO_NPWP_NEW union all</v>
      </c>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row>
    <row r="801" spans="5:67" x14ac:dyDescent="0.25">
      <c r="E801" s="34" t="str">
        <f t="shared" si="0"/>
        <v>select '0002178/4/01/04/2024' as AGREEMENT_NO, 'PT. ANDALAN DUA SATU EKSPRES' as NPWP_NAME_NEW, null as BILLING_TO_NPWP_NEW union all</v>
      </c>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row>
    <row r="802" spans="5:67" x14ac:dyDescent="0.25">
      <c r="E802" s="34" t="str">
        <f t="shared" si="0"/>
        <v>select '0002187/4/38/04/2024' as AGREEMENT_NO, 'PT. ADVANTAGE SCM' as NPWP_NAME_NEW, null as BILLING_TO_NPWP_NEW union all</v>
      </c>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row>
    <row r="803" spans="5:67" x14ac:dyDescent="0.25">
      <c r="E803" s="34" t="str">
        <f t="shared" si="0"/>
        <v>select '0002191/4/08/04/2024' as AGREEMENT_NO, 'PT. ASURANSI RAKSA PRATIKARA' as NPWP_NAME_NEW, null as BILLING_TO_NPWP_NEW union all</v>
      </c>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row>
    <row r="804" spans="5:67" x14ac:dyDescent="0.25">
      <c r="E804" s="34" t="str">
        <f t="shared" si="0"/>
        <v>select '0002209/4/10/04/2024' as AGREEMENT_NO, 'PT. PINUS MERAH ABADI' as NPWP_NAME_NEW, null as BILLING_TO_NPWP_NEW union all</v>
      </c>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row>
    <row r="805" spans="5:67" x14ac:dyDescent="0.25">
      <c r="E805" s="34" t="str">
        <f t="shared" si="0"/>
        <v>select '0002228/4/08/05/2024' as AGREEMENT_NO, 'PT. IIJ GLOBAL SOLUTIONS INDONESIA' as NPWP_NAME_NEW, null as BILLING_TO_NPWP_NEW union all</v>
      </c>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row>
    <row r="806" spans="5:67" x14ac:dyDescent="0.25">
      <c r="E806" s="34" t="str">
        <f t="shared" si="0"/>
        <v>select '0002232/4/38/05/2024' as AGREEMENT_NO, 'PT. AINON UNTUNG LESTARI' as NPWP_NAME_NEW, null as BILLING_TO_NPWP_NEW union all</v>
      </c>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row>
    <row r="807" spans="5:67" x14ac:dyDescent="0.25">
      <c r="E807" s="34" t="str">
        <f t="shared" si="0"/>
        <v>select '0002284/4/10/05/2024' as AGREEMENT_NO, 'PT. MARGA NUSANTARA JAYA' as NPWP_NAME_NEW, null as BILLING_TO_NPWP_NEW union all</v>
      </c>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row>
    <row r="808" spans="5:67" x14ac:dyDescent="0.25">
      <c r="E808" s="34" t="str">
        <f t="shared" si="0"/>
        <v>select '0002332/4/08/05/2024' as AGREEMENT_NO, 'PT. JET TEKNOLOGI EKSPRES' as NPWP_NAME_NEW, null as BILLING_TO_NPWP_NEW union all</v>
      </c>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row>
    <row r="809" spans="5:67" x14ac:dyDescent="0.25">
      <c r="E809" s="26" t="s">
        <v>844</v>
      </c>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c r="AW809" s="27"/>
      <c r="AX809" s="27"/>
      <c r="AY809" s="27"/>
      <c r="AZ809" s="27"/>
      <c r="BA809" s="27"/>
      <c r="BB809" s="27"/>
      <c r="BC809" s="27"/>
      <c r="BD809" s="27"/>
      <c r="BE809" s="27"/>
      <c r="BF809" s="27"/>
      <c r="BG809" s="27"/>
      <c r="BH809" s="27"/>
      <c r="BI809" s="27"/>
      <c r="BJ809" s="27"/>
      <c r="BK809" s="27"/>
      <c r="BL809" s="27"/>
      <c r="BM809" s="27"/>
      <c r="BN809" s="27"/>
      <c r="BO809" s="27"/>
    </row>
    <row r="810" spans="5:67" x14ac:dyDescent="0.25">
      <c r="E810" s="26" t="s">
        <v>845</v>
      </c>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c r="AW810" s="27"/>
      <c r="AX810" s="27"/>
      <c r="AY810" s="27"/>
      <c r="AZ810" s="27"/>
      <c r="BA810" s="27"/>
      <c r="BB810" s="27"/>
      <c r="BC810" s="27"/>
      <c r="BD810" s="27"/>
      <c r="BE810" s="27"/>
      <c r="BF810" s="27"/>
      <c r="BG810" s="27"/>
      <c r="BH810" s="27"/>
      <c r="BI810" s="27"/>
      <c r="BJ810" s="27"/>
      <c r="BK810" s="27"/>
      <c r="BL810" s="27"/>
      <c r="BM810" s="27"/>
      <c r="BN810" s="27"/>
      <c r="BO810" s="27"/>
    </row>
    <row r="811" spans="5:67" x14ac:dyDescent="0.25">
      <c r="E811" s="26"/>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c r="AW811" s="27"/>
      <c r="AX811" s="27"/>
      <c r="AY811" s="27"/>
      <c r="AZ811" s="27"/>
      <c r="BA811" s="27"/>
      <c r="BB811" s="27"/>
      <c r="BC811" s="27"/>
      <c r="BD811" s="27"/>
      <c r="BE811" s="27"/>
      <c r="BF811" s="27"/>
      <c r="BG811" s="27"/>
      <c r="BH811" s="27"/>
      <c r="BI811" s="27"/>
      <c r="BJ811" s="27"/>
      <c r="BK811" s="27"/>
      <c r="BL811" s="27"/>
      <c r="BM811" s="27"/>
      <c r="BN811" s="27"/>
      <c r="BO811" s="27"/>
    </row>
    <row r="812" spans="5:67" x14ac:dyDescent="0.25">
      <c r="E812" s="26" t="s">
        <v>846</v>
      </c>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c r="AW812" s="27"/>
      <c r="AX812" s="27"/>
      <c r="AY812" s="27"/>
      <c r="AZ812" s="27"/>
      <c r="BA812" s="27"/>
      <c r="BB812" s="27"/>
      <c r="BC812" s="27"/>
      <c r="BD812" s="27"/>
      <c r="BE812" s="27"/>
      <c r="BF812" s="27"/>
      <c r="BG812" s="27"/>
      <c r="BH812" s="27"/>
      <c r="BI812" s="27"/>
      <c r="BJ812" s="27"/>
      <c r="BK812" s="27"/>
      <c r="BL812" s="27"/>
      <c r="BM812" s="27"/>
      <c r="BN812" s="27"/>
      <c r="BO812" s="27"/>
    </row>
    <row r="814" spans="5:67" x14ac:dyDescent="0.25">
      <c r="E814" s="2" t="s">
        <v>50</v>
      </c>
      <c r="M814" s="2" t="s">
        <v>830</v>
      </c>
      <c r="V814" s="2" t="s">
        <v>813</v>
      </c>
    </row>
    <row r="815" spans="5:67" x14ac:dyDescent="0.25">
      <c r="E815" t="s">
        <v>785</v>
      </c>
      <c r="V815" t="s">
        <v>817</v>
      </c>
    </row>
    <row r="816" spans="5:67" x14ac:dyDescent="0.25">
      <c r="E816" t="s">
        <v>780</v>
      </c>
      <c r="M816" s="31" t="s">
        <v>831</v>
      </c>
      <c r="V816" t="s">
        <v>814</v>
      </c>
    </row>
    <row r="817" spans="5:22" x14ac:dyDescent="0.25">
      <c r="E817" t="s">
        <v>781</v>
      </c>
      <c r="M817" s="31" t="s">
        <v>831</v>
      </c>
      <c r="V817" t="s">
        <v>814</v>
      </c>
    </row>
    <row r="818" spans="5:22" x14ac:dyDescent="0.25">
      <c r="E818" t="s">
        <v>786</v>
      </c>
      <c r="V818" t="s">
        <v>818</v>
      </c>
    </row>
    <row r="819" spans="5:22" x14ac:dyDescent="0.25">
      <c r="E819" t="s">
        <v>787</v>
      </c>
      <c r="V819" t="s">
        <v>818</v>
      </c>
    </row>
    <row r="820" spans="5:22" x14ac:dyDescent="0.25">
      <c r="E820" t="s">
        <v>788</v>
      </c>
      <c r="V820" t="s">
        <v>818</v>
      </c>
    </row>
    <row r="821" spans="5:22" x14ac:dyDescent="0.25">
      <c r="E821" t="s">
        <v>789</v>
      </c>
      <c r="V821" t="s">
        <v>819</v>
      </c>
    </row>
    <row r="822" spans="5:22" x14ac:dyDescent="0.25">
      <c r="E822" t="s">
        <v>790</v>
      </c>
      <c r="V822" t="s">
        <v>820</v>
      </c>
    </row>
    <row r="823" spans="5:22" x14ac:dyDescent="0.25">
      <c r="E823" t="s">
        <v>782</v>
      </c>
      <c r="V823" t="s">
        <v>815</v>
      </c>
    </row>
    <row r="824" spans="5:22" x14ac:dyDescent="0.25">
      <c r="E824" t="s">
        <v>791</v>
      </c>
      <c r="V824" t="s">
        <v>821</v>
      </c>
    </row>
    <row r="825" spans="5:22" x14ac:dyDescent="0.25">
      <c r="E825" t="s">
        <v>792</v>
      </c>
      <c r="V825" t="s">
        <v>822</v>
      </c>
    </row>
    <row r="826" spans="5:22" x14ac:dyDescent="0.25">
      <c r="E826" t="s">
        <v>793</v>
      </c>
      <c r="V826" t="s">
        <v>818</v>
      </c>
    </row>
    <row r="827" spans="5:22" x14ac:dyDescent="0.25">
      <c r="E827" t="s">
        <v>783</v>
      </c>
      <c r="M827" s="31" t="s">
        <v>832</v>
      </c>
    </row>
    <row r="828" spans="5:22" x14ac:dyDescent="0.25">
      <c r="E828" t="s">
        <v>794</v>
      </c>
      <c r="V828" t="s">
        <v>823</v>
      </c>
    </row>
    <row r="829" spans="5:22" x14ac:dyDescent="0.25">
      <c r="E829" t="s">
        <v>795</v>
      </c>
      <c r="V829" t="s">
        <v>824</v>
      </c>
    </row>
    <row r="830" spans="5:22" x14ac:dyDescent="0.25">
      <c r="E830" t="s">
        <v>784</v>
      </c>
      <c r="V830" t="s">
        <v>816</v>
      </c>
    </row>
    <row r="831" spans="5:22" x14ac:dyDescent="0.25">
      <c r="E831" t="s">
        <v>796</v>
      </c>
      <c r="V831" t="s">
        <v>825</v>
      </c>
    </row>
    <row r="832" spans="5:22" x14ac:dyDescent="0.25">
      <c r="E832" t="s">
        <v>797</v>
      </c>
      <c r="V832" t="s">
        <v>826</v>
      </c>
    </row>
    <row r="834" spans="5:81" x14ac:dyDescent="0.25">
      <c r="E834" s="29" t="s">
        <v>24</v>
      </c>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c r="BN834" s="30"/>
      <c r="BO834" s="30"/>
      <c r="BP834" s="30"/>
      <c r="BQ834" s="30"/>
      <c r="BR834" s="30"/>
      <c r="BS834" s="30"/>
      <c r="BT834" s="30"/>
      <c r="BU834" s="30"/>
      <c r="BV834" s="30"/>
      <c r="BW834" s="30"/>
      <c r="BX834" s="30"/>
      <c r="BY834" s="30"/>
      <c r="BZ834" s="30"/>
      <c r="CA834" s="30"/>
      <c r="CB834" s="30"/>
      <c r="CC834" s="30"/>
    </row>
    <row r="835" spans="5:81" x14ac:dyDescent="0.25">
      <c r="E835" s="29"/>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c r="BN835" s="30"/>
      <c r="BO835" s="30"/>
      <c r="BP835" s="30"/>
      <c r="BQ835" s="30"/>
      <c r="BR835" s="30"/>
      <c r="BS835" s="30"/>
      <c r="BT835" s="30"/>
      <c r="BU835" s="30"/>
      <c r="BV835" s="30"/>
      <c r="BW835" s="30"/>
      <c r="BX835" s="30"/>
      <c r="BY835" s="30"/>
      <c r="BZ835" s="30"/>
      <c r="CA835" s="30"/>
      <c r="CB835" s="30"/>
      <c r="CC835" s="30"/>
    </row>
    <row r="836" spans="5:81" x14ac:dyDescent="0.25">
      <c r="E836" s="29" t="str">
        <f t="shared" ref="E836:E847" si="1">"update IFINOPL.dbo.AGREEMENT_ASSET set " &amp; IF(ISBLANK(M815), "", "BILLING_TO_NPWP = '" &amp; TRIM(M815) &amp; "', ") &amp; IF(ISBLANK(V815), "", "NPWP_NAME = '" &amp; TRIM(V815) &amp; "' ") &amp; "where AGREEMENT_NO = replace('" &amp; TRIM(E815) &amp; "', '/', '.');"</f>
        <v>update IFINOPL.dbo.AGREEMENT_ASSET set NPWP_NAME = 'PT. OEXPRESS LOGISTIK INDONESIA' where AGREEMENT_NO = replace('0001934/4/08/02/2024', '/', '.');</v>
      </c>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c r="BN836" s="30"/>
      <c r="BO836" s="30"/>
      <c r="BP836" s="30"/>
      <c r="BQ836" s="30"/>
      <c r="BR836" s="30"/>
      <c r="BS836" s="30"/>
      <c r="BT836" s="30"/>
      <c r="BU836" s="30"/>
      <c r="BV836" s="30"/>
      <c r="BW836" s="30"/>
      <c r="BX836" s="30"/>
      <c r="BY836" s="30"/>
      <c r="BZ836" s="30"/>
      <c r="CA836" s="30"/>
      <c r="CB836" s="30"/>
      <c r="CC836" s="30"/>
    </row>
    <row r="837" spans="5:81" x14ac:dyDescent="0.25">
      <c r="E837" s="29" t="str">
        <f t="shared" si="1"/>
        <v>update IFINOPL.dbo.AGREEMENT_ASSET set BILLING_TO_NPWP = '015397102038000', NPWP_NAME = 'PT. TIKI JALUR NUGRAHA EKAKURIR' where AGREEMENT_NO = replace('0002091/4/01/03/2024', '/', '.');</v>
      </c>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c r="BN837" s="30"/>
      <c r="BO837" s="30"/>
      <c r="BP837" s="30"/>
      <c r="BQ837" s="30"/>
      <c r="BR837" s="30"/>
      <c r="BS837" s="30"/>
      <c r="BT837" s="30"/>
      <c r="BU837" s="30"/>
      <c r="BV837" s="30"/>
      <c r="BW837" s="30"/>
      <c r="BX837" s="30"/>
      <c r="BY837" s="30"/>
      <c r="BZ837" s="30"/>
      <c r="CA837" s="30"/>
      <c r="CB837" s="30"/>
      <c r="CC837" s="30"/>
    </row>
    <row r="838" spans="5:81" x14ac:dyDescent="0.25">
      <c r="E838" s="29" t="str">
        <f t="shared" si="1"/>
        <v>update IFINOPL.dbo.AGREEMENT_ASSET set BILLING_TO_NPWP = '015397102038000', NPWP_NAME = 'PT. TIKI JALUR NUGRAHA EKAKURIR' where AGREEMENT_NO = replace('0002092/4/01/03/2024', '/', '.');</v>
      </c>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0"/>
      <c r="BO838" s="30"/>
      <c r="BP838" s="30"/>
      <c r="BQ838" s="30"/>
      <c r="BR838" s="30"/>
      <c r="BS838" s="30"/>
      <c r="BT838" s="30"/>
      <c r="BU838" s="30"/>
      <c r="BV838" s="30"/>
      <c r="BW838" s="30"/>
      <c r="BX838" s="30"/>
      <c r="BY838" s="30"/>
      <c r="BZ838" s="30"/>
      <c r="CA838" s="30"/>
      <c r="CB838" s="30"/>
      <c r="CC838" s="30"/>
    </row>
    <row r="839" spans="5:81" x14ac:dyDescent="0.25">
      <c r="E839" s="29" t="str">
        <f t="shared" si="1"/>
        <v>update IFINOPL.dbo.AGREEMENT_ASSET set NPWP_NAME = 'PT. PINUS MERAH ABADI' where AGREEMENT_NO = replace('0002095/4/10/03/2024', '/', '.');</v>
      </c>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c r="BN839" s="30"/>
      <c r="BO839" s="30"/>
      <c r="BP839" s="30"/>
      <c r="BQ839" s="30"/>
      <c r="BR839" s="30"/>
      <c r="BS839" s="30"/>
      <c r="BT839" s="30"/>
      <c r="BU839" s="30"/>
      <c r="BV839" s="30"/>
      <c r="BW839" s="30"/>
      <c r="BX839" s="30"/>
      <c r="BY839" s="30"/>
      <c r="BZ839" s="30"/>
      <c r="CA839" s="30"/>
      <c r="CB839" s="30"/>
      <c r="CC839" s="30"/>
    </row>
    <row r="840" spans="5:81" x14ac:dyDescent="0.25">
      <c r="E840" s="29" t="str">
        <f t="shared" si="1"/>
        <v>update IFINOPL.dbo.AGREEMENT_ASSET set NPWP_NAME = 'PT. PINUS MERAH ABADI' where AGREEMENT_NO = replace('0002096/4/10/03/2024', '/', '.');</v>
      </c>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c r="BN840" s="30"/>
      <c r="BO840" s="30"/>
      <c r="BP840" s="30"/>
      <c r="BQ840" s="30"/>
      <c r="BR840" s="30"/>
      <c r="BS840" s="30"/>
      <c r="BT840" s="30"/>
      <c r="BU840" s="30"/>
      <c r="BV840" s="30"/>
      <c r="BW840" s="30"/>
      <c r="BX840" s="30"/>
      <c r="BY840" s="30"/>
      <c r="BZ840" s="30"/>
      <c r="CA840" s="30"/>
      <c r="CB840" s="30"/>
      <c r="CC840" s="30"/>
    </row>
    <row r="841" spans="5:81" x14ac:dyDescent="0.25">
      <c r="E841" s="29" t="str">
        <f t="shared" si="1"/>
        <v>update IFINOPL.dbo.AGREEMENT_ASSET set NPWP_NAME = 'PT. PINUS MERAH ABADI' where AGREEMENT_NO = replace('0002097/4/10/03/2024', '/', '.');</v>
      </c>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c r="BN841" s="30"/>
      <c r="BO841" s="30"/>
      <c r="BP841" s="30"/>
      <c r="BQ841" s="30"/>
      <c r="BR841" s="30"/>
      <c r="BS841" s="30"/>
      <c r="BT841" s="30"/>
      <c r="BU841" s="30"/>
      <c r="BV841" s="30"/>
      <c r="BW841" s="30"/>
      <c r="BX841" s="30"/>
      <c r="BY841" s="30"/>
      <c r="BZ841" s="30"/>
      <c r="CA841" s="30"/>
      <c r="CB841" s="30"/>
      <c r="CC841" s="30"/>
    </row>
    <row r="842" spans="5:81" x14ac:dyDescent="0.25">
      <c r="E842" s="29" t="str">
        <f t="shared" si="1"/>
        <v>update IFINOPL.dbo.AGREEMENT_ASSET set NPWP_NAME = 'PT. PUTRA MULIA TELECOMMUNICATION' where AGREEMENT_NO = replace('0002173/4/38/04/2024', '/', '.');</v>
      </c>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c r="BN842" s="30"/>
      <c r="BO842" s="30"/>
      <c r="BP842" s="30"/>
      <c r="BQ842" s="30"/>
      <c r="BR842" s="30"/>
      <c r="BS842" s="30"/>
      <c r="BT842" s="30"/>
      <c r="BU842" s="30"/>
      <c r="BV842" s="30"/>
      <c r="BW842" s="30"/>
      <c r="BX842" s="30"/>
      <c r="BY842" s="30"/>
      <c r="BZ842" s="30"/>
      <c r="CA842" s="30"/>
      <c r="CB842" s="30"/>
      <c r="CC842" s="30"/>
    </row>
    <row r="843" spans="5:81" x14ac:dyDescent="0.25">
      <c r="E843" s="29" t="str">
        <f t="shared" si="1"/>
        <v>update IFINOPL.dbo.AGREEMENT_ASSET set NPWP_NAME = 'PT. ANDALAN DUA SATU EKSPRES' where AGREEMENT_NO = replace('0002178/4/01/04/2024', '/', '.');</v>
      </c>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c r="BN843" s="30"/>
      <c r="BO843" s="30"/>
      <c r="BP843" s="30"/>
      <c r="BQ843" s="30"/>
      <c r="BR843" s="30"/>
      <c r="BS843" s="30"/>
      <c r="BT843" s="30"/>
      <c r="BU843" s="30"/>
      <c r="BV843" s="30"/>
      <c r="BW843" s="30"/>
      <c r="BX843" s="30"/>
      <c r="BY843" s="30"/>
      <c r="BZ843" s="30"/>
      <c r="CA843" s="30"/>
      <c r="CB843" s="30"/>
      <c r="CC843" s="30"/>
    </row>
    <row r="844" spans="5:81" x14ac:dyDescent="0.25">
      <c r="E844" s="29" t="str">
        <f t="shared" si="1"/>
        <v>update IFINOPL.dbo.AGREEMENT_ASSET set NPWP_NAME = 'PT. NUSANTARA EKSPRES KILAT' where AGREEMENT_NO = replace('0002179/4/01/04/2024', '/', '.');</v>
      </c>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c r="BN844" s="30"/>
      <c r="BO844" s="30"/>
      <c r="BP844" s="30"/>
      <c r="BQ844" s="30"/>
      <c r="BR844" s="30"/>
      <c r="BS844" s="30"/>
      <c r="BT844" s="30"/>
      <c r="BU844" s="30"/>
      <c r="BV844" s="30"/>
      <c r="BW844" s="30"/>
      <c r="BX844" s="30"/>
      <c r="BY844" s="30"/>
      <c r="BZ844" s="30"/>
      <c r="CA844" s="30"/>
      <c r="CB844" s="30"/>
      <c r="CC844" s="30"/>
    </row>
    <row r="845" spans="5:81" x14ac:dyDescent="0.25">
      <c r="E845" s="29" t="str">
        <f t="shared" si="1"/>
        <v>update IFINOPL.dbo.AGREEMENT_ASSET set NPWP_NAME = 'PT. ADVANTAGE SCM' where AGREEMENT_NO = replace('0002187/4/38/04/2024', '/', '.');</v>
      </c>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0"/>
      <c r="BO845" s="30"/>
      <c r="BP845" s="30"/>
      <c r="BQ845" s="30"/>
      <c r="BR845" s="30"/>
      <c r="BS845" s="30"/>
      <c r="BT845" s="30"/>
      <c r="BU845" s="30"/>
      <c r="BV845" s="30"/>
      <c r="BW845" s="30"/>
      <c r="BX845" s="30"/>
      <c r="BY845" s="30"/>
      <c r="BZ845" s="30"/>
      <c r="CA845" s="30"/>
      <c r="CB845" s="30"/>
      <c r="CC845" s="30"/>
    </row>
    <row r="846" spans="5:81" x14ac:dyDescent="0.25">
      <c r="E846" s="29" t="str">
        <f t="shared" si="1"/>
        <v>update IFINOPL.dbo.AGREEMENT_ASSET set NPWP_NAME = 'PT. ASURANSI RAKSA PRATIKARA' where AGREEMENT_NO = replace('0002191/4/08/04/2024', '/', '.');</v>
      </c>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c r="BN846" s="30"/>
      <c r="BO846" s="30"/>
      <c r="BP846" s="30"/>
      <c r="BQ846" s="30"/>
      <c r="BR846" s="30"/>
      <c r="BS846" s="30"/>
      <c r="BT846" s="30"/>
      <c r="BU846" s="30"/>
      <c r="BV846" s="30"/>
      <c r="BW846" s="30"/>
      <c r="BX846" s="30"/>
      <c r="BY846" s="30"/>
      <c r="BZ846" s="30"/>
      <c r="CA846" s="30"/>
      <c r="CB846" s="30"/>
      <c r="CC846" s="30"/>
    </row>
    <row r="847" spans="5:81" x14ac:dyDescent="0.25">
      <c r="E847" s="29" t="str">
        <f t="shared" si="1"/>
        <v>update IFINOPL.dbo.AGREEMENT_ASSET set NPWP_NAME = 'PT. PINUS MERAH ABADI' where AGREEMENT_NO = replace('0002209/4/10/04/2024', '/', '.');</v>
      </c>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c r="BN847" s="30"/>
      <c r="BO847" s="30"/>
      <c r="BP847" s="30"/>
      <c r="BQ847" s="30"/>
      <c r="BR847" s="30"/>
      <c r="BS847" s="30"/>
      <c r="BT847" s="30"/>
      <c r="BU847" s="30"/>
      <c r="BV847" s="30"/>
      <c r="BW847" s="30"/>
      <c r="BX847" s="30"/>
      <c r="BY847" s="30"/>
      <c r="BZ847" s="30"/>
      <c r="CA847" s="30"/>
      <c r="CB847" s="30"/>
      <c r="CC847" s="30"/>
    </row>
    <row r="848" spans="5:81" x14ac:dyDescent="0.25">
      <c r="E848" s="29" t="str">
        <f>"update IFINOPL.dbo.AGREEMENT_ASSET set " &amp; IF(ISBLANK(M827), "", "BILLING_TO_NPWP = '" &amp; TRIM(M827) &amp; "' ") &amp; IF(ISBLANK(V827), "", "NPWP_NAME = '" &amp; TRIM(V827) &amp; "' ") &amp; "where AGREEMENT_NO = replace('" &amp; TRIM(E827) &amp; "', '/', '.');"</f>
        <v>update IFINOPL.dbo.AGREEMENT_ASSET set BILLING_TO_NPWP = '032963084017000' where AGREEMENT_NO = replace('0002222/4/10/04/2024', '/', '.');</v>
      </c>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c r="BN848" s="30"/>
      <c r="BO848" s="30"/>
      <c r="BP848" s="30"/>
      <c r="BQ848" s="30"/>
      <c r="BR848" s="30"/>
      <c r="BS848" s="30"/>
      <c r="BT848" s="30"/>
      <c r="BU848" s="30"/>
      <c r="BV848" s="30"/>
      <c r="BW848" s="30"/>
      <c r="BX848" s="30"/>
      <c r="BY848" s="30"/>
      <c r="BZ848" s="30"/>
      <c r="CA848" s="30"/>
      <c r="CB848" s="30"/>
      <c r="CC848" s="30"/>
    </row>
    <row r="849" spans="5:81" x14ac:dyDescent="0.25">
      <c r="E849" s="29" t="str">
        <f>"update IFINOPL.dbo.AGREEMENT_ASSET set " &amp; IF(ISBLANK(M828), "", "BILLING_TO_NPWP = '" &amp; TRIM(M828) &amp; "', ") &amp; IF(ISBLANK(V828), "", "NPWP_NAME = '" &amp; TRIM(V828) &amp; "' ") &amp; "where AGREEMENT_NO = replace('" &amp; TRIM(E828) &amp; "', '/', '.');"</f>
        <v>update IFINOPL.dbo.AGREEMENT_ASSET set NPWP_NAME = 'PT. IIJ GLOBAL SOLUTIONS INDONESIA' where AGREEMENT_NO = replace('0002228/4/08/05/2024', '/', '.');</v>
      </c>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c r="BN849" s="30"/>
      <c r="BO849" s="30"/>
      <c r="BP849" s="30"/>
      <c r="BQ849" s="30"/>
      <c r="BR849" s="30"/>
      <c r="BS849" s="30"/>
      <c r="BT849" s="30"/>
      <c r="BU849" s="30"/>
      <c r="BV849" s="30"/>
      <c r="BW849" s="30"/>
      <c r="BX849" s="30"/>
      <c r="BY849" s="30"/>
      <c r="BZ849" s="30"/>
      <c r="CA849" s="30"/>
      <c r="CB849" s="30"/>
      <c r="CC849" s="30"/>
    </row>
    <row r="850" spans="5:81" x14ac:dyDescent="0.25">
      <c r="E850" s="29" t="str">
        <f>"update IFINOPL.dbo.AGREEMENT_ASSET set " &amp; IF(ISBLANK(M829), "", "BILLING_TO_NPWP = '" &amp; TRIM(M829) &amp; "', ") &amp; IF(ISBLANK(V829), "", "NPWP_NAME = '" &amp; TRIM(V829) &amp; "' ") &amp; "where AGREEMENT_NO = replace('" &amp; TRIM(E829) &amp; "', '/', '.');"</f>
        <v>update IFINOPL.dbo.AGREEMENT_ASSET set NPWP_NAME = 'PT. AINON UNTUNG LESTARI' where AGREEMENT_NO = replace('0002232/4/38/05/2024', '/', '.');</v>
      </c>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c r="BN850" s="30"/>
      <c r="BO850" s="30"/>
      <c r="BP850" s="30"/>
      <c r="BQ850" s="30"/>
      <c r="BR850" s="30"/>
      <c r="BS850" s="30"/>
      <c r="BT850" s="30"/>
      <c r="BU850" s="30"/>
      <c r="BV850" s="30"/>
      <c r="BW850" s="30"/>
      <c r="BX850" s="30"/>
      <c r="BY850" s="30"/>
      <c r="BZ850" s="30"/>
      <c r="CA850" s="30"/>
      <c r="CB850" s="30"/>
      <c r="CC850" s="30"/>
    </row>
    <row r="851" spans="5:81" x14ac:dyDescent="0.25">
      <c r="E851" s="29" t="str">
        <f>"update IFINOPL.dbo.AGREEMENT_ASSET set " &amp; IF(ISBLANK(M830), "", "BILLING_TO_NPWP = '" &amp; TRIM(M830) &amp; "', ") &amp; IF(ISBLANK(V830), "", "NPWP_NAME = '" &amp; TRIM(V830) &amp; "' ") &amp; "where AGREEMENT_NO = replace('" &amp; TRIM(E830) &amp; "', '/', '.');"</f>
        <v>update IFINOPL.dbo.AGREEMENT_ASSET set NPWP_NAME = 'PT. ANAK RANTAU TASIK SELATAN' where AGREEMENT_NO = replace('0002248/4/08/05/2024', '/', '.');</v>
      </c>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0"/>
      <c r="BO851" s="30"/>
      <c r="BP851" s="30"/>
      <c r="BQ851" s="30"/>
      <c r="BR851" s="30"/>
      <c r="BS851" s="30"/>
      <c r="BT851" s="30"/>
      <c r="BU851" s="30"/>
      <c r="BV851" s="30"/>
      <c r="BW851" s="30"/>
      <c r="BX851" s="30"/>
      <c r="BY851" s="30"/>
      <c r="BZ851" s="30"/>
      <c r="CA851" s="30"/>
      <c r="CB851" s="30"/>
      <c r="CC851" s="30"/>
    </row>
    <row r="852" spans="5:81" x14ac:dyDescent="0.25">
      <c r="E852" s="29" t="str">
        <f>"update IFINOPL.dbo.AGREEMENT_ASSET set " &amp; IF(ISBLANK(M831), "", "BILLING_TO_NPWP = '" &amp; TRIM(M831) &amp; "', ") &amp; IF(ISBLANK(V831), "", "NPWP_NAME = '" &amp; TRIM(V831) &amp; "' ") &amp; "where AGREEMENT_NO = replace('" &amp; TRIM(E831) &amp; "', '/', '.');"</f>
        <v>update IFINOPL.dbo.AGREEMENT_ASSET set NPWP_NAME = 'PT. MARGA NUSANTARA JAYA' where AGREEMENT_NO = replace('0002284/4/10/05/2024', '/', '.');</v>
      </c>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c r="BN852" s="30"/>
      <c r="BO852" s="30"/>
      <c r="BP852" s="30"/>
      <c r="BQ852" s="30"/>
      <c r="BR852" s="30"/>
      <c r="BS852" s="30"/>
      <c r="BT852" s="30"/>
      <c r="BU852" s="30"/>
      <c r="BV852" s="30"/>
      <c r="BW852" s="30"/>
      <c r="BX852" s="30"/>
      <c r="BY852" s="30"/>
      <c r="BZ852" s="30"/>
      <c r="CA852" s="30"/>
      <c r="CB852" s="30"/>
      <c r="CC852" s="30"/>
    </row>
    <row r="853" spans="5:81" x14ac:dyDescent="0.25">
      <c r="E853" s="29" t="str">
        <f>"update IFINOPL.dbo.AGREEMENT_ASSET set " &amp; IF(ISBLANK(M832), "", "BILLING_TO_NPWP = '" &amp; TRIM(M832) &amp; "', ") &amp; IF(ISBLANK(V832), "", "NPWP_NAME = '" &amp; TRIM(V832) &amp; "' ") &amp; "where AGREEMENT_NO = replace('" &amp; TRIM(E832) &amp; "', '/', '.');"</f>
        <v>update IFINOPL.dbo.AGREEMENT_ASSET set NPWP_NAME = 'PT. JET TEKNOLOGI EKSPRES' where AGREEMENT_NO = replace('0002332/4/08/05/2024', '/', '.');</v>
      </c>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c r="BN853" s="30"/>
      <c r="BO853" s="30"/>
      <c r="BP853" s="30"/>
      <c r="BQ853" s="30"/>
      <c r="BR853" s="30"/>
      <c r="BS853" s="30"/>
      <c r="BT853" s="30"/>
      <c r="BU853" s="30"/>
      <c r="BV853" s="30"/>
      <c r="BW853" s="30"/>
      <c r="BX853" s="30"/>
      <c r="BY853" s="30"/>
      <c r="BZ853" s="30"/>
      <c r="CA853" s="30"/>
      <c r="CB853" s="30"/>
      <c r="CC853" s="30"/>
    </row>
    <row r="854" spans="5:81" x14ac:dyDescent="0.25">
      <c r="E854" s="29"/>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c r="BN854" s="30"/>
      <c r="BO854" s="30"/>
      <c r="BP854" s="30"/>
      <c r="BQ854" s="30"/>
      <c r="BR854" s="30"/>
      <c r="BS854" s="30"/>
      <c r="BT854" s="30"/>
      <c r="BU854" s="30"/>
      <c r="BV854" s="30"/>
      <c r="BW854" s="30"/>
      <c r="BX854" s="30"/>
      <c r="BY854" s="30"/>
      <c r="BZ854" s="30"/>
      <c r="CA854" s="30"/>
      <c r="CB854" s="30"/>
      <c r="CC854" s="30"/>
    </row>
    <row r="855" spans="5:81" x14ac:dyDescent="0.25">
      <c r="E855" s="29" t="s">
        <v>37</v>
      </c>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0"/>
      <c r="BO855" s="30"/>
      <c r="BP855" s="30"/>
      <c r="BQ855" s="30"/>
      <c r="BR855" s="30"/>
      <c r="BS855" s="30"/>
      <c r="BT855" s="30"/>
      <c r="BU855" s="30"/>
      <c r="BV855" s="30"/>
      <c r="BW855" s="30"/>
      <c r="BX855" s="30"/>
      <c r="BY855" s="30"/>
      <c r="BZ855" s="30"/>
      <c r="CA855" s="30"/>
      <c r="CB855" s="30"/>
      <c r="CC855" s="30"/>
    </row>
    <row r="856" spans="5:81" x14ac:dyDescent="0.25">
      <c r="E856" s="51" t="s">
        <v>26</v>
      </c>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0"/>
      <c r="BO856" s="30"/>
      <c r="BP856" s="30"/>
      <c r="BQ856" s="30"/>
      <c r="BR856" s="30"/>
      <c r="BS856" s="30"/>
      <c r="BT856" s="30"/>
      <c r="BU856" s="30"/>
      <c r="BV856" s="30"/>
      <c r="BW856" s="30"/>
      <c r="BX856" s="30"/>
      <c r="BY856" s="30"/>
      <c r="BZ856" s="30"/>
      <c r="CA856" s="30"/>
      <c r="CB856" s="30"/>
      <c r="CC856" s="30"/>
    </row>
    <row r="878" spans="3:5" x14ac:dyDescent="0.25">
      <c r="C878" s="20">
        <v>0</v>
      </c>
      <c r="E878" s="1" t="s">
        <v>798</v>
      </c>
    </row>
    <row r="879" spans="3:5" x14ac:dyDescent="0.25">
      <c r="E879" t="s">
        <v>847</v>
      </c>
    </row>
    <row r="880" spans="3:5" x14ac:dyDescent="0.25">
      <c r="E880" s="2" t="s">
        <v>848</v>
      </c>
    </row>
    <row r="881" spans="5:36" x14ac:dyDescent="0.25">
      <c r="E881" t="s">
        <v>849</v>
      </c>
    </row>
    <row r="882" spans="5:36" x14ac:dyDescent="0.25">
      <c r="E882" t="s">
        <v>850</v>
      </c>
    </row>
    <row r="884" spans="5:36" x14ac:dyDescent="0.25">
      <c r="E884" s="36" t="s">
        <v>206</v>
      </c>
    </row>
    <row r="885" spans="5:36" x14ac:dyDescent="0.25">
      <c r="E885" t="s">
        <v>851</v>
      </c>
    </row>
    <row r="887" spans="5:36" x14ac:dyDescent="0.25">
      <c r="E887" s="36" t="s">
        <v>207</v>
      </c>
    </row>
    <row r="888" spans="5:36" x14ac:dyDescent="0.25">
      <c r="E888" t="s">
        <v>852</v>
      </c>
    </row>
    <row r="890" spans="5:36" x14ac:dyDescent="0.25">
      <c r="E890" s="36" t="s">
        <v>219</v>
      </c>
    </row>
    <row r="891" spans="5:36" x14ac:dyDescent="0.25">
      <c r="E891" t="s">
        <v>854</v>
      </c>
      <c r="AJ891" s="2" t="s">
        <v>853</v>
      </c>
    </row>
    <row r="893" spans="5:36" x14ac:dyDescent="0.25">
      <c r="E893" s="36" t="s">
        <v>212</v>
      </c>
    </row>
    <row r="894" spans="5:36" x14ac:dyDescent="0.25">
      <c r="E894" t="s">
        <v>855</v>
      </c>
      <c r="AJ894" s="2" t="s">
        <v>853</v>
      </c>
    </row>
    <row r="896" spans="5:36" x14ac:dyDescent="0.25">
      <c r="E896" s="1" t="s">
        <v>654</v>
      </c>
    </row>
    <row r="914" spans="5:5" x14ac:dyDescent="0.25">
      <c r="E914" t="s">
        <v>50</v>
      </c>
    </row>
    <row r="915" spans="5:5" x14ac:dyDescent="0.25">
      <c r="E915" s="2" t="s">
        <v>853</v>
      </c>
    </row>
    <row r="917" spans="5:5" x14ac:dyDescent="0.25">
      <c r="E917" t="s">
        <v>856</v>
      </c>
    </row>
    <row r="990" spans="3:3" x14ac:dyDescent="0.25">
      <c r="C990" s="4">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1175-8EBC-46D7-B1DB-9BEF73C8647E}">
  <dimension ref="B2:BN353"/>
  <sheetViews>
    <sheetView topLeftCell="A333" zoomScale="85" zoomScaleNormal="85" workbookViewId="0">
      <selection activeCell="C357" sqref="C357"/>
    </sheetView>
  </sheetViews>
  <sheetFormatPr defaultColWidth="2.85546875" defaultRowHeight="15" x14ac:dyDescent="0.25"/>
  <sheetData>
    <row r="2" spans="2:5" x14ac:dyDescent="0.25">
      <c r="B2" s="1" t="s">
        <v>857</v>
      </c>
    </row>
    <row r="4" spans="2:5" x14ac:dyDescent="0.25">
      <c r="C4" s="20">
        <v>0</v>
      </c>
      <c r="E4" s="1" t="s">
        <v>858</v>
      </c>
    </row>
    <row r="5" spans="2:5" x14ac:dyDescent="0.25">
      <c r="E5" t="s">
        <v>859</v>
      </c>
    </row>
    <row r="21" spans="5:53" x14ac:dyDescent="0.25">
      <c r="E21" s="2" t="s">
        <v>779</v>
      </c>
      <c r="O21" s="2" t="s">
        <v>5</v>
      </c>
      <c r="BA21" s="2" t="s">
        <v>6</v>
      </c>
    </row>
    <row r="22" spans="5:53" x14ac:dyDescent="0.25">
      <c r="E22" t="s">
        <v>860</v>
      </c>
      <c r="O22" t="s">
        <v>861</v>
      </c>
      <c r="BA22" t="s">
        <v>862</v>
      </c>
    </row>
    <row r="23" spans="5:53" x14ac:dyDescent="0.25">
      <c r="E23" t="s">
        <v>863</v>
      </c>
      <c r="O23" t="s">
        <v>861</v>
      </c>
      <c r="BA23" t="s">
        <v>862</v>
      </c>
    </row>
    <row r="24" spans="5:53" x14ac:dyDescent="0.25">
      <c r="E24" t="s">
        <v>864</v>
      </c>
      <c r="O24" t="s">
        <v>861</v>
      </c>
      <c r="BA24" t="s">
        <v>862</v>
      </c>
    </row>
    <row r="26" spans="5:53" x14ac:dyDescent="0.25">
      <c r="E26" s="26" t="s">
        <v>65</v>
      </c>
      <c r="F26" s="27"/>
      <c r="G26" s="27"/>
      <c r="H26" s="27"/>
      <c r="I26" s="27"/>
      <c r="J26" s="27"/>
      <c r="K26" s="27"/>
      <c r="L26" s="27"/>
      <c r="M26" s="27"/>
      <c r="N26" s="27"/>
      <c r="O26" s="27"/>
      <c r="P26" s="27"/>
      <c r="Q26" s="27"/>
      <c r="R26" s="27"/>
      <c r="S26" s="27"/>
      <c r="T26" s="27"/>
      <c r="U26" s="27"/>
      <c r="V26" s="27"/>
      <c r="W26" s="27"/>
      <c r="X26" s="27"/>
      <c r="Y26" s="27"/>
      <c r="Z26" s="27"/>
      <c r="AA26" s="27"/>
    </row>
    <row r="27" spans="5:53" x14ac:dyDescent="0.25">
      <c r="E27" s="26" t="s">
        <v>59</v>
      </c>
      <c r="F27" s="27"/>
      <c r="G27" s="27"/>
      <c r="H27" s="27"/>
      <c r="I27" s="27"/>
      <c r="J27" s="27"/>
      <c r="K27" s="27"/>
      <c r="L27" s="27"/>
      <c r="M27" s="27"/>
      <c r="N27" s="27"/>
      <c r="O27" s="27"/>
      <c r="P27" s="27"/>
      <c r="Q27" s="27"/>
      <c r="R27" s="27"/>
      <c r="S27" s="27"/>
      <c r="T27" s="27"/>
      <c r="U27" s="27"/>
      <c r="V27" s="27"/>
      <c r="W27" s="27"/>
      <c r="X27" s="27"/>
      <c r="Y27" s="27"/>
      <c r="Z27" s="27"/>
      <c r="AA27" s="27"/>
    </row>
    <row r="28" spans="5:53" x14ac:dyDescent="0.25">
      <c r="E28" s="32" t="s">
        <v>837</v>
      </c>
      <c r="F28" s="27"/>
      <c r="G28" s="27"/>
      <c r="H28" s="27"/>
      <c r="I28" s="27"/>
      <c r="J28" s="27"/>
      <c r="K28" s="27"/>
      <c r="L28" s="27"/>
      <c r="M28" s="27"/>
      <c r="N28" s="27"/>
      <c r="O28" s="27"/>
      <c r="P28" s="27"/>
      <c r="Q28" s="27"/>
      <c r="R28" s="27"/>
      <c r="S28" s="27"/>
      <c r="T28" s="27"/>
      <c r="U28" s="27"/>
      <c r="V28" s="27"/>
      <c r="W28" s="27"/>
      <c r="X28" s="27"/>
      <c r="Y28" s="27"/>
      <c r="Z28" s="27"/>
      <c r="AA28" s="27"/>
    </row>
    <row r="29" spans="5:53" x14ac:dyDescent="0.25">
      <c r="E29" s="32" t="s">
        <v>838</v>
      </c>
      <c r="F29" s="27"/>
      <c r="G29" s="27"/>
      <c r="H29" s="27"/>
      <c r="I29" s="27"/>
      <c r="J29" s="27"/>
      <c r="K29" s="27"/>
      <c r="L29" s="27"/>
      <c r="M29" s="27"/>
      <c r="N29" s="27"/>
      <c r="O29" s="27"/>
      <c r="P29" s="27"/>
      <c r="Q29" s="27"/>
      <c r="R29" s="27"/>
      <c r="S29" s="27"/>
      <c r="T29" s="27"/>
      <c r="U29" s="27"/>
      <c r="V29" s="27"/>
      <c r="W29" s="27"/>
      <c r="X29" s="27"/>
      <c r="Y29" s="27"/>
      <c r="Z29" s="27"/>
      <c r="AA29" s="27"/>
    </row>
    <row r="30" spans="5:53" x14ac:dyDescent="0.25">
      <c r="E30" s="32" t="s">
        <v>866</v>
      </c>
      <c r="F30" s="27"/>
      <c r="G30" s="27"/>
      <c r="H30" s="27"/>
      <c r="I30" s="27"/>
      <c r="J30" s="27"/>
      <c r="K30" s="27"/>
      <c r="L30" s="27"/>
      <c r="M30" s="27"/>
      <c r="N30" s="27"/>
      <c r="O30" s="27"/>
      <c r="P30" s="27"/>
      <c r="Q30" s="27"/>
      <c r="R30" s="27"/>
      <c r="S30" s="27"/>
      <c r="T30" s="27"/>
      <c r="U30" s="27"/>
      <c r="V30" s="27"/>
      <c r="W30" s="27"/>
      <c r="X30" s="27"/>
      <c r="Y30" s="27"/>
      <c r="Z30" s="27"/>
      <c r="AA30" s="27"/>
    </row>
    <row r="31" spans="5:53" x14ac:dyDescent="0.25">
      <c r="E31" s="26"/>
      <c r="F31" s="27"/>
      <c r="G31" s="27"/>
      <c r="H31" s="27"/>
      <c r="I31" s="27"/>
      <c r="J31" s="27"/>
      <c r="K31" s="27"/>
      <c r="L31" s="27"/>
      <c r="M31" s="27"/>
      <c r="N31" s="27"/>
      <c r="O31" s="27"/>
      <c r="P31" s="27"/>
      <c r="Q31" s="27"/>
      <c r="R31" s="27"/>
      <c r="S31" s="27"/>
      <c r="T31" s="27"/>
      <c r="U31" s="27"/>
      <c r="V31" s="27"/>
      <c r="W31" s="27"/>
      <c r="X31" s="27"/>
      <c r="Y31" s="27"/>
      <c r="Z31" s="27"/>
      <c r="AA31" s="27"/>
    </row>
    <row r="32" spans="5:53" x14ac:dyDescent="0.25">
      <c r="E32" s="32" t="s">
        <v>867</v>
      </c>
      <c r="F32" s="27"/>
      <c r="G32" s="27"/>
      <c r="H32" s="27"/>
      <c r="I32" s="27"/>
      <c r="J32" s="27"/>
      <c r="K32" s="27"/>
      <c r="L32" s="27"/>
      <c r="M32" s="27"/>
      <c r="N32" s="27"/>
      <c r="O32" s="27"/>
      <c r="P32" s="27"/>
      <c r="Q32" s="27"/>
      <c r="R32" s="27"/>
      <c r="S32" s="27"/>
      <c r="T32" s="27"/>
      <c r="U32" s="27"/>
      <c r="V32" s="27"/>
      <c r="W32" s="27"/>
      <c r="X32" s="27"/>
      <c r="Y32" s="27"/>
      <c r="Z32" s="27"/>
      <c r="AA32" s="27"/>
    </row>
    <row r="33" spans="5:66" x14ac:dyDescent="0.25">
      <c r="E33" s="26" t="s">
        <v>865</v>
      </c>
      <c r="F33" s="27"/>
      <c r="G33" s="27"/>
      <c r="H33" s="27"/>
      <c r="I33" s="27"/>
      <c r="J33" s="27"/>
      <c r="K33" s="27"/>
      <c r="L33" s="27"/>
      <c r="M33" s="27"/>
      <c r="N33" s="27"/>
      <c r="O33" s="27"/>
      <c r="P33" s="27"/>
      <c r="Q33" s="27"/>
      <c r="R33" s="27"/>
      <c r="S33" s="27"/>
      <c r="T33" s="27"/>
      <c r="U33" s="27"/>
      <c r="V33" s="27"/>
      <c r="W33" s="27"/>
      <c r="X33" s="27"/>
      <c r="Y33" s="27"/>
      <c r="Z33" s="27"/>
      <c r="AA33" s="27"/>
    </row>
    <row r="34" spans="5:66" x14ac:dyDescent="0.25">
      <c r="E34" s="26"/>
      <c r="F34" s="27"/>
      <c r="G34" s="27"/>
      <c r="H34" s="27"/>
      <c r="I34" s="27"/>
      <c r="J34" s="27"/>
      <c r="K34" s="27"/>
      <c r="L34" s="27"/>
      <c r="M34" s="27"/>
      <c r="N34" s="27"/>
      <c r="O34" s="27"/>
      <c r="P34" s="27"/>
      <c r="Q34" s="27"/>
      <c r="R34" s="27"/>
      <c r="S34" s="27"/>
      <c r="T34" s="27"/>
      <c r="U34" s="27"/>
      <c r="V34" s="27"/>
      <c r="W34" s="27"/>
      <c r="X34" s="27"/>
      <c r="Y34" s="27"/>
      <c r="Z34" s="27"/>
      <c r="AA34" s="27"/>
    </row>
    <row r="35" spans="5:66" x14ac:dyDescent="0.25">
      <c r="E35" s="26" t="s">
        <v>842</v>
      </c>
      <c r="F35" s="27"/>
      <c r="G35" s="27"/>
      <c r="H35" s="27"/>
      <c r="I35" s="27"/>
      <c r="J35" s="27"/>
      <c r="K35" s="27"/>
      <c r="L35" s="27"/>
      <c r="M35" s="27"/>
      <c r="N35" s="27"/>
      <c r="O35" s="27"/>
      <c r="P35" s="27"/>
      <c r="Q35" s="27"/>
      <c r="R35" s="27"/>
      <c r="S35" s="27"/>
      <c r="T35" s="27"/>
      <c r="U35" s="27"/>
      <c r="V35" s="27"/>
      <c r="W35" s="27"/>
      <c r="X35" s="27"/>
      <c r="Y35" s="27"/>
      <c r="Z35" s="27"/>
      <c r="AA35" s="27"/>
    </row>
    <row r="36" spans="5:66" x14ac:dyDescent="0.25">
      <c r="E36" s="26"/>
      <c r="F36" s="27"/>
      <c r="G36" s="27"/>
      <c r="H36" s="27"/>
      <c r="I36" s="27"/>
      <c r="J36" s="27"/>
      <c r="K36" s="27"/>
      <c r="L36" s="27"/>
      <c r="M36" s="27"/>
      <c r="N36" s="27"/>
      <c r="O36" s="27"/>
      <c r="P36" s="27"/>
      <c r="Q36" s="27"/>
      <c r="R36" s="27"/>
      <c r="S36" s="27"/>
      <c r="T36" s="27"/>
      <c r="U36" s="27"/>
      <c r="V36" s="27"/>
      <c r="W36" s="27"/>
      <c r="X36" s="27"/>
      <c r="Y36" s="27"/>
      <c r="Z36" s="27"/>
      <c r="AA36" s="27"/>
    </row>
    <row r="37" spans="5:66" x14ac:dyDescent="0.25">
      <c r="E37" s="26" t="s">
        <v>843</v>
      </c>
      <c r="F37" s="27"/>
      <c r="G37" s="27"/>
      <c r="H37" s="27"/>
      <c r="I37" s="27"/>
      <c r="J37" s="27"/>
      <c r="K37" s="27"/>
      <c r="L37" s="27"/>
      <c r="M37" s="27"/>
      <c r="N37" s="27"/>
      <c r="O37" s="27"/>
      <c r="P37" s="27"/>
      <c r="Q37" s="27"/>
      <c r="R37" s="27"/>
      <c r="S37" s="27"/>
      <c r="T37" s="27"/>
      <c r="U37" s="27"/>
      <c r="V37" s="27"/>
      <c r="W37" s="27"/>
      <c r="X37" s="27"/>
      <c r="Y37" s="27"/>
      <c r="Z37" s="27"/>
      <c r="AA37" s="27"/>
    </row>
    <row r="38" spans="5:66" x14ac:dyDescent="0.25">
      <c r="E38" s="34" t="str">
        <f>"select '" &amp; TRIM(E22) &amp; "' as AGREEMENT_NO, '" &amp; TRIM(O22) &amp; "' as NPWP_ADDRESS_OLD, '" &amp; TRIM(BA22) &amp; "' as NPWP_ADDRESS_NEW union all"</f>
        <v>select '0002204/4/10/04/2024' as AGREEMENT_NO, 'GEDUNG GRAHA 55 LANTAI 3, JALAN TANAH ABANG II PETOJO SELATAN, GAMBIR KOTA ADM. JAKARTA PUSAT DKI JAKARTA' as NPWP_ADDRESS_OLD, 'GEDUNG GRAHA 55 LANTAI 3, JALAN TANAH ABANG II BLOK - NOMOR 57 RT:000 RW:000 Kel.PETOJO SELATAN, Kec.GAMBIR, KOTA ADM. JAKARTA PUSAT, DKI JAKARTA, 10160' as NPWP_ADDRESS_NEW union all</v>
      </c>
      <c r="F38" s="35"/>
      <c r="G38" s="35"/>
      <c r="H38" s="35"/>
      <c r="I38" s="35"/>
      <c r="J38" s="35"/>
      <c r="K38" s="35"/>
      <c r="L38" s="35"/>
      <c r="M38" s="35"/>
      <c r="N38" s="35"/>
      <c r="O38" s="35"/>
      <c r="P38" s="35"/>
      <c r="Q38" s="35"/>
      <c r="R38" s="35"/>
      <c r="S38" s="35"/>
      <c r="T38" s="35"/>
      <c r="U38" s="35"/>
      <c r="V38" s="35"/>
      <c r="W38" s="35"/>
      <c r="X38" s="35"/>
      <c r="Y38" s="35"/>
      <c r="Z38" s="35"/>
      <c r="AA38" s="35"/>
    </row>
    <row r="39" spans="5:66" x14ac:dyDescent="0.25">
      <c r="E39" s="34" t="str">
        <f>"select '" &amp; TRIM(E23) &amp; "' as AGREEMENT_NO, '" &amp; TRIM(O23) &amp; "' as NPWP_ADDRESS_OLD, '" &amp; TRIM(BA23) &amp; "' as NPWP_ADDRESS_NEW union all"</f>
        <v>select '0002205/4/10/04/2024' as AGREEMENT_NO, 'GEDUNG GRAHA 55 LANTAI 3, JALAN TANAH ABANG II PETOJO SELATAN, GAMBIR KOTA ADM. JAKARTA PUSAT DKI JAKARTA' as NPWP_ADDRESS_OLD, 'GEDUNG GRAHA 55 LANTAI 3, JALAN TANAH ABANG II BLOK - NOMOR 57 RT:000 RW:000 Kel.PETOJO SELATAN, Kec.GAMBIR, KOTA ADM. JAKARTA PUSAT, DKI JAKARTA, 10160' as NPWP_ADDRESS_NEW union all</v>
      </c>
      <c r="F39" s="35"/>
      <c r="G39" s="35"/>
      <c r="H39" s="35"/>
      <c r="I39" s="35"/>
      <c r="J39" s="35"/>
      <c r="K39" s="35"/>
      <c r="L39" s="35"/>
      <c r="M39" s="35"/>
      <c r="N39" s="35"/>
      <c r="O39" s="35"/>
      <c r="P39" s="35"/>
      <c r="Q39" s="35"/>
      <c r="R39" s="35"/>
      <c r="S39" s="35"/>
      <c r="T39" s="35"/>
      <c r="U39" s="35"/>
      <c r="V39" s="35"/>
      <c r="W39" s="35"/>
      <c r="X39" s="35"/>
      <c r="Y39" s="35"/>
      <c r="Z39" s="35"/>
      <c r="AA39" s="35"/>
    </row>
    <row r="40" spans="5:66" x14ac:dyDescent="0.25">
      <c r="E40" s="34" t="str">
        <f>"select '" &amp; TRIM(E24) &amp; "' as AGREEMENT_NO, '" &amp; TRIM(O24) &amp; "' as NPWP_ADDRESS_OLD, '" &amp; TRIM(BA24) &amp; "' as NPWP_ADDRESS_NEW union all"</f>
        <v>select '0002295/4/10/05/2024' as AGREEMENT_NO, 'GEDUNG GRAHA 55 LANTAI 3, JALAN TANAH ABANG II PETOJO SELATAN, GAMBIR KOTA ADM. JAKARTA PUSAT DKI JAKARTA' as NPWP_ADDRESS_OLD, 'GEDUNG GRAHA 55 LANTAI 3, JALAN TANAH ABANG II BLOK - NOMOR 57 RT:000 RW:000 Kel.PETOJO SELATAN, Kec.GAMBIR, KOTA ADM. JAKARTA PUSAT, DKI JAKARTA, 10160' as NPWP_ADDRESS_NEW union all</v>
      </c>
      <c r="F40" s="35"/>
      <c r="G40" s="35"/>
      <c r="H40" s="35"/>
      <c r="I40" s="35"/>
      <c r="J40" s="35"/>
      <c r="K40" s="35"/>
      <c r="L40" s="35"/>
      <c r="M40" s="35"/>
      <c r="N40" s="35"/>
      <c r="O40" s="35"/>
      <c r="P40" s="35"/>
      <c r="Q40" s="35"/>
      <c r="R40" s="35"/>
      <c r="S40" s="35"/>
      <c r="T40" s="35"/>
      <c r="U40" s="35"/>
      <c r="V40" s="35"/>
      <c r="W40" s="35"/>
      <c r="X40" s="35"/>
      <c r="Y40" s="35"/>
      <c r="Z40" s="35"/>
      <c r="AA40" s="35"/>
    </row>
    <row r="41" spans="5:66" x14ac:dyDescent="0.25">
      <c r="E41" s="26" t="s">
        <v>844</v>
      </c>
      <c r="F41" s="27"/>
      <c r="G41" s="27"/>
      <c r="H41" s="27"/>
      <c r="I41" s="27"/>
      <c r="J41" s="27"/>
      <c r="K41" s="27"/>
      <c r="L41" s="27"/>
      <c r="M41" s="27"/>
      <c r="N41" s="27"/>
      <c r="O41" s="27"/>
      <c r="P41" s="27"/>
      <c r="Q41" s="27"/>
      <c r="R41" s="27"/>
      <c r="S41" s="27"/>
      <c r="T41" s="27"/>
      <c r="U41" s="27"/>
      <c r="V41" s="27"/>
      <c r="W41" s="27"/>
      <c r="X41" s="27"/>
      <c r="Y41" s="27"/>
      <c r="Z41" s="27"/>
      <c r="AA41" s="27"/>
    </row>
    <row r="42" spans="5:66" x14ac:dyDescent="0.25">
      <c r="E42" s="26" t="s">
        <v>845</v>
      </c>
      <c r="F42" s="27"/>
      <c r="G42" s="27"/>
      <c r="H42" s="27"/>
      <c r="I42" s="27"/>
      <c r="J42" s="27"/>
      <c r="K42" s="27"/>
      <c r="L42" s="27"/>
      <c r="M42" s="27"/>
      <c r="N42" s="27"/>
      <c r="O42" s="27"/>
      <c r="P42" s="27"/>
      <c r="Q42" s="27"/>
      <c r="R42" s="27"/>
      <c r="S42" s="27"/>
      <c r="T42" s="27"/>
      <c r="U42" s="27"/>
      <c r="V42" s="27"/>
      <c r="W42" s="27"/>
      <c r="X42" s="27"/>
      <c r="Y42" s="27"/>
      <c r="Z42" s="27"/>
      <c r="AA42" s="27"/>
    </row>
    <row r="43" spans="5:66" x14ac:dyDescent="0.25">
      <c r="E43" s="26"/>
      <c r="F43" s="27"/>
      <c r="G43" s="27"/>
      <c r="H43" s="27"/>
      <c r="I43" s="27"/>
      <c r="J43" s="27"/>
      <c r="K43" s="27"/>
      <c r="L43" s="27"/>
      <c r="M43" s="27"/>
      <c r="N43" s="27"/>
      <c r="O43" s="27"/>
      <c r="P43" s="27"/>
      <c r="Q43" s="27"/>
      <c r="R43" s="27"/>
      <c r="S43" s="27"/>
      <c r="T43" s="27"/>
      <c r="U43" s="27"/>
      <c r="V43" s="27"/>
      <c r="W43" s="27"/>
      <c r="X43" s="27"/>
      <c r="Y43" s="27"/>
      <c r="Z43" s="27"/>
      <c r="AA43" s="27"/>
    </row>
    <row r="44" spans="5:66" x14ac:dyDescent="0.25">
      <c r="E44" s="26" t="s">
        <v>846</v>
      </c>
      <c r="F44" s="27"/>
      <c r="G44" s="27"/>
      <c r="H44" s="27"/>
      <c r="I44" s="27"/>
      <c r="J44" s="27"/>
      <c r="K44" s="27"/>
      <c r="L44" s="27"/>
      <c r="M44" s="27"/>
      <c r="N44" s="27"/>
      <c r="O44" s="27"/>
      <c r="P44" s="27"/>
      <c r="Q44" s="27"/>
      <c r="R44" s="27"/>
      <c r="S44" s="27"/>
      <c r="T44" s="27"/>
      <c r="U44" s="27"/>
      <c r="V44" s="27"/>
      <c r="W44" s="27"/>
      <c r="X44" s="27"/>
      <c r="Y44" s="27"/>
      <c r="Z44" s="27"/>
      <c r="AA44" s="27"/>
    </row>
    <row r="46" spans="5:66" x14ac:dyDescent="0.25">
      <c r="E46" s="2" t="s">
        <v>50</v>
      </c>
      <c r="M46" s="2" t="s">
        <v>868</v>
      </c>
      <c r="BN46" s="2" t="s">
        <v>869</v>
      </c>
    </row>
    <row r="47" spans="5:66" x14ac:dyDescent="0.25">
      <c r="E47" t="s">
        <v>860</v>
      </c>
      <c r="M47" t="s">
        <v>862</v>
      </c>
      <c r="BN47" t="s">
        <v>862</v>
      </c>
    </row>
    <row r="48" spans="5:66" x14ac:dyDescent="0.25">
      <c r="E48" t="s">
        <v>860</v>
      </c>
      <c r="M48" t="s">
        <v>861</v>
      </c>
      <c r="BN48" t="s">
        <v>862</v>
      </c>
    </row>
    <row r="49" spans="5:66" x14ac:dyDescent="0.25">
      <c r="E49" t="s">
        <v>863</v>
      </c>
      <c r="M49" t="s">
        <v>861</v>
      </c>
      <c r="BN49" t="s">
        <v>862</v>
      </c>
    </row>
    <row r="50" spans="5:66" x14ac:dyDescent="0.25">
      <c r="E50" t="s">
        <v>864</v>
      </c>
      <c r="M50" t="s">
        <v>861</v>
      </c>
      <c r="BN50" t="s">
        <v>862</v>
      </c>
    </row>
    <row r="52" spans="5:66" x14ac:dyDescent="0.25">
      <c r="E52" s="29" t="s">
        <v>24</v>
      </c>
      <c r="F52" s="30"/>
      <c r="G52" s="30"/>
      <c r="H52" s="30"/>
      <c r="I52" s="30"/>
      <c r="J52" s="30"/>
      <c r="K52" s="30"/>
    </row>
    <row r="53" spans="5:66" x14ac:dyDescent="0.25">
      <c r="E53" s="29"/>
      <c r="F53" s="30"/>
      <c r="G53" s="30"/>
      <c r="H53" s="30"/>
      <c r="I53" s="30"/>
      <c r="J53" s="30"/>
      <c r="K53" s="30"/>
    </row>
    <row r="54" spans="5:66" x14ac:dyDescent="0.25">
      <c r="E54" s="52" t="str">
        <f>"update IFINOPL.dbo.AGREEMENT_ASSET set NPWP_ADDRESS = '"  &amp; TRIM(BN47) &amp; "' where AGREEMENT_NO = replace('" &amp; TRIM(E47) &amp; "', '/', '.');"</f>
        <v>update IFINOPL.dbo.AGREEMENT_ASSET set NPWP_ADDRESS = 'GEDUNG GRAHA 55 LANTAI 3, JALAN TANAH ABANG II BLOK - NOMOR 57 RT:000 RW:000 Kel.PETOJO SELATAN, Kec.GAMBIR, KOTA ADM. JAKARTA PUSAT, DKI JAKARTA, 10160' where AGREEMENT_NO = replace('0002204/4/10/04/2024', '/', '.');</v>
      </c>
      <c r="F54" s="53"/>
      <c r="G54" s="53"/>
      <c r="H54" s="53"/>
      <c r="I54" s="53"/>
      <c r="J54" s="53"/>
      <c r="K54" s="53"/>
    </row>
    <row r="55" spans="5:66" x14ac:dyDescent="0.25">
      <c r="E55" s="52" t="str">
        <f>"update IFINOPL.dbo.AGREEMENT_ASSET set NPWP_ADDRESS = '"  &amp; TRIM(BN48) &amp; "' where AGREEMENT_NO = replace('" &amp; TRIM(E48) &amp; "', '/', '.');"</f>
        <v>update IFINOPL.dbo.AGREEMENT_ASSET set NPWP_ADDRESS = 'GEDUNG GRAHA 55 LANTAI 3, JALAN TANAH ABANG II BLOK - NOMOR 57 RT:000 RW:000 Kel.PETOJO SELATAN, Kec.GAMBIR, KOTA ADM. JAKARTA PUSAT, DKI JAKARTA, 10160' where AGREEMENT_NO = replace('0002204/4/10/04/2024', '/', '.');</v>
      </c>
      <c r="F55" s="53"/>
      <c r="G55" s="53"/>
      <c r="H55" s="53"/>
      <c r="I55" s="53"/>
      <c r="J55" s="53"/>
      <c r="K55" s="53"/>
    </row>
    <row r="56" spans="5:66" x14ac:dyDescent="0.25">
      <c r="E56" s="52" t="str">
        <f>"update IFINOPL.dbo.AGREEMENT_ASSET set NPWP_ADDRESS = '"  &amp; TRIM(BN49) &amp; "' where AGREEMENT_NO = replace('" &amp; TRIM(E49) &amp; "', '/', '.');"</f>
        <v>update IFINOPL.dbo.AGREEMENT_ASSET set NPWP_ADDRESS = 'GEDUNG GRAHA 55 LANTAI 3, JALAN TANAH ABANG II BLOK - NOMOR 57 RT:000 RW:000 Kel.PETOJO SELATAN, Kec.GAMBIR, KOTA ADM. JAKARTA PUSAT, DKI JAKARTA, 10160' where AGREEMENT_NO = replace('0002205/4/10/04/2024', '/', '.');</v>
      </c>
      <c r="F56" s="53"/>
      <c r="G56" s="53"/>
      <c r="H56" s="53"/>
      <c r="I56" s="53"/>
      <c r="J56" s="53"/>
      <c r="K56" s="53"/>
    </row>
    <row r="57" spans="5:66" x14ac:dyDescent="0.25">
      <c r="E57" s="52" t="str">
        <f>"update IFINOPL.dbo.AGREEMENT_ASSET set NPWP_ADDRESS = '"  &amp; TRIM(BN50) &amp; "' where AGREEMENT_NO = replace('" &amp; TRIM(E50) &amp; "', '/', '.');"</f>
        <v>update IFINOPL.dbo.AGREEMENT_ASSET set NPWP_ADDRESS = 'GEDUNG GRAHA 55 LANTAI 3, JALAN TANAH ABANG II BLOK - NOMOR 57 RT:000 RW:000 Kel.PETOJO SELATAN, Kec.GAMBIR, KOTA ADM. JAKARTA PUSAT, DKI JAKARTA, 10160' where AGREEMENT_NO = replace('0002295/4/10/05/2024', '/', '.');</v>
      </c>
      <c r="F57" s="53"/>
      <c r="G57" s="53"/>
      <c r="H57" s="53"/>
      <c r="I57" s="53"/>
      <c r="J57" s="53"/>
      <c r="K57" s="53"/>
    </row>
    <row r="58" spans="5:66" x14ac:dyDescent="0.25">
      <c r="E58" s="29"/>
      <c r="F58" s="30"/>
      <c r="G58" s="30"/>
      <c r="H58" s="30"/>
      <c r="I58" s="30"/>
      <c r="J58" s="30"/>
      <c r="K58" s="30"/>
    </row>
    <row r="59" spans="5:66" x14ac:dyDescent="0.25">
      <c r="E59" s="29" t="s">
        <v>37</v>
      </c>
      <c r="F59" s="30"/>
      <c r="G59" s="30"/>
      <c r="H59" s="30"/>
      <c r="I59" s="30"/>
      <c r="J59" s="30"/>
      <c r="K59" s="30"/>
    </row>
    <row r="60" spans="5:66" x14ac:dyDescent="0.25">
      <c r="E60" s="51" t="s">
        <v>26</v>
      </c>
      <c r="F60" s="30"/>
      <c r="G60" s="30"/>
      <c r="H60" s="30"/>
      <c r="I60" s="30"/>
      <c r="J60" s="30"/>
      <c r="K60" s="30"/>
    </row>
    <row r="66" spans="3:39" x14ac:dyDescent="0.25">
      <c r="C66" s="20">
        <v>0</v>
      </c>
      <c r="E66" s="1" t="s">
        <v>939</v>
      </c>
    </row>
    <row r="67" spans="3:39" x14ac:dyDescent="0.25">
      <c r="E67" t="s">
        <v>940</v>
      </c>
    </row>
    <row r="68" spans="3:39" x14ac:dyDescent="0.25">
      <c r="E68" t="s">
        <v>941</v>
      </c>
    </row>
    <row r="77" spans="3:39" x14ac:dyDescent="0.25">
      <c r="AM77" s="2" t="s">
        <v>687</v>
      </c>
    </row>
    <row r="78" spans="3:39" x14ac:dyDescent="0.25">
      <c r="AM78" s="33" t="s">
        <v>942</v>
      </c>
    </row>
    <row r="86" spans="5:5" x14ac:dyDescent="0.25">
      <c r="E86" s="2" t="s">
        <v>5</v>
      </c>
    </row>
    <row r="199" spans="5:32" x14ac:dyDescent="0.25">
      <c r="E199" s="14" t="s">
        <v>3</v>
      </c>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row>
    <row r="200" spans="5:32" x14ac:dyDescent="0.25">
      <c r="E200" s="14" t="s">
        <v>614</v>
      </c>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row>
    <row r="201" spans="5:32" x14ac:dyDescent="0.25">
      <c r="E201" s="14" t="s">
        <v>615</v>
      </c>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row>
    <row r="202" spans="5:32" x14ac:dyDescent="0.25">
      <c r="E202" s="14" t="s">
        <v>29</v>
      </c>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row>
    <row r="203" spans="5:32" x14ac:dyDescent="0.25">
      <c r="E203" s="14" t="s">
        <v>39</v>
      </c>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row>
    <row r="204" spans="5:32" x14ac:dyDescent="0.25">
      <c r="E204" s="14" t="s">
        <v>949</v>
      </c>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row>
    <row r="205" spans="5:32" x14ac:dyDescent="0.25">
      <c r="E205" s="18" t="s">
        <v>946</v>
      </c>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row>
    <row r="206" spans="5:32" x14ac:dyDescent="0.25">
      <c r="E206" s="18" t="s">
        <v>947</v>
      </c>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row>
    <row r="207" spans="5:32" x14ac:dyDescent="0.25">
      <c r="E207" s="18" t="s">
        <v>947</v>
      </c>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row>
    <row r="208" spans="5:32" x14ac:dyDescent="0.25">
      <c r="E208" s="18" t="s">
        <v>948</v>
      </c>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row>
    <row r="210" spans="5:32" x14ac:dyDescent="0.25">
      <c r="E210" s="29" t="s">
        <v>24</v>
      </c>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row>
    <row r="211" spans="5:32" x14ac:dyDescent="0.25">
      <c r="E211" s="29"/>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row>
    <row r="212" spans="5:32" x14ac:dyDescent="0.25">
      <c r="E212" s="29" t="s">
        <v>55</v>
      </c>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row>
    <row r="213" spans="5:32" x14ac:dyDescent="0.25">
      <c r="E213" s="29" t="s">
        <v>25</v>
      </c>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row>
    <row r="214" spans="5:32" x14ac:dyDescent="0.25">
      <c r="E214" s="29" t="s">
        <v>943</v>
      </c>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row>
    <row r="215" spans="5:32" x14ac:dyDescent="0.25">
      <c r="E215" s="29" t="s">
        <v>697</v>
      </c>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row>
    <row r="216" spans="5:32" x14ac:dyDescent="0.25">
      <c r="E216" s="29" t="s">
        <v>944</v>
      </c>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row>
    <row r="217" spans="5:32" x14ac:dyDescent="0.25">
      <c r="E217" s="29" t="s">
        <v>945</v>
      </c>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row>
    <row r="218" spans="5:32" x14ac:dyDescent="0.25">
      <c r="E218" s="29"/>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row>
    <row r="219" spans="5:32" x14ac:dyDescent="0.25">
      <c r="E219" s="29" t="s">
        <v>37</v>
      </c>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row>
    <row r="220" spans="5:32" x14ac:dyDescent="0.25">
      <c r="E220" s="29" t="s">
        <v>26</v>
      </c>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row>
    <row r="222" spans="5:32" x14ac:dyDescent="0.25">
      <c r="E222" s="2" t="s">
        <v>6</v>
      </c>
    </row>
    <row r="353" spans="3:3" x14ac:dyDescent="0.25">
      <c r="C353" s="4">
        <v>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226E2-2E1D-4A70-9D4C-D2E094C5F692}">
  <dimension ref="B2:DX1990"/>
  <sheetViews>
    <sheetView topLeftCell="A1304" zoomScale="85" zoomScaleNormal="85" workbookViewId="0">
      <selection activeCell="BB1327" sqref="BB1327"/>
    </sheetView>
  </sheetViews>
  <sheetFormatPr defaultColWidth="2.85546875" defaultRowHeight="15" x14ac:dyDescent="0.25"/>
  <sheetData>
    <row r="2" spans="2:50" x14ac:dyDescent="0.25">
      <c r="B2" s="1" t="s">
        <v>957</v>
      </c>
    </row>
    <row r="4" spans="2:50" x14ac:dyDescent="0.25">
      <c r="C4" s="20">
        <v>0</v>
      </c>
      <c r="E4" s="1" t="s">
        <v>508</v>
      </c>
    </row>
    <row r="5" spans="2:50" x14ac:dyDescent="0.25">
      <c r="E5" t="s">
        <v>522</v>
      </c>
    </row>
    <row r="6" spans="2:50" x14ac:dyDescent="0.25">
      <c r="E6" s="2" t="s">
        <v>524</v>
      </c>
    </row>
    <row r="7" spans="2:50" x14ac:dyDescent="0.25">
      <c r="E7" t="s">
        <v>2</v>
      </c>
    </row>
    <row r="8" spans="2:50" x14ac:dyDescent="0.25">
      <c r="E8" t="s">
        <v>233</v>
      </c>
    </row>
    <row r="10" spans="2:50" x14ac:dyDescent="0.25">
      <c r="E10" s="36" t="s">
        <v>206</v>
      </c>
      <c r="AH10" t="s">
        <v>599</v>
      </c>
      <c r="AP10" t="s">
        <v>600</v>
      </c>
      <c r="AX10" t="s">
        <v>601</v>
      </c>
    </row>
    <row r="11" spans="2:50" x14ac:dyDescent="0.25">
      <c r="E11" t="s">
        <v>602</v>
      </c>
    </row>
    <row r="13" spans="2:50" x14ac:dyDescent="0.25">
      <c r="E13" s="36" t="s">
        <v>207</v>
      </c>
    </row>
    <row r="14" spans="2:50" x14ac:dyDescent="0.25">
      <c r="E14" t="s">
        <v>525</v>
      </c>
    </row>
    <row r="16" spans="2:50" x14ac:dyDescent="0.25">
      <c r="E16" s="36" t="s">
        <v>219</v>
      </c>
    </row>
    <row r="17" spans="5:5" x14ac:dyDescent="0.25">
      <c r="E17" t="s">
        <v>526</v>
      </c>
    </row>
    <row r="19" spans="5:5" x14ac:dyDescent="0.25">
      <c r="E19" s="36" t="s">
        <v>212</v>
      </c>
    </row>
    <row r="20" spans="5:5" x14ac:dyDescent="0.25">
      <c r="E20" t="s">
        <v>526</v>
      </c>
    </row>
    <row r="65" spans="5:5" s="3" customFormat="1" x14ac:dyDescent="0.25"/>
    <row r="66" spans="5:5" s="3" customFormat="1" x14ac:dyDescent="0.25"/>
    <row r="67" spans="5:5" s="3" customFormat="1" x14ac:dyDescent="0.25"/>
    <row r="68" spans="5:5" s="3" customFormat="1" x14ac:dyDescent="0.25"/>
    <row r="69" spans="5:5" s="3" customFormat="1" x14ac:dyDescent="0.25"/>
    <row r="70" spans="5:5" s="3" customFormat="1" x14ac:dyDescent="0.25"/>
    <row r="71" spans="5:5" s="3" customFormat="1" x14ac:dyDescent="0.25"/>
    <row r="72" spans="5:5" s="3" customFormat="1" x14ac:dyDescent="0.25"/>
    <row r="73" spans="5:5" s="3" customFormat="1" x14ac:dyDescent="0.25"/>
    <row r="74" spans="5:5" s="3" customFormat="1" x14ac:dyDescent="0.25"/>
    <row r="75" spans="5:5" s="3" customFormat="1" x14ac:dyDescent="0.25"/>
    <row r="76" spans="5:5" s="3" customFormat="1" x14ac:dyDescent="0.25"/>
    <row r="77" spans="5:5" s="3" customFormat="1" x14ac:dyDescent="0.25"/>
    <row r="78" spans="5:5" s="3" customFormat="1" x14ac:dyDescent="0.25"/>
    <row r="79" spans="5:5" s="3" customFormat="1" x14ac:dyDescent="0.25">
      <c r="E79" s="1" t="s">
        <v>540</v>
      </c>
    </row>
    <row r="80" spans="5:5" s="3" customFormat="1" x14ac:dyDescent="0.25"/>
    <row r="92" spans="5:5" x14ac:dyDescent="0.25">
      <c r="E92" s="1" t="s">
        <v>596</v>
      </c>
    </row>
    <row r="255" spans="5:5" x14ac:dyDescent="0.25">
      <c r="E255" s="1" t="s">
        <v>603</v>
      </c>
    </row>
    <row r="279" spans="5:5" x14ac:dyDescent="0.25">
      <c r="E279" s="1" t="s">
        <v>654</v>
      </c>
    </row>
    <row r="351" spans="5:5" x14ac:dyDescent="0.25">
      <c r="E351" s="1" t="s">
        <v>715</v>
      </c>
    </row>
    <row r="471" spans="5:5" x14ac:dyDescent="0.25">
      <c r="E471" s="1" t="s">
        <v>857</v>
      </c>
    </row>
    <row r="473" spans="5:5" x14ac:dyDescent="0.25">
      <c r="E473" s="2" t="s">
        <v>958</v>
      </c>
    </row>
    <row r="538" spans="36:45" x14ac:dyDescent="0.25">
      <c r="AJ538" t="s">
        <v>50</v>
      </c>
      <c r="AS538" t="s">
        <v>950</v>
      </c>
    </row>
    <row r="539" spans="36:45" x14ac:dyDescent="0.25">
      <c r="AJ539" s="2" t="s">
        <v>601</v>
      </c>
      <c r="AS539" s="33" t="s">
        <v>951</v>
      </c>
    </row>
    <row r="689" spans="5:5" x14ac:dyDescent="0.25">
      <c r="E689" s="1" t="s">
        <v>957</v>
      </c>
    </row>
    <row r="816" spans="5:5" x14ac:dyDescent="0.25">
      <c r="E816" s="2" t="s">
        <v>959</v>
      </c>
    </row>
    <row r="836" spans="5:67" x14ac:dyDescent="0.25">
      <c r="E836" s="2" t="s">
        <v>262</v>
      </c>
    </row>
    <row r="838" spans="5:67" x14ac:dyDescent="0.25">
      <c r="E838" t="s">
        <v>50</v>
      </c>
    </row>
    <row r="839" spans="5:67" x14ac:dyDescent="0.25">
      <c r="E839" s="2" t="s">
        <v>599</v>
      </c>
    </row>
    <row r="841" spans="5:67" x14ac:dyDescent="0.25">
      <c r="E841" t="s">
        <v>5</v>
      </c>
      <c r="BO841" t="s">
        <v>6</v>
      </c>
    </row>
    <row r="864" spans="5:128" s="3" customFormat="1" x14ac:dyDescent="0.25">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5:128" s="3" customFormat="1" x14ac:dyDescent="0.2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5:128" s="3" customFormat="1" x14ac:dyDescent="0.25">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5:128" s="3" customFormat="1" x14ac:dyDescent="0.25">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5:128" s="3" customFormat="1" x14ac:dyDescent="0.25">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5:128" s="3" customFormat="1" x14ac:dyDescent="0.25">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5:128" s="3" customFormat="1" x14ac:dyDescent="0.25">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5:128" s="3" customFormat="1" x14ac:dyDescent="0.25">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5:128" x14ac:dyDescent="0.25">
      <c r="E872" t="s">
        <v>50</v>
      </c>
    </row>
    <row r="873" spans="5:128" x14ac:dyDescent="0.25">
      <c r="E873" s="2" t="s">
        <v>600</v>
      </c>
    </row>
    <row r="875" spans="5:128" x14ac:dyDescent="0.25">
      <c r="E875" t="s">
        <v>5</v>
      </c>
      <c r="BN875" t="s">
        <v>6</v>
      </c>
    </row>
    <row r="906" spans="5:66" x14ac:dyDescent="0.25">
      <c r="E906" t="s">
        <v>50</v>
      </c>
    </row>
    <row r="907" spans="5:66" x14ac:dyDescent="0.25">
      <c r="E907" s="2" t="s">
        <v>601</v>
      </c>
    </row>
    <row r="909" spans="5:66" x14ac:dyDescent="0.25">
      <c r="E909" t="s">
        <v>5</v>
      </c>
      <c r="BN909" t="s">
        <v>6</v>
      </c>
    </row>
    <row r="945" spans="3:51" x14ac:dyDescent="0.25">
      <c r="C945" s="20">
        <v>0</v>
      </c>
      <c r="E945" s="1" t="s">
        <v>899</v>
      </c>
    </row>
    <row r="946" spans="3:51" x14ac:dyDescent="0.25">
      <c r="E946" t="s">
        <v>900</v>
      </c>
    </row>
    <row r="947" spans="3:51" x14ac:dyDescent="0.25">
      <c r="E947" s="2" t="s">
        <v>901</v>
      </c>
    </row>
    <row r="948" spans="3:51" x14ac:dyDescent="0.25">
      <c r="E948" t="s">
        <v>849</v>
      </c>
    </row>
    <row r="949" spans="3:51" x14ac:dyDescent="0.25">
      <c r="E949" t="s">
        <v>850</v>
      </c>
    </row>
    <row r="951" spans="3:51" x14ac:dyDescent="0.25">
      <c r="E951" s="36" t="s">
        <v>206</v>
      </c>
    </row>
    <row r="952" spans="3:51" x14ac:dyDescent="0.25">
      <c r="E952" t="s">
        <v>902</v>
      </c>
    </row>
    <row r="954" spans="3:51" x14ac:dyDescent="0.25">
      <c r="E954" s="36" t="s">
        <v>207</v>
      </c>
    </row>
    <row r="955" spans="3:51" x14ac:dyDescent="0.25">
      <c r="E955" t="s">
        <v>903</v>
      </c>
    </row>
    <row r="957" spans="3:51" x14ac:dyDescent="0.25">
      <c r="E957" s="36" t="s">
        <v>219</v>
      </c>
    </row>
    <row r="958" spans="3:51" x14ac:dyDescent="0.25">
      <c r="E958" t="s">
        <v>904</v>
      </c>
      <c r="AQ958" s="2" t="s">
        <v>50</v>
      </c>
      <c r="AY958" s="2" t="s">
        <v>54</v>
      </c>
    </row>
    <row r="959" spans="3:51" x14ac:dyDescent="0.25">
      <c r="E959" t="s">
        <v>905</v>
      </c>
      <c r="AQ959" t="s">
        <v>911</v>
      </c>
      <c r="AY959" t="s">
        <v>915</v>
      </c>
    </row>
    <row r="960" spans="3:51" x14ac:dyDescent="0.25">
      <c r="E960" t="s">
        <v>906</v>
      </c>
      <c r="AQ960" t="s">
        <v>912</v>
      </c>
      <c r="AY960" t="s">
        <v>916</v>
      </c>
    </row>
    <row r="961" spans="5:51" x14ac:dyDescent="0.25">
      <c r="E961" t="s">
        <v>907</v>
      </c>
      <c r="AQ961" t="s">
        <v>913</v>
      </c>
      <c r="AY961" t="s">
        <v>917</v>
      </c>
    </row>
    <row r="962" spans="5:51" x14ac:dyDescent="0.25">
      <c r="E962" t="s">
        <v>908</v>
      </c>
      <c r="AQ962" t="s">
        <v>833</v>
      </c>
      <c r="AY962" t="s">
        <v>918</v>
      </c>
    </row>
    <row r="963" spans="5:51" x14ac:dyDescent="0.25">
      <c r="E963" t="s">
        <v>909</v>
      </c>
      <c r="AQ963" t="s">
        <v>914</v>
      </c>
      <c r="AY963" t="s">
        <v>919</v>
      </c>
    </row>
    <row r="964" spans="5:51" x14ac:dyDescent="0.25">
      <c r="E964" t="s">
        <v>910</v>
      </c>
      <c r="AQ964" t="s">
        <v>914</v>
      </c>
      <c r="AY964" t="s">
        <v>920</v>
      </c>
    </row>
    <row r="966" spans="5:51" x14ac:dyDescent="0.25">
      <c r="E966" s="36" t="s">
        <v>212</v>
      </c>
    </row>
    <row r="967" spans="5:51" x14ac:dyDescent="0.25">
      <c r="E967" t="s">
        <v>904</v>
      </c>
      <c r="AQ967" s="2" t="s">
        <v>50</v>
      </c>
      <c r="AY967" s="2" t="s">
        <v>54</v>
      </c>
    </row>
    <row r="968" spans="5:51" x14ac:dyDescent="0.25">
      <c r="E968" t="s">
        <v>921</v>
      </c>
      <c r="AQ968" t="s">
        <v>911</v>
      </c>
      <c r="AY968" t="s">
        <v>915</v>
      </c>
    </row>
    <row r="969" spans="5:51" x14ac:dyDescent="0.25">
      <c r="E969" t="s">
        <v>922</v>
      </c>
      <c r="AQ969" t="s">
        <v>912</v>
      </c>
      <c r="AY969" t="s">
        <v>916</v>
      </c>
    </row>
    <row r="970" spans="5:51" x14ac:dyDescent="0.25">
      <c r="E970" t="s">
        <v>923</v>
      </c>
      <c r="AQ970" t="s">
        <v>913</v>
      </c>
      <c r="AY970" t="s">
        <v>917</v>
      </c>
    </row>
    <row r="971" spans="5:51" x14ac:dyDescent="0.25">
      <c r="E971" t="s">
        <v>924</v>
      </c>
      <c r="AQ971" t="s">
        <v>833</v>
      </c>
      <c r="AY971" t="s">
        <v>918</v>
      </c>
    </row>
    <row r="972" spans="5:51" x14ac:dyDescent="0.25">
      <c r="E972" t="s">
        <v>925</v>
      </c>
      <c r="AQ972" t="s">
        <v>914</v>
      </c>
      <c r="AY972" t="s">
        <v>919</v>
      </c>
    </row>
    <row r="973" spans="5:51" x14ac:dyDescent="0.25">
      <c r="E973" t="s">
        <v>926</v>
      </c>
      <c r="AQ973" t="s">
        <v>914</v>
      </c>
      <c r="AY973" t="s">
        <v>920</v>
      </c>
    </row>
    <row r="1000" spans="5:5" x14ac:dyDescent="0.25">
      <c r="E1000" s="1" t="s">
        <v>957</v>
      </c>
    </row>
    <row r="1032" spans="5:25" x14ac:dyDescent="0.25">
      <c r="E1032" s="2" t="s">
        <v>50</v>
      </c>
      <c r="M1032" s="2" t="s">
        <v>54</v>
      </c>
    </row>
    <row r="1033" spans="5:25" x14ac:dyDescent="0.25">
      <c r="E1033" t="s">
        <v>911</v>
      </c>
      <c r="M1033" t="s">
        <v>915</v>
      </c>
      <c r="V1033" t="s">
        <v>998</v>
      </c>
    </row>
    <row r="1034" spans="5:25" x14ac:dyDescent="0.25">
      <c r="E1034" t="s">
        <v>912</v>
      </c>
      <c r="M1034" t="s">
        <v>916</v>
      </c>
      <c r="V1034" t="s">
        <v>998</v>
      </c>
    </row>
    <row r="1035" spans="5:25" x14ac:dyDescent="0.25">
      <c r="E1035" t="s">
        <v>913</v>
      </c>
      <c r="M1035" t="s">
        <v>917</v>
      </c>
      <c r="V1035" t="s">
        <v>998</v>
      </c>
    </row>
    <row r="1036" spans="5:25" x14ac:dyDescent="0.25">
      <c r="E1036" t="s">
        <v>833</v>
      </c>
      <c r="M1036" t="s">
        <v>918</v>
      </c>
      <c r="V1036" t="s">
        <v>998</v>
      </c>
    </row>
    <row r="1037" spans="5:25" x14ac:dyDescent="0.25">
      <c r="E1037" t="s">
        <v>914</v>
      </c>
      <c r="M1037" t="s">
        <v>919</v>
      </c>
      <c r="V1037" t="s">
        <v>999</v>
      </c>
    </row>
    <row r="1038" spans="5:25" x14ac:dyDescent="0.25">
      <c r="E1038" t="s">
        <v>914</v>
      </c>
      <c r="M1038" t="s">
        <v>920</v>
      </c>
      <c r="V1038" t="s">
        <v>999</v>
      </c>
    </row>
    <row r="1040" spans="5:25" x14ac:dyDescent="0.25">
      <c r="E1040" s="14" t="s">
        <v>3</v>
      </c>
      <c r="F1040" s="15"/>
      <c r="G1040" s="15"/>
      <c r="H1040" s="15"/>
      <c r="I1040" s="15"/>
      <c r="J1040" s="15"/>
      <c r="K1040" s="15"/>
      <c r="L1040" s="15"/>
      <c r="M1040" s="15"/>
      <c r="N1040" s="15"/>
      <c r="O1040" s="15"/>
      <c r="P1040" s="15"/>
      <c r="Q1040" s="15"/>
      <c r="R1040" s="15"/>
      <c r="S1040" s="15"/>
      <c r="T1040" s="15"/>
      <c r="U1040" s="15"/>
      <c r="V1040" s="15"/>
      <c r="W1040" s="15"/>
      <c r="X1040" s="15"/>
      <c r="Y1040" s="15"/>
    </row>
    <row r="1041" spans="5:25" x14ac:dyDescent="0.25">
      <c r="E1041" s="14" t="s">
        <v>246</v>
      </c>
      <c r="F1041" s="15"/>
      <c r="G1041" s="15"/>
      <c r="H1041" s="15"/>
      <c r="I1041" s="15"/>
      <c r="J1041" s="15"/>
      <c r="K1041" s="15"/>
      <c r="L1041" s="15"/>
      <c r="M1041" s="15"/>
      <c r="N1041" s="15"/>
      <c r="O1041" s="15"/>
      <c r="P1041" s="15"/>
      <c r="Q1041" s="15"/>
      <c r="R1041" s="15"/>
      <c r="S1041" s="15"/>
      <c r="T1041" s="15"/>
      <c r="U1041" s="15"/>
      <c r="V1041" s="15"/>
      <c r="W1041" s="15"/>
      <c r="X1041" s="15"/>
      <c r="Y1041" s="15"/>
    </row>
    <row r="1042" spans="5:25" x14ac:dyDescent="0.25">
      <c r="E1042" s="14" t="s">
        <v>247</v>
      </c>
      <c r="F1042" s="15"/>
      <c r="G1042" s="15"/>
      <c r="H1042" s="15"/>
      <c r="I1042" s="15"/>
      <c r="J1042" s="15"/>
      <c r="K1042" s="15"/>
      <c r="L1042" s="15"/>
      <c r="M1042" s="15"/>
      <c r="N1042" s="15"/>
      <c r="O1042" s="15"/>
      <c r="P1042" s="15"/>
      <c r="Q1042" s="15"/>
      <c r="R1042" s="15"/>
      <c r="S1042" s="15"/>
      <c r="T1042" s="15"/>
      <c r="U1042" s="15"/>
      <c r="V1042" s="15"/>
      <c r="W1042" s="15"/>
      <c r="X1042" s="15"/>
      <c r="Y1042" s="15"/>
    </row>
    <row r="1043" spans="5:25" x14ac:dyDescent="0.25">
      <c r="E1043" s="14" t="s">
        <v>248</v>
      </c>
      <c r="F1043" s="15"/>
      <c r="G1043" s="15"/>
      <c r="H1043" s="15"/>
      <c r="I1043" s="15"/>
      <c r="J1043" s="15"/>
      <c r="K1043" s="15"/>
      <c r="L1043" s="15"/>
      <c r="M1043" s="15"/>
      <c r="N1043" s="15"/>
      <c r="O1043" s="15"/>
      <c r="P1043" s="15"/>
      <c r="Q1043" s="15"/>
      <c r="R1043" s="15"/>
      <c r="S1043" s="15"/>
      <c r="T1043" s="15"/>
      <c r="U1043" s="15"/>
      <c r="V1043" s="15"/>
      <c r="W1043" s="15"/>
      <c r="X1043" s="15"/>
      <c r="Y1043" s="15"/>
    </row>
    <row r="1044" spans="5:25" x14ac:dyDescent="0.25">
      <c r="E1044" s="14" t="s">
        <v>29</v>
      </c>
      <c r="F1044" s="15"/>
      <c r="G1044" s="15"/>
      <c r="H1044" s="15"/>
      <c r="I1044" s="15"/>
      <c r="J1044" s="15"/>
      <c r="K1044" s="15"/>
      <c r="L1044" s="15"/>
      <c r="M1044" s="15"/>
      <c r="N1044" s="15"/>
      <c r="O1044" s="15"/>
      <c r="P1044" s="15"/>
      <c r="Q1044" s="15"/>
      <c r="R1044" s="15"/>
      <c r="S1044" s="15"/>
      <c r="T1044" s="15"/>
      <c r="U1044" s="15"/>
      <c r="V1044" s="15"/>
      <c r="W1044" s="15"/>
      <c r="X1044" s="15"/>
      <c r="Y1044" s="15"/>
    </row>
    <row r="1045" spans="5:25" x14ac:dyDescent="0.25">
      <c r="E1045" s="14" t="s">
        <v>249</v>
      </c>
      <c r="F1045" s="15"/>
      <c r="G1045" s="15"/>
      <c r="H1045" s="15"/>
      <c r="I1045" s="15"/>
      <c r="J1045" s="15"/>
      <c r="K1045" s="15"/>
      <c r="L1045" s="15"/>
      <c r="M1045" s="15"/>
      <c r="N1045" s="15"/>
      <c r="O1045" s="15"/>
      <c r="P1045" s="15"/>
      <c r="Q1045" s="15"/>
      <c r="R1045" s="15"/>
      <c r="S1045" s="15"/>
      <c r="T1045" s="15"/>
      <c r="U1045" s="15"/>
      <c r="V1045" s="15"/>
      <c r="W1045" s="15"/>
      <c r="X1045" s="15"/>
      <c r="Y1045" s="15"/>
    </row>
    <row r="1046" spans="5:25" x14ac:dyDescent="0.25">
      <c r="E1046" s="14" t="s">
        <v>34</v>
      </c>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5:25" x14ac:dyDescent="0.25">
      <c r="E1047" s="18" t="s">
        <v>250</v>
      </c>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5:25" x14ac:dyDescent="0.25">
      <c r="E1048" s="47" t="str">
        <f t="shared" ref="E1048:E1053" si="0">"replace('" &amp; TRIM(E1033) &amp; "', '/', '.'),"</f>
        <v>replace('0001904/4/10/02/2024', '/', '.'),</v>
      </c>
      <c r="F1048" s="48"/>
      <c r="G1048" s="48"/>
      <c r="H1048" s="48"/>
      <c r="I1048" s="48"/>
      <c r="J1048" s="48"/>
      <c r="K1048" s="48"/>
      <c r="L1048" s="48"/>
      <c r="M1048" s="48"/>
      <c r="N1048" s="48"/>
      <c r="O1048" s="48"/>
      <c r="P1048" s="48"/>
      <c r="Q1048" s="48"/>
      <c r="R1048" s="48"/>
      <c r="S1048" s="48"/>
      <c r="T1048" s="48"/>
      <c r="U1048" s="48"/>
      <c r="V1048" s="48"/>
      <c r="W1048" s="48"/>
      <c r="X1048" s="48"/>
      <c r="Y1048" s="48"/>
    </row>
    <row r="1049" spans="5:25" x14ac:dyDescent="0.25">
      <c r="E1049" s="47" t="str">
        <f t="shared" si="0"/>
        <v>replace('0001905/4/10/02/2024', '/', '.'),</v>
      </c>
      <c r="F1049" s="48"/>
      <c r="G1049" s="48"/>
      <c r="H1049" s="48"/>
      <c r="I1049" s="48"/>
      <c r="J1049" s="48"/>
      <c r="K1049" s="48"/>
      <c r="L1049" s="48"/>
      <c r="M1049" s="48"/>
      <c r="N1049" s="48"/>
      <c r="O1049" s="48"/>
      <c r="P1049" s="48"/>
      <c r="Q1049" s="48"/>
      <c r="R1049" s="48"/>
      <c r="S1049" s="48"/>
      <c r="T1049" s="48"/>
      <c r="U1049" s="48"/>
      <c r="V1049" s="48"/>
      <c r="W1049" s="48"/>
      <c r="X1049" s="48"/>
      <c r="Y1049" s="48"/>
    </row>
    <row r="1050" spans="5:25" x14ac:dyDescent="0.25">
      <c r="E1050" s="47" t="str">
        <f t="shared" si="0"/>
        <v>replace('0001765/4/10/01/2024', '/', '.'),</v>
      </c>
      <c r="F1050" s="48"/>
      <c r="G1050" s="48"/>
      <c r="H1050" s="48"/>
      <c r="I1050" s="48"/>
      <c r="J1050" s="48"/>
      <c r="K1050" s="48"/>
      <c r="L1050" s="48"/>
      <c r="M1050" s="48"/>
      <c r="N1050" s="48"/>
      <c r="O1050" s="48"/>
      <c r="P1050" s="48"/>
      <c r="Q1050" s="48"/>
      <c r="R1050" s="48"/>
      <c r="S1050" s="48"/>
      <c r="T1050" s="48"/>
      <c r="U1050" s="48"/>
      <c r="V1050" s="48"/>
      <c r="W1050" s="48"/>
      <c r="X1050" s="48"/>
      <c r="Y1050" s="48"/>
    </row>
    <row r="1051" spans="5:25" x14ac:dyDescent="0.25">
      <c r="E1051" s="47" t="str">
        <f t="shared" si="0"/>
        <v>replace('0001764/4/10/01/2024', '/', '.'),</v>
      </c>
      <c r="F1051" s="48"/>
      <c r="G1051" s="48"/>
      <c r="H1051" s="48"/>
      <c r="I1051" s="48"/>
      <c r="J1051" s="48"/>
      <c r="K1051" s="48"/>
      <c r="L1051" s="48"/>
      <c r="M1051" s="48"/>
      <c r="N1051" s="48"/>
      <c r="O1051" s="48"/>
      <c r="P1051" s="48"/>
      <c r="Q1051" s="48"/>
      <c r="R1051" s="48"/>
      <c r="S1051" s="48"/>
      <c r="T1051" s="48"/>
      <c r="U1051" s="48"/>
      <c r="V1051" s="48"/>
      <c r="W1051" s="48"/>
      <c r="X1051" s="48"/>
      <c r="Y1051" s="48"/>
    </row>
    <row r="1052" spans="5:25" x14ac:dyDescent="0.25">
      <c r="E1052" s="47" t="str">
        <f t="shared" si="0"/>
        <v>replace('0001665/4/08/12/2023', '/', '.'),</v>
      </c>
      <c r="F1052" s="48"/>
      <c r="G1052" s="48"/>
      <c r="H1052" s="48"/>
      <c r="I1052" s="48"/>
      <c r="J1052" s="48"/>
      <c r="K1052" s="48"/>
      <c r="L1052" s="48"/>
      <c r="M1052" s="48"/>
      <c r="N1052" s="48"/>
      <c r="O1052" s="48"/>
      <c r="P1052" s="48"/>
      <c r="Q1052" s="48"/>
      <c r="R1052" s="48"/>
      <c r="S1052" s="48"/>
      <c r="T1052" s="48"/>
      <c r="U1052" s="48"/>
      <c r="V1052" s="48"/>
      <c r="W1052" s="48"/>
      <c r="X1052" s="48"/>
      <c r="Y1052" s="48"/>
    </row>
    <row r="1053" spans="5:25" x14ac:dyDescent="0.25">
      <c r="E1053" s="47" t="str">
        <f t="shared" si="0"/>
        <v>replace('0001665/4/08/12/2023', '/', '.'),</v>
      </c>
      <c r="F1053" s="48"/>
      <c r="G1053" s="48"/>
      <c r="H1053" s="48"/>
      <c r="I1053" s="48"/>
      <c r="J1053" s="48"/>
      <c r="K1053" s="48"/>
      <c r="L1053" s="48"/>
      <c r="M1053" s="48"/>
      <c r="N1053" s="48"/>
      <c r="O1053" s="48"/>
      <c r="P1053" s="48"/>
      <c r="Q1053" s="48"/>
      <c r="R1053" s="48"/>
      <c r="S1053" s="48"/>
      <c r="T1053" s="48"/>
      <c r="U1053" s="48"/>
      <c r="V1053" s="48"/>
      <c r="W1053" s="48"/>
      <c r="X1053" s="48"/>
      <c r="Y1053" s="48"/>
    </row>
    <row r="1054" spans="5:25" x14ac:dyDescent="0.25">
      <c r="E1054" s="18" t="s">
        <v>4</v>
      </c>
      <c r="F1054" s="15"/>
      <c r="G1054" s="15"/>
      <c r="H1054" s="15"/>
      <c r="I1054" s="15"/>
      <c r="J1054" s="15"/>
      <c r="K1054" s="15"/>
      <c r="L1054" s="15"/>
      <c r="M1054" s="15"/>
      <c r="N1054" s="15"/>
      <c r="O1054" s="15"/>
      <c r="P1054" s="15"/>
      <c r="Q1054" s="15"/>
      <c r="R1054" s="15"/>
      <c r="S1054" s="15"/>
      <c r="T1054" s="15"/>
      <c r="U1054" s="15"/>
      <c r="V1054" s="15"/>
      <c r="W1054" s="15"/>
      <c r="X1054" s="15"/>
      <c r="Y1054" s="15"/>
    </row>
    <row r="1055" spans="5:25" x14ac:dyDescent="0.25">
      <c r="E1055" s="18" t="s">
        <v>650</v>
      </c>
      <c r="F1055" s="15"/>
      <c r="G1055" s="15"/>
      <c r="H1055" s="15"/>
      <c r="I1055" s="15"/>
      <c r="J1055" s="15"/>
      <c r="K1055" s="15"/>
      <c r="L1055" s="15"/>
      <c r="M1055" s="15"/>
      <c r="N1055" s="15"/>
      <c r="O1055" s="15"/>
      <c r="P1055" s="15"/>
      <c r="Q1055" s="15"/>
      <c r="R1055" s="15"/>
      <c r="S1055" s="15"/>
      <c r="T1055" s="15"/>
      <c r="U1055" s="15"/>
      <c r="V1055" s="15"/>
      <c r="W1055" s="15"/>
      <c r="X1055" s="15"/>
      <c r="Y1055" s="15"/>
    </row>
    <row r="1056" spans="5:25" x14ac:dyDescent="0.25">
      <c r="E1056" s="47" t="str">
        <f t="shared" ref="E1056:E1061" si="1">"replace('" &amp; TRIM(M1033) &amp; "', '/', '.'),"</f>
        <v>replace('05595/INV/2010/03/2024', '/', '.'),</v>
      </c>
      <c r="F1056" s="48"/>
      <c r="G1056" s="48"/>
      <c r="H1056" s="48"/>
      <c r="I1056" s="48"/>
      <c r="J1056" s="48"/>
      <c r="K1056" s="48"/>
      <c r="L1056" s="48"/>
      <c r="M1056" s="48"/>
      <c r="N1056" s="48"/>
      <c r="O1056" s="48"/>
      <c r="P1056" s="48"/>
      <c r="Q1056" s="48"/>
      <c r="R1056" s="48"/>
      <c r="S1056" s="48"/>
      <c r="T1056" s="48"/>
      <c r="U1056" s="48"/>
      <c r="V1056" s="48"/>
      <c r="W1056" s="48"/>
      <c r="X1056" s="48"/>
      <c r="Y1056" s="48"/>
    </row>
    <row r="1057" spans="5:25" x14ac:dyDescent="0.25">
      <c r="E1057" s="47" t="str">
        <f t="shared" si="1"/>
        <v>replace('05596/INV/2010/03/2024', '/', '.'),</v>
      </c>
      <c r="F1057" s="48"/>
      <c r="G1057" s="48"/>
      <c r="H1057" s="48"/>
      <c r="I1057" s="48"/>
      <c r="J1057" s="48"/>
      <c r="K1057" s="48"/>
      <c r="L1057" s="48"/>
      <c r="M1057" s="48"/>
      <c r="N1057" s="48"/>
      <c r="O1057" s="48"/>
      <c r="P1057" s="48"/>
      <c r="Q1057" s="48"/>
      <c r="R1057" s="48"/>
      <c r="S1057" s="48"/>
      <c r="T1057" s="48"/>
      <c r="U1057" s="48"/>
      <c r="V1057" s="48"/>
      <c r="W1057" s="48"/>
      <c r="X1057" s="48"/>
      <c r="Y1057" s="48"/>
    </row>
    <row r="1058" spans="5:25" x14ac:dyDescent="0.25">
      <c r="E1058" s="47" t="str">
        <f t="shared" si="1"/>
        <v>replace('07042/INV/2010/03/2024', '/', '.'),</v>
      </c>
      <c r="F1058" s="48"/>
      <c r="G1058" s="48"/>
      <c r="H1058" s="48"/>
      <c r="I1058" s="48"/>
      <c r="J1058" s="48"/>
      <c r="K1058" s="48"/>
      <c r="L1058" s="48"/>
      <c r="M1058" s="48"/>
      <c r="N1058" s="48"/>
      <c r="O1058" s="48"/>
      <c r="P1058" s="48"/>
      <c r="Q1058" s="48"/>
      <c r="R1058" s="48"/>
      <c r="S1058" s="48"/>
      <c r="T1058" s="48"/>
      <c r="U1058" s="48"/>
      <c r="V1058" s="48"/>
      <c r="W1058" s="48"/>
      <c r="X1058" s="48"/>
      <c r="Y1058" s="48"/>
    </row>
    <row r="1059" spans="5:25" x14ac:dyDescent="0.25">
      <c r="E1059" s="47" t="str">
        <f t="shared" si="1"/>
        <v>replace('07041/INV/2010/03/2024', '/', '.'),</v>
      </c>
      <c r="F1059" s="48"/>
      <c r="G1059" s="48"/>
      <c r="H1059" s="48"/>
      <c r="I1059" s="48"/>
      <c r="J1059" s="48"/>
      <c r="K1059" s="48"/>
      <c r="L1059" s="48"/>
      <c r="M1059" s="48"/>
      <c r="N1059" s="48"/>
      <c r="O1059" s="48"/>
      <c r="P1059" s="48"/>
      <c r="Q1059" s="48"/>
      <c r="R1059" s="48"/>
      <c r="S1059" s="48"/>
      <c r="T1059" s="48"/>
      <c r="U1059" s="48"/>
      <c r="V1059" s="48"/>
      <c r="W1059" s="48"/>
      <c r="X1059" s="48"/>
      <c r="Y1059" s="48"/>
    </row>
    <row r="1060" spans="5:25" x14ac:dyDescent="0.25">
      <c r="E1060" s="47" t="str">
        <f t="shared" si="1"/>
        <v>replace('04040/INV/2008/02/2024', '/', '.'),</v>
      </c>
      <c r="F1060" s="48"/>
      <c r="G1060" s="48"/>
      <c r="H1060" s="48"/>
      <c r="I1060" s="48"/>
      <c r="J1060" s="48"/>
      <c r="K1060" s="48"/>
      <c r="L1060" s="48"/>
      <c r="M1060" s="48"/>
      <c r="N1060" s="48"/>
      <c r="O1060" s="48"/>
      <c r="P1060" s="48"/>
      <c r="Q1060" s="48"/>
      <c r="R1060" s="48"/>
      <c r="S1060" s="48"/>
      <c r="T1060" s="48"/>
      <c r="U1060" s="48"/>
      <c r="V1060" s="48"/>
      <c r="W1060" s="48"/>
      <c r="X1060" s="48"/>
      <c r="Y1060" s="48"/>
    </row>
    <row r="1061" spans="5:25" x14ac:dyDescent="0.25">
      <c r="E1061" s="47" t="str">
        <f t="shared" si="1"/>
        <v>replace('04522/INV/2008/02/2024', '/', '.'),</v>
      </c>
      <c r="F1061" s="48"/>
      <c r="G1061" s="48"/>
      <c r="H1061" s="48"/>
      <c r="I1061" s="48"/>
      <c r="J1061" s="48"/>
      <c r="K1061" s="48"/>
      <c r="L1061" s="48"/>
      <c r="M1061" s="48"/>
      <c r="N1061" s="48"/>
      <c r="O1061" s="48"/>
      <c r="P1061" s="48"/>
      <c r="Q1061" s="48"/>
      <c r="R1061" s="48"/>
      <c r="S1061" s="48"/>
      <c r="T1061" s="48"/>
      <c r="U1061" s="48"/>
      <c r="V1061" s="48"/>
      <c r="W1061" s="48"/>
      <c r="X1061" s="48"/>
      <c r="Y1061" s="48"/>
    </row>
    <row r="1062" spans="5:25" x14ac:dyDescent="0.25">
      <c r="E1062" s="18" t="s">
        <v>4</v>
      </c>
      <c r="F1062" s="15"/>
      <c r="G1062" s="15"/>
      <c r="H1062" s="15"/>
      <c r="I1062" s="15"/>
      <c r="J1062" s="15"/>
      <c r="K1062" s="15"/>
      <c r="L1062" s="15"/>
      <c r="M1062" s="15"/>
      <c r="N1062" s="15"/>
      <c r="O1062" s="15"/>
      <c r="P1062" s="15"/>
      <c r="Q1062" s="15"/>
      <c r="R1062" s="15"/>
      <c r="S1062" s="15"/>
      <c r="T1062" s="15"/>
      <c r="U1062" s="15"/>
      <c r="V1062" s="15"/>
      <c r="W1062" s="15"/>
      <c r="X1062" s="15"/>
      <c r="Y1062" s="15"/>
    </row>
    <row r="1063" spans="5:25" x14ac:dyDescent="0.25">
      <c r="E1063" s="14" t="s">
        <v>973</v>
      </c>
      <c r="F1063" s="15"/>
      <c r="G1063" s="15"/>
      <c r="H1063" s="15"/>
      <c r="I1063" s="15"/>
      <c r="J1063" s="15"/>
      <c r="K1063" s="15"/>
      <c r="L1063" s="15"/>
      <c r="M1063" s="15"/>
      <c r="N1063" s="15"/>
      <c r="O1063" s="15"/>
      <c r="P1063" s="15"/>
      <c r="Q1063" s="15"/>
      <c r="R1063" s="15"/>
      <c r="S1063" s="15"/>
      <c r="T1063" s="15"/>
      <c r="U1063" s="15"/>
      <c r="V1063" s="15"/>
      <c r="W1063" s="15"/>
      <c r="X1063" s="15"/>
      <c r="Y1063" s="15"/>
    </row>
    <row r="1064" spans="5:25" x14ac:dyDescent="0.25">
      <c r="E1064" s="14" t="s">
        <v>972</v>
      </c>
      <c r="F1064" s="15"/>
      <c r="G1064" s="15"/>
      <c r="H1064" s="15"/>
      <c r="I1064" s="15"/>
      <c r="J1064" s="15"/>
      <c r="K1064" s="15"/>
      <c r="L1064" s="15"/>
      <c r="M1064" s="15"/>
      <c r="N1064" s="15"/>
      <c r="O1064" s="15"/>
      <c r="P1064" s="15"/>
      <c r="Q1064" s="15"/>
      <c r="R1064" s="15"/>
      <c r="S1064" s="15"/>
      <c r="T1064" s="15"/>
      <c r="U1064" s="15"/>
      <c r="V1064" s="15"/>
      <c r="W1064" s="15"/>
      <c r="X1064" s="15"/>
      <c r="Y1064" s="15"/>
    </row>
    <row r="1066" spans="5:25" x14ac:dyDescent="0.25">
      <c r="E1066" s="14" t="s">
        <v>3</v>
      </c>
      <c r="F1066" s="15"/>
      <c r="G1066" s="15"/>
      <c r="H1066" s="15"/>
      <c r="I1066" s="15"/>
      <c r="J1066" s="15"/>
      <c r="K1066" s="15"/>
      <c r="L1066" s="15"/>
      <c r="M1066" s="15"/>
      <c r="N1066" s="15"/>
      <c r="O1066" s="15"/>
      <c r="P1066" s="15"/>
      <c r="Q1066" s="15"/>
      <c r="R1066" s="15"/>
      <c r="S1066" s="15"/>
      <c r="T1066" s="15"/>
      <c r="U1066" s="15"/>
      <c r="V1066" s="15"/>
      <c r="W1066" s="15"/>
      <c r="X1066" s="3"/>
      <c r="Y1066" s="3"/>
    </row>
    <row r="1067" spans="5:25" x14ac:dyDescent="0.25">
      <c r="E1067" s="14" t="s">
        <v>252</v>
      </c>
      <c r="F1067" s="15"/>
      <c r="G1067" s="15"/>
      <c r="H1067" s="15"/>
      <c r="I1067" s="15"/>
      <c r="J1067" s="15"/>
      <c r="K1067" s="15"/>
      <c r="L1067" s="15"/>
      <c r="M1067" s="15"/>
      <c r="N1067" s="15"/>
      <c r="O1067" s="15"/>
      <c r="P1067" s="15"/>
      <c r="Q1067" s="15"/>
      <c r="R1067" s="15"/>
      <c r="S1067" s="15"/>
      <c r="T1067" s="15"/>
      <c r="U1067" s="15"/>
      <c r="V1067" s="15"/>
      <c r="W1067" s="15"/>
      <c r="X1067" s="3"/>
      <c r="Y1067" s="3"/>
    </row>
    <row r="1068" spans="5:25" x14ac:dyDescent="0.25">
      <c r="E1068" s="14" t="s">
        <v>253</v>
      </c>
      <c r="F1068" s="15"/>
      <c r="G1068" s="15"/>
      <c r="H1068" s="15"/>
      <c r="I1068" s="15"/>
      <c r="J1068" s="15"/>
      <c r="K1068" s="15"/>
      <c r="L1068" s="15"/>
      <c r="M1068" s="15"/>
      <c r="N1068" s="15"/>
      <c r="O1068" s="15"/>
      <c r="P1068" s="15"/>
      <c r="Q1068" s="15"/>
      <c r="R1068" s="15"/>
      <c r="S1068" s="15"/>
      <c r="T1068" s="15"/>
      <c r="U1068" s="15"/>
      <c r="V1068" s="15"/>
      <c r="W1068" s="15"/>
      <c r="X1068" s="3"/>
      <c r="Y1068" s="3"/>
    </row>
    <row r="1069" spans="5:25" x14ac:dyDescent="0.25">
      <c r="E1069" s="14" t="s">
        <v>254</v>
      </c>
      <c r="F1069" s="15"/>
      <c r="G1069" s="15"/>
      <c r="H1069" s="15"/>
      <c r="I1069" s="15"/>
      <c r="J1069" s="15"/>
      <c r="K1069" s="15"/>
      <c r="L1069" s="15"/>
      <c r="M1069" s="15"/>
      <c r="N1069" s="15"/>
      <c r="O1069" s="15"/>
      <c r="P1069" s="15"/>
      <c r="Q1069" s="15"/>
      <c r="R1069" s="15"/>
      <c r="S1069" s="15"/>
      <c r="T1069" s="15"/>
      <c r="U1069" s="15"/>
      <c r="V1069" s="15"/>
      <c r="W1069" s="15"/>
      <c r="X1069" s="3"/>
    </row>
    <row r="1070" spans="5:25" x14ac:dyDescent="0.25">
      <c r="E1070" s="14" t="s">
        <v>255</v>
      </c>
      <c r="F1070" s="15"/>
      <c r="G1070" s="15"/>
      <c r="H1070" s="15"/>
      <c r="I1070" s="15"/>
      <c r="J1070" s="15"/>
      <c r="K1070" s="15"/>
      <c r="L1070" s="15"/>
      <c r="M1070" s="15"/>
      <c r="N1070" s="15"/>
      <c r="O1070" s="15"/>
      <c r="P1070" s="15"/>
      <c r="Q1070" s="15"/>
      <c r="R1070" s="15"/>
      <c r="S1070" s="15"/>
      <c r="T1070" s="15"/>
      <c r="U1070" s="15"/>
      <c r="V1070" s="15"/>
      <c r="W1070" s="15"/>
      <c r="X1070" s="3"/>
    </row>
    <row r="1071" spans="5:25" x14ac:dyDescent="0.25">
      <c r="E1071" s="14" t="s">
        <v>256</v>
      </c>
      <c r="F1071" s="15"/>
      <c r="G1071" s="15"/>
      <c r="H1071" s="15"/>
      <c r="I1071" s="15"/>
      <c r="J1071" s="15"/>
      <c r="K1071" s="15"/>
      <c r="L1071" s="15"/>
      <c r="M1071" s="15"/>
      <c r="N1071" s="15"/>
      <c r="O1071" s="15"/>
      <c r="P1071" s="15"/>
      <c r="Q1071" s="15"/>
      <c r="R1071" s="15"/>
      <c r="S1071" s="15"/>
      <c r="T1071" s="15"/>
      <c r="U1071" s="15"/>
      <c r="V1071" s="15"/>
      <c r="W1071" s="15"/>
    </row>
    <row r="1072" spans="5:25" x14ac:dyDescent="0.25">
      <c r="E1072" s="14" t="s">
        <v>29</v>
      </c>
      <c r="F1072" s="15"/>
      <c r="G1072" s="15"/>
      <c r="H1072" s="15"/>
      <c r="I1072" s="15"/>
      <c r="J1072" s="15"/>
      <c r="K1072" s="15"/>
      <c r="L1072" s="15"/>
      <c r="M1072" s="15"/>
      <c r="N1072" s="15"/>
      <c r="O1072" s="15"/>
      <c r="P1072" s="15"/>
      <c r="Q1072" s="15"/>
      <c r="R1072" s="15"/>
      <c r="S1072" s="15"/>
      <c r="T1072" s="15"/>
      <c r="U1072" s="15"/>
      <c r="V1072" s="15"/>
      <c r="W1072" s="15"/>
    </row>
    <row r="1073" spans="5:66" x14ac:dyDescent="0.25">
      <c r="E1073" s="14" t="s">
        <v>259</v>
      </c>
      <c r="F1073" s="15"/>
      <c r="G1073" s="15"/>
      <c r="H1073" s="15"/>
      <c r="I1073" s="15"/>
      <c r="J1073" s="15"/>
      <c r="K1073" s="15"/>
      <c r="L1073" s="15"/>
      <c r="M1073" s="15"/>
      <c r="N1073" s="15"/>
      <c r="O1073" s="15"/>
      <c r="P1073" s="15"/>
      <c r="Q1073" s="15"/>
      <c r="R1073" s="15"/>
      <c r="S1073" s="15"/>
      <c r="T1073" s="15"/>
      <c r="U1073" s="15"/>
      <c r="V1073" s="15"/>
      <c r="W1073" s="15"/>
      <c r="X1073" s="3"/>
      <c r="Y1073" s="1" t="s">
        <v>97</v>
      </c>
      <c r="AH1073" s="2" t="s">
        <v>98</v>
      </c>
      <c r="AQ1073" s="2" t="s">
        <v>54</v>
      </c>
      <c r="AY1073" s="2" t="s">
        <v>257</v>
      </c>
      <c r="BH1073" s="2" t="s">
        <v>258</v>
      </c>
    </row>
    <row r="1074" spans="5:66" x14ac:dyDescent="0.25">
      <c r="E1074" s="14" t="s">
        <v>260</v>
      </c>
      <c r="F1074" s="15"/>
      <c r="G1074" s="15"/>
      <c r="H1074" s="15"/>
      <c r="I1074" s="15"/>
      <c r="J1074" s="15"/>
      <c r="K1074" s="15"/>
      <c r="L1074" s="15"/>
      <c r="M1074" s="15"/>
      <c r="N1074" s="15"/>
      <c r="O1074" s="15"/>
      <c r="P1074" s="15"/>
      <c r="Q1074" s="15"/>
      <c r="R1074" s="15"/>
      <c r="S1074" s="15"/>
      <c r="T1074" s="15"/>
      <c r="U1074" s="15"/>
      <c r="V1074" s="15"/>
      <c r="W1074" s="15"/>
      <c r="X1074" s="3"/>
      <c r="Y1074" s="3">
        <v>0</v>
      </c>
      <c r="AH1074">
        <v>0</v>
      </c>
      <c r="AQ1074" t="s">
        <v>1000</v>
      </c>
      <c r="AY1074" t="s">
        <v>919</v>
      </c>
      <c r="BH1074" t="str">
        <f t="shared" ref="BH1074:BH1079" si="2">"exec IFINOPL.dbo.XSP_MTN_INVOICE_PPH @p_invoice_no = N'" &amp; TRIM(AY1074) &amp; "', @p_is_invoice_deduct_pph = N'" &amp; IF(Y1074 = 1, 0, 1) &amp; "', @p_mtn_remark = N'MF-444238', @p_mtn_cre_by = N'Aryo Budi D.P.';"</f>
        <v>exec IFINOPL.dbo.XSP_MTN_INVOICE_PPH @p_invoice_no = N'04040/INV/2008/02/2024', @p_is_invoice_deduct_pph = N'1', @p_mtn_remark = N'MF-444238', @p_mtn_cre_by = N'Aryo Budi D.P.';</v>
      </c>
    </row>
    <row r="1075" spans="5:66" x14ac:dyDescent="0.25">
      <c r="E1075" s="49" t="str">
        <f t="shared" ref="E1075:E1080" si="3">"replace('" &amp; TRIM(M1033) &amp; "', '/', '.'),"</f>
        <v>replace('05595/INV/2010/03/2024', '/', '.'),</v>
      </c>
      <c r="F1075" s="48"/>
      <c r="G1075" s="48"/>
      <c r="H1075" s="48"/>
      <c r="I1075" s="48"/>
      <c r="J1075" s="48"/>
      <c r="K1075" s="48"/>
      <c r="L1075" s="48"/>
      <c r="M1075" s="48"/>
      <c r="N1075" s="48"/>
      <c r="O1075" s="48"/>
      <c r="P1075" s="48"/>
      <c r="Q1075" s="48"/>
      <c r="R1075" s="48"/>
      <c r="S1075" s="48"/>
      <c r="T1075" s="48"/>
      <c r="U1075" s="48"/>
      <c r="V1075" s="48"/>
      <c r="W1075" s="48"/>
      <c r="X1075" s="3"/>
      <c r="Y1075">
        <v>0</v>
      </c>
      <c r="AH1075">
        <v>0</v>
      </c>
      <c r="AQ1075" t="s">
        <v>1001</v>
      </c>
      <c r="AY1075" t="s">
        <v>920</v>
      </c>
      <c r="BH1075" t="str">
        <f t="shared" si="2"/>
        <v>exec IFINOPL.dbo.XSP_MTN_INVOICE_PPH @p_invoice_no = N'04522/INV/2008/02/2024', @p_is_invoice_deduct_pph = N'1', @p_mtn_remark = N'MF-444238', @p_mtn_cre_by = N'Aryo Budi D.P.';</v>
      </c>
    </row>
    <row r="1076" spans="5:66" x14ac:dyDescent="0.25">
      <c r="E1076" s="49" t="str">
        <f t="shared" si="3"/>
        <v>replace('05596/INV/2010/03/2024', '/', '.'),</v>
      </c>
      <c r="F1076" s="48"/>
      <c r="G1076" s="48"/>
      <c r="H1076" s="48"/>
      <c r="I1076" s="48"/>
      <c r="J1076" s="48"/>
      <c r="K1076" s="48"/>
      <c r="L1076" s="48"/>
      <c r="M1076" s="48"/>
      <c r="N1076" s="48"/>
      <c r="O1076" s="48"/>
      <c r="P1076" s="48"/>
      <c r="Q1076" s="48"/>
      <c r="R1076" s="48"/>
      <c r="S1076" s="48"/>
      <c r="T1076" s="48"/>
      <c r="U1076" s="48"/>
      <c r="V1076" s="48"/>
      <c r="W1076" s="48"/>
      <c r="X1076" s="3"/>
      <c r="Y1076">
        <v>1</v>
      </c>
      <c r="AH1076">
        <v>1</v>
      </c>
      <c r="AQ1076" t="s">
        <v>1002</v>
      </c>
      <c r="AY1076" t="s">
        <v>915</v>
      </c>
      <c r="BH1076" t="str">
        <f t="shared" si="2"/>
        <v>exec IFINOPL.dbo.XSP_MTN_INVOICE_PPH @p_invoice_no = N'05595/INV/2010/03/2024', @p_is_invoice_deduct_pph = N'0', @p_mtn_remark = N'MF-444238', @p_mtn_cre_by = N'Aryo Budi D.P.';</v>
      </c>
    </row>
    <row r="1077" spans="5:66" x14ac:dyDescent="0.25">
      <c r="E1077" s="49" t="str">
        <f t="shared" si="3"/>
        <v>replace('07042/INV/2010/03/2024', '/', '.'),</v>
      </c>
      <c r="F1077" s="48"/>
      <c r="G1077" s="48"/>
      <c r="H1077" s="48"/>
      <c r="I1077" s="48"/>
      <c r="J1077" s="48"/>
      <c r="K1077" s="48"/>
      <c r="L1077" s="48"/>
      <c r="M1077" s="48"/>
      <c r="N1077" s="48"/>
      <c r="O1077" s="48"/>
      <c r="P1077" s="48"/>
      <c r="Q1077" s="48"/>
      <c r="R1077" s="48"/>
      <c r="S1077" s="48"/>
      <c r="T1077" s="48"/>
      <c r="U1077" s="48"/>
      <c r="V1077" s="48"/>
      <c r="W1077" s="48"/>
      <c r="X1077" s="3"/>
      <c r="Y1077">
        <v>1</v>
      </c>
      <c r="AH1077">
        <v>1</v>
      </c>
      <c r="AQ1077" t="s">
        <v>1003</v>
      </c>
      <c r="AY1077" t="s">
        <v>916</v>
      </c>
      <c r="BH1077" t="str">
        <f t="shared" si="2"/>
        <v>exec IFINOPL.dbo.XSP_MTN_INVOICE_PPH @p_invoice_no = N'05596/INV/2010/03/2024', @p_is_invoice_deduct_pph = N'0', @p_mtn_remark = N'MF-444238', @p_mtn_cre_by = N'Aryo Budi D.P.';</v>
      </c>
    </row>
    <row r="1078" spans="5:66" x14ac:dyDescent="0.25">
      <c r="E1078" s="49" t="str">
        <f t="shared" si="3"/>
        <v>replace('07041/INV/2010/03/2024', '/', '.'),</v>
      </c>
      <c r="F1078" s="48"/>
      <c r="G1078" s="48"/>
      <c r="H1078" s="48"/>
      <c r="I1078" s="48"/>
      <c r="J1078" s="48"/>
      <c r="K1078" s="48"/>
      <c r="L1078" s="48"/>
      <c r="M1078" s="48"/>
      <c r="N1078" s="48"/>
      <c r="O1078" s="48"/>
      <c r="P1078" s="48"/>
      <c r="Q1078" s="48"/>
      <c r="R1078" s="48"/>
      <c r="S1078" s="48"/>
      <c r="T1078" s="48"/>
      <c r="U1078" s="48"/>
      <c r="V1078" s="48"/>
      <c r="W1078" s="48"/>
      <c r="X1078" s="3"/>
      <c r="Y1078">
        <v>1</v>
      </c>
      <c r="AH1078">
        <v>1</v>
      </c>
      <c r="AQ1078" t="s">
        <v>1004</v>
      </c>
      <c r="AY1078" t="s">
        <v>918</v>
      </c>
      <c r="BH1078" t="str">
        <f t="shared" si="2"/>
        <v>exec IFINOPL.dbo.XSP_MTN_INVOICE_PPH @p_invoice_no = N'07041/INV/2010/03/2024', @p_is_invoice_deduct_pph = N'0', @p_mtn_remark = N'MF-444238', @p_mtn_cre_by = N'Aryo Budi D.P.';</v>
      </c>
    </row>
    <row r="1079" spans="5:66" x14ac:dyDescent="0.25">
      <c r="E1079" s="49" t="str">
        <f t="shared" si="3"/>
        <v>replace('04040/INV/2008/02/2024', '/', '.'),</v>
      </c>
      <c r="F1079" s="48"/>
      <c r="G1079" s="48"/>
      <c r="H1079" s="48"/>
      <c r="I1079" s="48"/>
      <c r="J1079" s="48"/>
      <c r="K1079" s="48"/>
      <c r="L1079" s="48"/>
      <c r="M1079" s="48"/>
      <c r="N1079" s="48"/>
      <c r="O1079" s="48"/>
      <c r="P1079" s="48"/>
      <c r="Q1079" s="48"/>
      <c r="R1079" s="48"/>
      <c r="S1079" s="48"/>
      <c r="T1079" s="48"/>
      <c r="U1079" s="48"/>
      <c r="V1079" s="48"/>
      <c r="W1079" s="48"/>
      <c r="Y1079">
        <v>1</v>
      </c>
      <c r="AH1079">
        <v>1</v>
      </c>
      <c r="AQ1079" t="s">
        <v>1005</v>
      </c>
      <c r="AY1079" t="s">
        <v>917</v>
      </c>
      <c r="BH1079" t="str">
        <f t="shared" si="2"/>
        <v>exec IFINOPL.dbo.XSP_MTN_INVOICE_PPH @p_invoice_no = N'07042/INV/2010/03/2024', @p_is_invoice_deduct_pph = N'0', @p_mtn_remark = N'MF-444238', @p_mtn_cre_by = N'Aryo Budi D.P.';</v>
      </c>
    </row>
    <row r="1080" spans="5:66" x14ac:dyDescent="0.25">
      <c r="E1080" s="49" t="str">
        <f t="shared" si="3"/>
        <v>replace('04522/INV/2008/02/2024', '/', '.'),</v>
      </c>
      <c r="F1080" s="48"/>
      <c r="G1080" s="48"/>
      <c r="H1080" s="48"/>
      <c r="I1080" s="48"/>
      <c r="J1080" s="48"/>
      <c r="K1080" s="48"/>
      <c r="L1080" s="48"/>
      <c r="M1080" s="48"/>
      <c r="N1080" s="48"/>
      <c r="O1080" s="48"/>
      <c r="P1080" s="48"/>
      <c r="Q1080" s="48"/>
      <c r="R1080" s="48"/>
      <c r="S1080" s="48"/>
      <c r="T1080" s="48"/>
      <c r="U1080" s="48"/>
      <c r="V1080" s="48"/>
      <c r="W1080" s="48"/>
    </row>
    <row r="1081" spans="5:66" x14ac:dyDescent="0.25">
      <c r="E1081" s="14" t="s">
        <v>23</v>
      </c>
      <c r="F1081" s="15"/>
      <c r="G1081" s="15"/>
      <c r="H1081" s="15"/>
      <c r="I1081" s="15"/>
      <c r="J1081" s="15"/>
      <c r="K1081" s="15"/>
      <c r="L1081" s="15"/>
      <c r="M1081" s="15"/>
      <c r="N1081" s="15"/>
      <c r="O1081" s="15"/>
      <c r="P1081" s="15"/>
      <c r="Q1081" s="15"/>
      <c r="R1081" s="15"/>
      <c r="S1081" s="15"/>
      <c r="T1081" s="15"/>
      <c r="U1081" s="15"/>
      <c r="V1081" s="15"/>
      <c r="W1081" s="15"/>
      <c r="X1081" s="3"/>
    </row>
    <row r="1083" spans="5:66" x14ac:dyDescent="0.25">
      <c r="E1083" s="2" t="s">
        <v>5</v>
      </c>
      <c r="BN1083" s="2" t="s">
        <v>6</v>
      </c>
    </row>
    <row r="1085" spans="5:66" x14ac:dyDescent="0.25">
      <c r="E1085" s="2" t="s">
        <v>915</v>
      </c>
    </row>
    <row r="1116" spans="5:5" x14ac:dyDescent="0.25">
      <c r="E1116" s="2" t="s">
        <v>916</v>
      </c>
    </row>
    <row r="1147" spans="5:5" x14ac:dyDescent="0.25">
      <c r="E1147" s="2" t="s">
        <v>917</v>
      </c>
    </row>
    <row r="1178" spans="5:5" x14ac:dyDescent="0.25">
      <c r="E1178" s="2" t="s">
        <v>918</v>
      </c>
    </row>
    <row r="1209" spans="5:5" x14ac:dyDescent="0.25">
      <c r="E1209" s="2" t="s">
        <v>919</v>
      </c>
    </row>
    <row r="1240" spans="5:5" x14ac:dyDescent="0.25">
      <c r="E1240" s="2" t="s">
        <v>920</v>
      </c>
    </row>
    <row r="1271" spans="5:79" x14ac:dyDescent="0.25">
      <c r="E1271" s="16" t="s">
        <v>47</v>
      </c>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7"/>
      <c r="BS1271" s="17"/>
      <c r="BT1271" s="17"/>
      <c r="BU1271" s="17"/>
      <c r="BV1271" s="17"/>
      <c r="BW1271" s="17"/>
      <c r="BX1271" s="17"/>
      <c r="BY1271" s="17"/>
      <c r="BZ1271" s="17"/>
      <c r="CA1271" s="17"/>
    </row>
    <row r="1272" spans="5:79" x14ac:dyDescent="0.25">
      <c r="E1272" s="16" t="s">
        <v>32</v>
      </c>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7"/>
      <c r="BS1272" s="17"/>
      <c r="BT1272" s="17"/>
      <c r="BU1272" s="17"/>
      <c r="BV1272" s="17"/>
      <c r="BW1272" s="17"/>
      <c r="BX1272" s="17"/>
      <c r="BY1272" s="17"/>
      <c r="BZ1272" s="17"/>
      <c r="CA1272" s="17"/>
    </row>
    <row r="1273" spans="5:79" x14ac:dyDescent="0.25">
      <c r="E1273" s="16" t="str">
        <f t="shared" ref="E1273:E1278" si="4">BH1074</f>
        <v>exec IFINOPL.dbo.XSP_MTN_INVOICE_PPH @p_invoice_no = N'04040/INV/2008/02/2024', @p_is_invoice_deduct_pph = N'1', @p_mtn_remark = N'MF-444238', @p_mtn_cre_by = N'Aryo Budi D.P.';</v>
      </c>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7"/>
      <c r="BS1273" s="17"/>
      <c r="BT1273" s="17"/>
      <c r="BU1273" s="17"/>
      <c r="BV1273" s="17"/>
      <c r="BW1273" s="17"/>
      <c r="BX1273" s="17"/>
      <c r="BY1273" s="17"/>
      <c r="BZ1273" s="17"/>
      <c r="CA1273" s="17"/>
    </row>
    <row r="1274" spans="5:79" x14ac:dyDescent="0.25">
      <c r="E1274" s="16" t="str">
        <f t="shared" si="4"/>
        <v>exec IFINOPL.dbo.XSP_MTN_INVOICE_PPH @p_invoice_no = N'04522/INV/2008/02/2024', @p_is_invoice_deduct_pph = N'1', @p_mtn_remark = N'MF-444238', @p_mtn_cre_by = N'Aryo Budi D.P.';</v>
      </c>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7"/>
      <c r="BS1274" s="17"/>
      <c r="BT1274" s="17"/>
      <c r="BU1274" s="17"/>
      <c r="BV1274" s="17"/>
      <c r="BW1274" s="17"/>
      <c r="BX1274" s="17"/>
      <c r="BY1274" s="17"/>
      <c r="BZ1274" s="17"/>
      <c r="CA1274" s="17"/>
    </row>
    <row r="1275" spans="5:79" x14ac:dyDescent="0.25">
      <c r="E1275" s="16" t="str">
        <f t="shared" si="4"/>
        <v>exec IFINOPL.dbo.XSP_MTN_INVOICE_PPH @p_invoice_no = N'05595/INV/2010/03/2024', @p_is_invoice_deduct_pph = N'0', @p_mtn_remark = N'MF-444238', @p_mtn_cre_by = N'Aryo Budi D.P.';</v>
      </c>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7"/>
      <c r="BS1275" s="17"/>
      <c r="BT1275" s="17"/>
      <c r="BU1275" s="17"/>
      <c r="BV1275" s="17"/>
      <c r="BW1275" s="17"/>
      <c r="BX1275" s="17"/>
      <c r="BY1275" s="17"/>
      <c r="BZ1275" s="17"/>
      <c r="CA1275" s="17"/>
    </row>
    <row r="1276" spans="5:79" x14ac:dyDescent="0.25">
      <c r="E1276" s="16" t="str">
        <f t="shared" si="4"/>
        <v>exec IFINOPL.dbo.XSP_MTN_INVOICE_PPH @p_invoice_no = N'05596/INV/2010/03/2024', @p_is_invoice_deduct_pph = N'0', @p_mtn_remark = N'MF-444238', @p_mtn_cre_by = N'Aryo Budi D.P.';</v>
      </c>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7"/>
      <c r="BS1276" s="17"/>
      <c r="BT1276" s="17"/>
      <c r="BU1276" s="17"/>
      <c r="BV1276" s="17"/>
      <c r="BW1276" s="17"/>
      <c r="BX1276" s="17"/>
      <c r="BY1276" s="17"/>
      <c r="BZ1276" s="17"/>
      <c r="CA1276" s="17"/>
    </row>
    <row r="1277" spans="5:79" x14ac:dyDescent="0.25">
      <c r="E1277" s="16" t="str">
        <f t="shared" si="4"/>
        <v>exec IFINOPL.dbo.XSP_MTN_INVOICE_PPH @p_invoice_no = N'07041/INV/2010/03/2024', @p_is_invoice_deduct_pph = N'0', @p_mtn_remark = N'MF-444238', @p_mtn_cre_by = N'Aryo Budi D.P.';</v>
      </c>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7"/>
      <c r="BS1277" s="17"/>
      <c r="BT1277" s="17"/>
      <c r="BU1277" s="17"/>
      <c r="BV1277" s="17"/>
      <c r="BW1277" s="17"/>
      <c r="BX1277" s="17"/>
      <c r="BY1277" s="17"/>
      <c r="BZ1277" s="17"/>
      <c r="CA1277" s="17"/>
    </row>
    <row r="1278" spans="5:79" x14ac:dyDescent="0.25">
      <c r="E1278" s="16" t="str">
        <f t="shared" si="4"/>
        <v>exec IFINOPL.dbo.XSP_MTN_INVOICE_PPH @p_invoice_no = N'07042/INV/2010/03/2024', @p_is_invoice_deduct_pph = N'0', @p_mtn_remark = N'MF-444238', @p_mtn_cre_by = N'Aryo Budi D.P.';</v>
      </c>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7"/>
      <c r="BS1278" s="17"/>
      <c r="BT1278" s="17"/>
      <c r="BU1278" s="17"/>
      <c r="BV1278" s="17"/>
      <c r="BW1278" s="17"/>
      <c r="BX1278" s="17"/>
      <c r="BY1278" s="17"/>
      <c r="BZ1278" s="17"/>
      <c r="CA1278" s="17"/>
    </row>
    <row r="1279" spans="5:79" x14ac:dyDescent="0.25">
      <c r="E1279" s="16"/>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7"/>
      <c r="BS1279" s="17"/>
      <c r="BT1279" s="17"/>
      <c r="BU1279" s="17"/>
      <c r="BV1279" s="17"/>
      <c r="BW1279" s="17"/>
      <c r="BX1279" s="17"/>
      <c r="BY1279" s="17"/>
      <c r="BZ1279" s="17"/>
      <c r="CA1279" s="17"/>
    </row>
    <row r="1280" spans="5:79" x14ac:dyDescent="0.25">
      <c r="E1280" s="16" t="s">
        <v>131</v>
      </c>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7"/>
      <c r="BS1280" s="17"/>
      <c r="BT1280" s="17"/>
      <c r="BU1280" s="17"/>
      <c r="BV1280" s="17"/>
      <c r="BW1280" s="17"/>
      <c r="BX1280" s="17"/>
      <c r="BY1280" s="17"/>
      <c r="BZ1280" s="17"/>
      <c r="CA1280" s="17"/>
    </row>
    <row r="1281" spans="5:79" x14ac:dyDescent="0.25">
      <c r="E1281" s="19" t="s">
        <v>653</v>
      </c>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7"/>
      <c r="BS1281" s="17"/>
      <c r="BT1281" s="17"/>
      <c r="BU1281" s="17"/>
      <c r="BV1281" s="17"/>
      <c r="BW1281" s="17"/>
      <c r="BX1281" s="17"/>
      <c r="BY1281" s="17"/>
      <c r="BZ1281" s="17"/>
      <c r="CA1281" s="17"/>
    </row>
    <row r="1304" spans="3:5" x14ac:dyDescent="0.25">
      <c r="C1304" s="20">
        <v>0</v>
      </c>
      <c r="E1304" s="1" t="s">
        <v>927</v>
      </c>
    </row>
    <row r="1305" spans="3:5" x14ac:dyDescent="0.25">
      <c r="E1305" t="s">
        <v>928</v>
      </c>
    </row>
    <row r="1306" spans="3:5" x14ac:dyDescent="0.25">
      <c r="E1306" s="2" t="s">
        <v>929</v>
      </c>
    </row>
    <row r="1307" spans="3:5" x14ac:dyDescent="0.25">
      <c r="E1307" t="s">
        <v>938</v>
      </c>
    </row>
    <row r="1308" spans="3:5" x14ac:dyDescent="0.25">
      <c r="E1308" t="s">
        <v>937</v>
      </c>
    </row>
    <row r="1310" spans="3:5" x14ac:dyDescent="0.25">
      <c r="E1310" s="36" t="s">
        <v>206</v>
      </c>
    </row>
    <row r="1311" spans="3:5" x14ac:dyDescent="0.25">
      <c r="E1311" t="s">
        <v>930</v>
      </c>
    </row>
    <row r="1313" spans="5:35" x14ac:dyDescent="0.25">
      <c r="E1313" s="36" t="s">
        <v>207</v>
      </c>
    </row>
    <row r="1314" spans="5:35" x14ac:dyDescent="0.25">
      <c r="E1314" t="s">
        <v>930</v>
      </c>
    </row>
    <row r="1316" spans="5:35" x14ac:dyDescent="0.25">
      <c r="E1316" s="36" t="s">
        <v>219</v>
      </c>
    </row>
    <row r="1317" spans="5:35" x14ac:dyDescent="0.25">
      <c r="E1317" t="s">
        <v>931</v>
      </c>
      <c r="AI1317" s="2" t="s">
        <v>932</v>
      </c>
    </row>
    <row r="1319" spans="5:35" x14ac:dyDescent="0.25">
      <c r="E1319" s="36" t="s">
        <v>212</v>
      </c>
    </row>
    <row r="1320" spans="5:35" x14ac:dyDescent="0.25">
      <c r="E1320" t="s">
        <v>933</v>
      </c>
      <c r="AI1320" s="2" t="s">
        <v>932</v>
      </c>
    </row>
    <row r="1347" spans="5:35" x14ac:dyDescent="0.25">
      <c r="E1347" s="1" t="s">
        <v>957</v>
      </c>
    </row>
    <row r="1349" spans="5:35" x14ac:dyDescent="0.25">
      <c r="E1349" t="s">
        <v>50</v>
      </c>
    </row>
    <row r="1350" spans="5:35" x14ac:dyDescent="0.25">
      <c r="E1350" s="2" t="s">
        <v>932</v>
      </c>
    </row>
    <row r="1352" spans="5:35" x14ac:dyDescent="0.25">
      <c r="E1352" s="14" t="s">
        <v>3</v>
      </c>
      <c r="F1352" s="15"/>
      <c r="G1352" s="15"/>
      <c r="H1352" s="15"/>
      <c r="I1352" s="15"/>
      <c r="J1352" s="15"/>
      <c r="K1352" s="15"/>
      <c r="L1352" s="15"/>
      <c r="M1352" s="15"/>
      <c r="N1352" s="15"/>
      <c r="O1352" s="15"/>
      <c r="P1352" s="15"/>
      <c r="Q1352" s="15"/>
      <c r="R1352" s="15"/>
      <c r="S1352" s="15"/>
      <c r="T1352" s="15"/>
      <c r="U1352" s="15"/>
      <c r="V1352" s="15"/>
      <c r="W1352" s="15"/>
      <c r="X1352" s="15"/>
      <c r="Y1352" s="15"/>
    </row>
    <row r="1353" spans="5:35" x14ac:dyDescent="0.25">
      <c r="E1353" s="14" t="s">
        <v>246</v>
      </c>
      <c r="F1353" s="15"/>
      <c r="G1353" s="15"/>
      <c r="H1353" s="15"/>
      <c r="I1353" s="15"/>
      <c r="J1353" s="15"/>
      <c r="K1353" s="15"/>
      <c r="L1353" s="15"/>
      <c r="M1353" s="15"/>
      <c r="N1353" s="15"/>
      <c r="O1353" s="15"/>
      <c r="P1353" s="15"/>
      <c r="Q1353" s="15"/>
      <c r="R1353" s="15"/>
      <c r="S1353" s="15"/>
      <c r="T1353" s="15"/>
      <c r="U1353" s="15"/>
      <c r="V1353" s="15"/>
      <c r="W1353" s="15"/>
      <c r="X1353" s="15"/>
      <c r="Y1353" s="15"/>
    </row>
    <row r="1354" spans="5:35" x14ac:dyDescent="0.25">
      <c r="E1354" s="14" t="s">
        <v>247</v>
      </c>
      <c r="F1354" s="15"/>
      <c r="G1354" s="15"/>
      <c r="H1354" s="15"/>
      <c r="I1354" s="15"/>
      <c r="J1354" s="15"/>
      <c r="K1354" s="15"/>
      <c r="L1354" s="15"/>
      <c r="M1354" s="15"/>
      <c r="N1354" s="15"/>
      <c r="O1354" s="15"/>
      <c r="P1354" s="15"/>
      <c r="Q1354" s="15"/>
      <c r="R1354" s="15"/>
      <c r="S1354" s="15"/>
      <c r="T1354" s="15"/>
      <c r="U1354" s="15"/>
      <c r="V1354" s="15"/>
      <c r="W1354" s="15"/>
      <c r="X1354" s="15"/>
      <c r="Y1354" s="15"/>
    </row>
    <row r="1355" spans="5:35" x14ac:dyDescent="0.25">
      <c r="E1355" s="14" t="s">
        <v>248</v>
      </c>
      <c r="F1355" s="15"/>
      <c r="G1355" s="15"/>
      <c r="H1355" s="15"/>
      <c r="I1355" s="15"/>
      <c r="J1355" s="15"/>
      <c r="K1355" s="15"/>
      <c r="L1355" s="15"/>
      <c r="M1355" s="15"/>
      <c r="N1355" s="15"/>
      <c r="O1355" s="15"/>
      <c r="P1355" s="15"/>
      <c r="Q1355" s="15"/>
      <c r="R1355" s="15"/>
      <c r="S1355" s="15"/>
      <c r="T1355" s="15"/>
      <c r="U1355" s="15"/>
      <c r="V1355" s="15"/>
      <c r="W1355" s="15"/>
      <c r="X1355" s="15"/>
      <c r="Y1355" s="15"/>
    </row>
    <row r="1356" spans="5:35" x14ac:dyDescent="0.25">
      <c r="E1356" s="14" t="s">
        <v>29</v>
      </c>
      <c r="F1356" s="15"/>
      <c r="G1356" s="15"/>
      <c r="H1356" s="15"/>
      <c r="I1356" s="15"/>
      <c r="J1356" s="15"/>
      <c r="K1356" s="15"/>
      <c r="L1356" s="15"/>
      <c r="M1356" s="15"/>
      <c r="N1356" s="15"/>
      <c r="O1356" s="15"/>
      <c r="P1356" s="15"/>
      <c r="Q1356" s="15"/>
      <c r="R1356" s="15"/>
      <c r="S1356" s="15"/>
      <c r="T1356" s="15"/>
      <c r="U1356" s="15"/>
      <c r="V1356" s="15"/>
      <c r="W1356" s="15"/>
      <c r="X1356" s="15"/>
      <c r="Y1356" s="15"/>
    </row>
    <row r="1357" spans="5:35" x14ac:dyDescent="0.25">
      <c r="E1357" s="14" t="s">
        <v>249</v>
      </c>
      <c r="F1357" s="15"/>
      <c r="G1357" s="15"/>
      <c r="H1357" s="15"/>
      <c r="I1357" s="15"/>
      <c r="J1357" s="15"/>
      <c r="K1357" s="15"/>
      <c r="L1357" s="15"/>
      <c r="M1357" s="15"/>
      <c r="N1357" s="15"/>
      <c r="O1357" s="15"/>
      <c r="P1357" s="15"/>
      <c r="Q1357" s="15"/>
      <c r="R1357" s="15"/>
      <c r="S1357" s="15"/>
      <c r="T1357" s="15"/>
      <c r="U1357" s="15"/>
      <c r="V1357" s="15"/>
      <c r="W1357" s="15"/>
      <c r="X1357" s="15"/>
      <c r="Y1357" s="15"/>
    </row>
    <row r="1358" spans="5:35" x14ac:dyDescent="0.25">
      <c r="E1358" s="14" t="s">
        <v>34</v>
      </c>
      <c r="F1358" s="15"/>
      <c r="G1358" s="15"/>
      <c r="H1358" s="15"/>
      <c r="I1358" s="15"/>
      <c r="J1358" s="15"/>
      <c r="K1358" s="15"/>
      <c r="L1358" s="15"/>
      <c r="M1358" s="15"/>
      <c r="N1358" s="15"/>
      <c r="O1358" s="15"/>
      <c r="P1358" s="15"/>
      <c r="Q1358" s="15"/>
      <c r="R1358" s="15"/>
      <c r="S1358" s="15"/>
      <c r="T1358" s="15"/>
      <c r="U1358" s="15"/>
      <c r="V1358" s="15"/>
      <c r="W1358" s="15"/>
      <c r="X1358" s="15"/>
      <c r="Y1358" s="15"/>
      <c r="AA1358" s="2" t="s">
        <v>50</v>
      </c>
      <c r="AI1358" s="2" t="s">
        <v>54</v>
      </c>
    </row>
    <row r="1359" spans="5:35" x14ac:dyDescent="0.25">
      <c r="E1359" s="18" t="s">
        <v>250</v>
      </c>
      <c r="F1359" s="15"/>
      <c r="G1359" s="15"/>
      <c r="H1359" s="15"/>
      <c r="I1359" s="15"/>
      <c r="J1359" s="15"/>
      <c r="K1359" s="15"/>
      <c r="L1359" s="15"/>
      <c r="M1359" s="15"/>
      <c r="N1359" s="15"/>
      <c r="O1359" s="15"/>
      <c r="P1359" s="15"/>
      <c r="Q1359" s="15"/>
      <c r="R1359" s="15"/>
      <c r="S1359" s="15"/>
      <c r="T1359" s="15"/>
      <c r="U1359" s="15"/>
      <c r="V1359" s="15"/>
      <c r="W1359" s="15"/>
      <c r="X1359" s="15"/>
      <c r="Y1359" s="15"/>
      <c r="AA1359" t="s">
        <v>932</v>
      </c>
      <c r="AI1359" t="s">
        <v>974</v>
      </c>
    </row>
    <row r="1360" spans="5:35" x14ac:dyDescent="0.25">
      <c r="E1360" s="18" t="s">
        <v>970</v>
      </c>
      <c r="F1360" s="15"/>
      <c r="G1360" s="15"/>
      <c r="H1360" s="15"/>
      <c r="I1360" s="15"/>
      <c r="J1360" s="15"/>
      <c r="K1360" s="15"/>
      <c r="L1360" s="15"/>
      <c r="M1360" s="15"/>
      <c r="N1360" s="15"/>
      <c r="O1360" s="15"/>
      <c r="P1360" s="15"/>
      <c r="Q1360" s="15"/>
      <c r="R1360" s="15"/>
      <c r="S1360" s="15"/>
      <c r="T1360" s="15"/>
      <c r="U1360" s="15"/>
      <c r="V1360" s="15"/>
      <c r="W1360" s="15"/>
      <c r="X1360" s="15"/>
      <c r="Y1360" s="15"/>
      <c r="AA1360" t="s">
        <v>932</v>
      </c>
      <c r="AI1360" t="s">
        <v>975</v>
      </c>
    </row>
    <row r="1361" spans="5:60" x14ac:dyDescent="0.25">
      <c r="E1361" s="18" t="s">
        <v>4</v>
      </c>
      <c r="F1361" s="15"/>
      <c r="G1361" s="15"/>
      <c r="H1361" s="15"/>
      <c r="I1361" s="15"/>
      <c r="J1361" s="15"/>
      <c r="K1361" s="15"/>
      <c r="L1361" s="15"/>
      <c r="M1361" s="15"/>
      <c r="N1361" s="15"/>
      <c r="O1361" s="15"/>
      <c r="P1361" s="15"/>
      <c r="Q1361" s="15"/>
      <c r="R1361" s="15"/>
      <c r="S1361" s="15"/>
      <c r="T1361" s="15"/>
      <c r="U1361" s="15"/>
      <c r="V1361" s="15"/>
      <c r="W1361" s="15"/>
      <c r="X1361" s="15"/>
      <c r="Y1361" s="15"/>
      <c r="AA1361" t="s">
        <v>932</v>
      </c>
      <c r="AI1361" t="s">
        <v>976</v>
      </c>
    </row>
    <row r="1362" spans="5:60" x14ac:dyDescent="0.25">
      <c r="E1362" s="18" t="s">
        <v>261</v>
      </c>
      <c r="F1362" s="15"/>
      <c r="G1362" s="15"/>
      <c r="H1362" s="15"/>
      <c r="I1362" s="15"/>
      <c r="J1362" s="15"/>
      <c r="K1362" s="15"/>
      <c r="L1362" s="15"/>
      <c r="M1362" s="15"/>
      <c r="N1362" s="15"/>
      <c r="O1362" s="15"/>
      <c r="P1362" s="15"/>
      <c r="Q1362" s="15"/>
      <c r="R1362" s="15"/>
      <c r="S1362" s="15"/>
      <c r="T1362" s="15"/>
      <c r="U1362" s="15"/>
      <c r="V1362" s="15"/>
      <c r="W1362" s="15"/>
      <c r="X1362" s="15"/>
      <c r="Y1362" s="15"/>
      <c r="AA1362" t="s">
        <v>932</v>
      </c>
      <c r="AI1362" t="s">
        <v>977</v>
      </c>
    </row>
    <row r="1363" spans="5:60" x14ac:dyDescent="0.25">
      <c r="E1363" s="18" t="s">
        <v>971</v>
      </c>
      <c r="F1363" s="15"/>
      <c r="G1363" s="15"/>
      <c r="H1363" s="15"/>
      <c r="I1363" s="15"/>
      <c r="J1363" s="15"/>
      <c r="K1363" s="15"/>
      <c r="L1363" s="15"/>
      <c r="M1363" s="15"/>
      <c r="N1363" s="15"/>
      <c r="O1363" s="15"/>
      <c r="P1363" s="15"/>
      <c r="Q1363" s="15"/>
      <c r="R1363" s="15"/>
      <c r="S1363" s="15"/>
      <c r="T1363" s="15"/>
      <c r="U1363" s="15"/>
      <c r="V1363" s="15"/>
      <c r="W1363" s="15"/>
      <c r="X1363" s="15"/>
      <c r="Y1363" s="15"/>
    </row>
    <row r="1364" spans="5:60" x14ac:dyDescent="0.25">
      <c r="E1364" s="18" t="s">
        <v>94</v>
      </c>
      <c r="F1364" s="15"/>
      <c r="G1364" s="15"/>
      <c r="H1364" s="15"/>
      <c r="I1364" s="15"/>
      <c r="J1364" s="15"/>
      <c r="K1364" s="15"/>
      <c r="L1364" s="15"/>
      <c r="M1364" s="15"/>
      <c r="N1364" s="15"/>
      <c r="O1364" s="15"/>
      <c r="P1364" s="15"/>
      <c r="Q1364" s="15"/>
      <c r="R1364" s="15"/>
      <c r="S1364" s="15"/>
      <c r="T1364" s="15"/>
      <c r="U1364" s="15"/>
      <c r="V1364" s="15"/>
      <c r="W1364" s="15"/>
      <c r="X1364" s="15"/>
      <c r="Y1364" s="15"/>
    </row>
    <row r="1365" spans="5:60" x14ac:dyDescent="0.25">
      <c r="E1365" s="14" t="s">
        <v>973</v>
      </c>
      <c r="F1365" s="15"/>
      <c r="G1365" s="15"/>
      <c r="H1365" s="15"/>
      <c r="I1365" s="15"/>
      <c r="J1365" s="15"/>
      <c r="K1365" s="15"/>
      <c r="L1365" s="15"/>
      <c r="M1365" s="15"/>
      <c r="N1365" s="15"/>
      <c r="O1365" s="15"/>
      <c r="P1365" s="15"/>
      <c r="Q1365" s="15"/>
      <c r="R1365" s="15"/>
      <c r="S1365" s="15"/>
      <c r="T1365" s="15"/>
      <c r="U1365" s="15"/>
      <c r="V1365" s="15"/>
      <c r="W1365" s="15"/>
      <c r="X1365" s="15"/>
      <c r="Y1365" s="15"/>
    </row>
    <row r="1366" spans="5:60" x14ac:dyDescent="0.25">
      <c r="E1366" s="14" t="s">
        <v>972</v>
      </c>
      <c r="F1366" s="15"/>
      <c r="G1366" s="15"/>
      <c r="H1366" s="15"/>
      <c r="I1366" s="15"/>
      <c r="J1366" s="15"/>
      <c r="K1366" s="15"/>
      <c r="L1366" s="15"/>
      <c r="M1366" s="15"/>
      <c r="N1366" s="15"/>
      <c r="O1366" s="15"/>
      <c r="P1366" s="15"/>
      <c r="Q1366" s="15"/>
      <c r="R1366" s="15"/>
      <c r="S1366" s="15"/>
      <c r="T1366" s="15"/>
      <c r="U1366" s="15"/>
      <c r="V1366" s="15"/>
      <c r="W1366" s="15"/>
      <c r="X1366" s="15"/>
      <c r="Y1366" s="15"/>
    </row>
    <row r="1367" spans="5:60" x14ac:dyDescent="0.25">
      <c r="E1367" s="3"/>
      <c r="F1367" s="3"/>
      <c r="G1367" s="3"/>
      <c r="H1367" s="3"/>
      <c r="I1367" s="3"/>
      <c r="J1367" s="3"/>
      <c r="K1367" s="3"/>
      <c r="L1367" s="3"/>
      <c r="M1367" s="3"/>
      <c r="N1367" s="3"/>
      <c r="O1367" s="3"/>
      <c r="P1367" s="3"/>
      <c r="Q1367" s="3"/>
      <c r="R1367" s="3"/>
      <c r="S1367" s="3"/>
      <c r="T1367" s="3"/>
      <c r="U1367" s="3"/>
      <c r="V1367" s="3"/>
      <c r="W1367" s="3"/>
      <c r="X1367" s="3"/>
      <c r="Y1367" s="3"/>
    </row>
    <row r="1368" spans="5:60" x14ac:dyDescent="0.25">
      <c r="E1368" s="14" t="s">
        <v>3</v>
      </c>
      <c r="F1368" s="15"/>
      <c r="G1368" s="15"/>
      <c r="H1368" s="15"/>
      <c r="I1368" s="15"/>
      <c r="J1368" s="15"/>
      <c r="K1368" s="15"/>
      <c r="L1368" s="15"/>
      <c r="M1368" s="15"/>
      <c r="N1368" s="15"/>
      <c r="O1368" s="15"/>
      <c r="P1368" s="15"/>
      <c r="Q1368" s="15"/>
      <c r="R1368" s="15"/>
      <c r="S1368" s="15"/>
      <c r="T1368" s="15"/>
      <c r="U1368" s="15"/>
      <c r="V1368" s="15"/>
      <c r="W1368" s="15"/>
      <c r="X1368" s="3"/>
      <c r="Y1368" s="3"/>
    </row>
    <row r="1369" spans="5:60" x14ac:dyDescent="0.25">
      <c r="E1369" s="14" t="s">
        <v>252</v>
      </c>
      <c r="F1369" s="15"/>
      <c r="G1369" s="15"/>
      <c r="H1369" s="15"/>
      <c r="I1369" s="15"/>
      <c r="J1369" s="15"/>
      <c r="K1369" s="15"/>
      <c r="L1369" s="15"/>
      <c r="M1369" s="15"/>
      <c r="N1369" s="15"/>
      <c r="O1369" s="15"/>
      <c r="P1369" s="15"/>
      <c r="Q1369" s="15"/>
      <c r="R1369" s="15"/>
      <c r="S1369" s="15"/>
      <c r="T1369" s="15"/>
      <c r="U1369" s="15"/>
      <c r="V1369" s="15"/>
      <c r="W1369" s="15"/>
      <c r="X1369" s="3"/>
      <c r="Y1369" s="3"/>
    </row>
    <row r="1370" spans="5:60" x14ac:dyDescent="0.25">
      <c r="E1370" s="14" t="s">
        <v>253</v>
      </c>
      <c r="F1370" s="15"/>
      <c r="G1370" s="15"/>
      <c r="H1370" s="15"/>
      <c r="I1370" s="15"/>
      <c r="J1370" s="15"/>
      <c r="K1370" s="15"/>
      <c r="L1370" s="15"/>
      <c r="M1370" s="15"/>
      <c r="N1370" s="15"/>
      <c r="O1370" s="15"/>
      <c r="P1370" s="15"/>
      <c r="Q1370" s="15"/>
      <c r="R1370" s="15"/>
      <c r="S1370" s="15"/>
      <c r="T1370" s="15"/>
      <c r="U1370" s="15"/>
      <c r="V1370" s="15"/>
      <c r="W1370" s="15"/>
      <c r="X1370" s="3"/>
      <c r="Y1370" s="3"/>
    </row>
    <row r="1371" spans="5:60" x14ac:dyDescent="0.25">
      <c r="E1371" s="14" t="s">
        <v>254</v>
      </c>
      <c r="F1371" s="15"/>
      <c r="G1371" s="15"/>
      <c r="H1371" s="15"/>
      <c r="I1371" s="15"/>
      <c r="J1371" s="15"/>
      <c r="K1371" s="15"/>
      <c r="L1371" s="15"/>
      <c r="M1371" s="15"/>
      <c r="N1371" s="15"/>
      <c r="O1371" s="15"/>
      <c r="P1371" s="15"/>
      <c r="Q1371" s="15"/>
      <c r="R1371" s="15"/>
      <c r="S1371" s="15"/>
      <c r="T1371" s="15"/>
      <c r="U1371" s="15"/>
      <c r="V1371" s="15"/>
      <c r="W1371" s="15"/>
      <c r="X1371" s="3"/>
    </row>
    <row r="1372" spans="5:60" x14ac:dyDescent="0.25">
      <c r="E1372" s="14" t="s">
        <v>255</v>
      </c>
      <c r="F1372" s="15"/>
      <c r="G1372" s="15"/>
      <c r="H1372" s="15"/>
      <c r="I1372" s="15"/>
      <c r="J1372" s="15"/>
      <c r="K1372" s="15"/>
      <c r="L1372" s="15"/>
      <c r="M1372" s="15"/>
      <c r="N1372" s="15"/>
      <c r="O1372" s="15"/>
      <c r="P1372" s="15"/>
      <c r="Q1372" s="15"/>
      <c r="R1372" s="15"/>
      <c r="S1372" s="15"/>
      <c r="T1372" s="15"/>
      <c r="U1372" s="15"/>
      <c r="V1372" s="15"/>
      <c r="W1372" s="15"/>
      <c r="X1372" s="3"/>
    </row>
    <row r="1373" spans="5:60" x14ac:dyDescent="0.25">
      <c r="E1373" s="14" t="s">
        <v>256</v>
      </c>
      <c r="F1373" s="15"/>
      <c r="G1373" s="15"/>
      <c r="H1373" s="15"/>
      <c r="I1373" s="15"/>
      <c r="J1373" s="15"/>
      <c r="K1373" s="15"/>
      <c r="L1373" s="15"/>
      <c r="M1373" s="15"/>
      <c r="N1373" s="15"/>
      <c r="O1373" s="15"/>
      <c r="P1373" s="15"/>
      <c r="Q1373" s="15"/>
      <c r="R1373" s="15"/>
      <c r="S1373" s="15"/>
      <c r="T1373" s="15"/>
      <c r="U1373" s="15"/>
      <c r="V1373" s="15"/>
      <c r="W1373" s="15"/>
    </row>
    <row r="1374" spans="5:60" x14ac:dyDescent="0.25">
      <c r="E1374" s="14" t="s">
        <v>29</v>
      </c>
      <c r="F1374" s="15"/>
      <c r="G1374" s="15"/>
      <c r="H1374" s="15"/>
      <c r="I1374" s="15"/>
      <c r="J1374" s="15"/>
      <c r="K1374" s="15"/>
      <c r="L1374" s="15"/>
      <c r="M1374" s="15"/>
      <c r="N1374" s="15"/>
      <c r="O1374" s="15"/>
      <c r="P1374" s="15"/>
      <c r="Q1374" s="15"/>
      <c r="R1374" s="15"/>
      <c r="S1374" s="15"/>
      <c r="T1374" s="15"/>
      <c r="U1374" s="15"/>
      <c r="V1374" s="15"/>
      <c r="W1374" s="15"/>
      <c r="Y1374" s="1" t="s">
        <v>97</v>
      </c>
      <c r="AH1374" s="2" t="s">
        <v>98</v>
      </c>
      <c r="AQ1374" s="2" t="s">
        <v>54</v>
      </c>
      <c r="AY1374" s="2" t="s">
        <v>257</v>
      </c>
      <c r="BH1374" s="2" t="s">
        <v>258</v>
      </c>
    </row>
    <row r="1375" spans="5:60" x14ac:dyDescent="0.25">
      <c r="E1375" s="14" t="s">
        <v>259</v>
      </c>
      <c r="F1375" s="15"/>
      <c r="G1375" s="15"/>
      <c r="H1375" s="15"/>
      <c r="I1375" s="15"/>
      <c r="J1375" s="15"/>
      <c r="K1375" s="15"/>
      <c r="L1375" s="15"/>
      <c r="M1375" s="15"/>
      <c r="N1375" s="15"/>
      <c r="O1375" s="15"/>
      <c r="P1375" s="15"/>
      <c r="Q1375" s="15"/>
      <c r="R1375" s="15"/>
      <c r="S1375" s="15"/>
      <c r="T1375" s="15"/>
      <c r="U1375" s="15"/>
      <c r="V1375" s="15"/>
      <c r="W1375" s="15"/>
      <c r="X1375" s="3"/>
      <c r="Y1375" s="3">
        <v>0</v>
      </c>
      <c r="AH1375">
        <v>0</v>
      </c>
      <c r="AQ1375" t="s">
        <v>978</v>
      </c>
      <c r="AY1375" t="s">
        <v>974</v>
      </c>
      <c r="BH1375" t="str">
        <f>"exec IFINOPL.dbo.XSP_MTN_INVOICE_PPH @p_invoice_no = N'" &amp; TRIM(AY1375) &amp; "', @p_is_invoice_deduct_pph = N'" &amp; IF(Y1375 = 1, 0, 1) &amp; "', @p_mtn_remark = N'MF-444805', @p_mtn_cre_by = N'Aryo Budi D.P.';"</f>
        <v>exec IFINOPL.dbo.XSP_MTN_INVOICE_PPH @p_invoice_no = N'04567/INV/2010/02/2024', @p_is_invoice_deduct_pph = N'1', @p_mtn_remark = N'MF-444805', @p_mtn_cre_by = N'Aryo Budi D.P.';</v>
      </c>
    </row>
    <row r="1376" spans="5:60" x14ac:dyDescent="0.25">
      <c r="E1376" s="14" t="s">
        <v>260</v>
      </c>
      <c r="F1376" s="15"/>
      <c r="G1376" s="15"/>
      <c r="H1376" s="15"/>
      <c r="I1376" s="15"/>
      <c r="J1376" s="15"/>
      <c r="K1376" s="15"/>
      <c r="L1376" s="15"/>
      <c r="M1376" s="15"/>
      <c r="N1376" s="15"/>
      <c r="O1376" s="15"/>
      <c r="P1376" s="15"/>
      <c r="Q1376" s="15"/>
      <c r="R1376" s="15"/>
      <c r="S1376" s="15"/>
      <c r="T1376" s="15"/>
      <c r="U1376" s="15"/>
      <c r="V1376" s="15"/>
      <c r="W1376" s="15"/>
      <c r="X1376" s="3"/>
      <c r="Y1376">
        <v>0</v>
      </c>
      <c r="AH1376">
        <v>0</v>
      </c>
      <c r="AQ1376" t="s">
        <v>979</v>
      </c>
      <c r="AY1376" t="s">
        <v>975</v>
      </c>
      <c r="BH1376" t="str">
        <f>"exec IFINOPL.dbo.XSP_MTN_INVOICE_PPH @p_invoice_no = N'" &amp; TRIM(AY1376) &amp; "', @p_is_invoice_deduct_pph = N'" &amp; IF(Y1376 = 1, 0, 1) &amp; "', @p_mtn_remark = N'MF-444805', @p_mtn_cre_by = N'Aryo Budi D.P.';"</f>
        <v>exec IFINOPL.dbo.XSP_MTN_INVOICE_PPH @p_invoice_no = N'07071/INV/2010/03/2024', @p_is_invoice_deduct_pph = N'1', @p_mtn_remark = N'MF-444805', @p_mtn_cre_by = N'Aryo Budi D.P.';</v>
      </c>
    </row>
    <row r="1377" spans="5:78" x14ac:dyDescent="0.25">
      <c r="E1377" s="14" t="str">
        <f>"replace('" &amp; TRIM(AI1359) &amp; "', '/', '.'),"</f>
        <v>replace('04567/INV/2010/02/2024', '/', '.'),</v>
      </c>
      <c r="F1377" s="15"/>
      <c r="G1377" s="15"/>
      <c r="H1377" s="15"/>
      <c r="I1377" s="15"/>
      <c r="J1377" s="15"/>
      <c r="K1377" s="15"/>
      <c r="L1377" s="15"/>
      <c r="M1377" s="15"/>
      <c r="N1377" s="15"/>
      <c r="O1377" s="15"/>
      <c r="P1377" s="15"/>
      <c r="Q1377" s="15"/>
      <c r="R1377" s="15"/>
      <c r="S1377" s="15"/>
      <c r="T1377" s="15"/>
      <c r="U1377" s="15"/>
      <c r="V1377" s="15"/>
      <c r="W1377" s="15"/>
      <c r="X1377" s="3"/>
      <c r="Y1377">
        <v>0</v>
      </c>
      <c r="AH1377">
        <v>0</v>
      </c>
      <c r="AQ1377" t="s">
        <v>980</v>
      </c>
      <c r="AY1377" t="s">
        <v>976</v>
      </c>
      <c r="BH1377" t="str">
        <f>"exec IFINOPL.dbo.XSP_MTN_INVOICE_PPH @p_invoice_no = N'" &amp; TRIM(AY1377) &amp; "', @p_is_invoice_deduct_pph = N'" &amp; IF(Y1377 = 1, 0, 1) &amp; "', @p_mtn_remark = N'MF-444805', @p_mtn_cre_by = N'Aryo Budi D.P.';"</f>
        <v>exec IFINOPL.dbo.XSP_MTN_INVOICE_PPH @p_invoice_no = N'09441/INV/2010/04/2024', @p_is_invoice_deduct_pph = N'1', @p_mtn_remark = N'MF-444805', @p_mtn_cre_by = N'Aryo Budi D.P.';</v>
      </c>
    </row>
    <row r="1378" spans="5:78" x14ac:dyDescent="0.25">
      <c r="E1378" s="14" t="str">
        <f>"replace('" &amp; TRIM(AI1360) &amp; "', '/', '.'),"</f>
        <v>replace('07071/INV/2010/03/2024', '/', '.'),</v>
      </c>
      <c r="F1378" s="15"/>
      <c r="G1378" s="15"/>
      <c r="H1378" s="15"/>
      <c r="I1378" s="15"/>
      <c r="J1378" s="15"/>
      <c r="K1378" s="15"/>
      <c r="L1378" s="15"/>
      <c r="M1378" s="15"/>
      <c r="N1378" s="15"/>
      <c r="O1378" s="15"/>
      <c r="P1378" s="15"/>
      <c r="Q1378" s="15"/>
      <c r="R1378" s="15"/>
      <c r="S1378" s="15"/>
      <c r="T1378" s="15"/>
      <c r="U1378" s="15"/>
      <c r="V1378" s="15"/>
      <c r="W1378" s="15"/>
      <c r="X1378" s="3"/>
      <c r="Y1378">
        <v>1</v>
      </c>
      <c r="AH1378">
        <v>0</v>
      </c>
      <c r="AQ1378" t="s">
        <v>981</v>
      </c>
      <c r="AY1378" t="s">
        <v>977</v>
      </c>
    </row>
    <row r="1379" spans="5:78" x14ac:dyDescent="0.25">
      <c r="E1379" s="14" t="str">
        <f>"replace('" &amp; TRIM(AI1361) &amp; "', '/', '.'),"</f>
        <v>replace('09441/INV/2010/04/2024', '/', '.'),</v>
      </c>
      <c r="F1379" s="15"/>
      <c r="G1379" s="15"/>
      <c r="H1379" s="15"/>
      <c r="I1379" s="15"/>
      <c r="J1379" s="15"/>
      <c r="K1379" s="15"/>
      <c r="L1379" s="15"/>
      <c r="M1379" s="15"/>
      <c r="N1379" s="15"/>
      <c r="O1379" s="15"/>
      <c r="P1379" s="15"/>
      <c r="Q1379" s="15"/>
      <c r="R1379" s="15"/>
      <c r="S1379" s="15"/>
      <c r="T1379" s="15"/>
      <c r="U1379" s="15"/>
      <c r="V1379" s="15"/>
      <c r="W1379" s="15"/>
      <c r="X1379" s="3"/>
    </row>
    <row r="1380" spans="5:78" x14ac:dyDescent="0.25">
      <c r="E1380" s="14" t="str">
        <f>"replace('" &amp; TRIM(AI1362) &amp; "', '/', '.'),"</f>
        <v>replace('11880/INV/2010/05/2024', '/', '.'),</v>
      </c>
      <c r="F1380" s="15"/>
      <c r="G1380" s="15"/>
      <c r="H1380" s="15"/>
      <c r="I1380" s="15"/>
      <c r="J1380" s="15"/>
      <c r="K1380" s="15"/>
      <c r="L1380" s="15"/>
      <c r="M1380" s="15"/>
      <c r="N1380" s="15"/>
      <c r="O1380" s="15"/>
      <c r="P1380" s="15"/>
      <c r="Q1380" s="15"/>
      <c r="R1380" s="15"/>
      <c r="S1380" s="15"/>
      <c r="T1380" s="15"/>
      <c r="U1380" s="15"/>
      <c r="V1380" s="15"/>
      <c r="W1380" s="15"/>
      <c r="X1380" s="3"/>
    </row>
    <row r="1381" spans="5:78" x14ac:dyDescent="0.25">
      <c r="E1381" s="14" t="s">
        <v>23</v>
      </c>
      <c r="F1381" s="15"/>
      <c r="G1381" s="15"/>
      <c r="H1381" s="15"/>
      <c r="I1381" s="15"/>
      <c r="J1381" s="15"/>
      <c r="K1381" s="15"/>
      <c r="L1381" s="15"/>
      <c r="M1381" s="15"/>
      <c r="N1381" s="15"/>
      <c r="O1381" s="15"/>
      <c r="P1381" s="15"/>
      <c r="Q1381" s="15"/>
      <c r="R1381" s="15"/>
      <c r="S1381" s="15"/>
      <c r="T1381" s="15"/>
      <c r="U1381" s="15"/>
      <c r="V1381" s="15"/>
      <c r="W1381" s="15"/>
      <c r="X1381" s="3"/>
    </row>
    <row r="1383" spans="5:78" x14ac:dyDescent="0.25">
      <c r="E1383" t="s">
        <v>5</v>
      </c>
      <c r="BZ1383" t="s">
        <v>6</v>
      </c>
    </row>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16" spans="5:79" s="3" customFormat="1" x14ac:dyDescent="0.25"/>
    <row r="1417" spans="5:79" s="3" customFormat="1" x14ac:dyDescent="0.25"/>
    <row r="1418" spans="5:79" s="3" customFormat="1" x14ac:dyDescent="0.25"/>
    <row r="1419" spans="5:79" s="3" customFormat="1" x14ac:dyDescent="0.25"/>
    <row r="1420" spans="5:79" s="3" customFormat="1" x14ac:dyDescent="0.25"/>
    <row r="1421" spans="5:79" s="3" customFormat="1" x14ac:dyDescent="0.25"/>
    <row r="1422" spans="5:79" s="3" customFormat="1" x14ac:dyDescent="0.25">
      <c r="E1422" s="16" t="s">
        <v>47</v>
      </c>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7"/>
      <c r="BS1422" s="17"/>
      <c r="BT1422" s="17"/>
      <c r="BU1422" s="17"/>
      <c r="BV1422" s="17"/>
      <c r="BW1422" s="17"/>
      <c r="BX1422" s="17"/>
      <c r="BY1422" s="17"/>
      <c r="BZ1422" s="17"/>
      <c r="CA1422" s="17"/>
    </row>
    <row r="1423" spans="5:79" x14ac:dyDescent="0.25">
      <c r="E1423" s="16" t="s">
        <v>32</v>
      </c>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7"/>
      <c r="BS1423" s="17"/>
      <c r="BT1423" s="17"/>
      <c r="BU1423" s="17"/>
      <c r="BV1423" s="17"/>
      <c r="BW1423" s="17"/>
      <c r="BX1423" s="17"/>
      <c r="BY1423" s="17"/>
      <c r="BZ1423" s="17"/>
      <c r="CA1423" s="17"/>
    </row>
    <row r="1424" spans="5:79" x14ac:dyDescent="0.25">
      <c r="E1424" s="16" t="str">
        <f>BH1375</f>
        <v>exec IFINOPL.dbo.XSP_MTN_INVOICE_PPH @p_invoice_no = N'04567/INV/2010/02/2024', @p_is_invoice_deduct_pph = N'1', @p_mtn_remark = N'MF-444805', @p_mtn_cre_by = N'Aryo Budi D.P.';</v>
      </c>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7"/>
      <c r="BS1424" s="17"/>
      <c r="BT1424" s="17"/>
      <c r="BU1424" s="17"/>
      <c r="BV1424" s="17"/>
      <c r="BW1424" s="17"/>
      <c r="BX1424" s="17"/>
      <c r="BY1424" s="17"/>
      <c r="BZ1424" s="17"/>
      <c r="CA1424" s="17"/>
    </row>
    <row r="1425" spans="5:79" x14ac:dyDescent="0.25">
      <c r="E1425" s="16" t="str">
        <f>BH1376</f>
        <v>exec IFINOPL.dbo.XSP_MTN_INVOICE_PPH @p_invoice_no = N'07071/INV/2010/03/2024', @p_is_invoice_deduct_pph = N'1', @p_mtn_remark = N'MF-444805', @p_mtn_cre_by = N'Aryo Budi D.P.';</v>
      </c>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7"/>
      <c r="BS1425" s="17"/>
      <c r="BT1425" s="17"/>
      <c r="BU1425" s="17"/>
      <c r="BV1425" s="17"/>
      <c r="BW1425" s="17"/>
      <c r="BX1425" s="17"/>
      <c r="BY1425" s="17"/>
      <c r="BZ1425" s="17"/>
      <c r="CA1425" s="17"/>
    </row>
    <row r="1426" spans="5:79" x14ac:dyDescent="0.25">
      <c r="E1426" s="16" t="str">
        <f>BH1377</f>
        <v>exec IFINOPL.dbo.XSP_MTN_INVOICE_PPH @p_invoice_no = N'09441/INV/2010/04/2024', @p_is_invoice_deduct_pph = N'1', @p_mtn_remark = N'MF-444805', @p_mtn_cre_by = N'Aryo Budi D.P.';</v>
      </c>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7"/>
      <c r="BS1426" s="17"/>
      <c r="BT1426" s="17"/>
      <c r="BU1426" s="17"/>
      <c r="BV1426" s="17"/>
      <c r="BW1426" s="17"/>
      <c r="BX1426" s="17"/>
      <c r="BY1426" s="17"/>
      <c r="BZ1426" s="17"/>
      <c r="CA1426" s="17"/>
    </row>
    <row r="1427" spans="5:79" x14ac:dyDescent="0.25">
      <c r="E1427" s="16"/>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7"/>
      <c r="BS1427" s="17"/>
      <c r="BT1427" s="17"/>
      <c r="BU1427" s="17"/>
      <c r="BV1427" s="17"/>
      <c r="BW1427" s="17"/>
      <c r="BX1427" s="17"/>
      <c r="BY1427" s="17"/>
      <c r="BZ1427" s="17"/>
      <c r="CA1427" s="17"/>
    </row>
    <row r="1428" spans="5:79" x14ac:dyDescent="0.25">
      <c r="E1428" s="16" t="s">
        <v>131</v>
      </c>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7"/>
      <c r="BS1428" s="17"/>
      <c r="BT1428" s="17"/>
      <c r="BU1428" s="17"/>
      <c r="BV1428" s="17"/>
      <c r="BW1428" s="17"/>
      <c r="BX1428" s="17"/>
      <c r="BY1428" s="17"/>
      <c r="BZ1428" s="17"/>
      <c r="CA1428" s="17"/>
    </row>
    <row r="1429" spans="5:79" x14ac:dyDescent="0.25">
      <c r="E1429" s="19" t="s">
        <v>653</v>
      </c>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7"/>
      <c r="BS1429" s="17"/>
      <c r="BT1429" s="17"/>
      <c r="BU1429" s="17"/>
      <c r="BV1429" s="17"/>
      <c r="BW1429" s="17"/>
      <c r="BX1429" s="17"/>
      <c r="BY1429" s="17"/>
      <c r="BZ1429" s="17"/>
      <c r="CA1429" s="17"/>
    </row>
    <row r="1500" spans="3:5" x14ac:dyDescent="0.25">
      <c r="C1500" s="20">
        <v>0</v>
      </c>
      <c r="E1500" s="1" t="s">
        <v>934</v>
      </c>
    </row>
    <row r="1501" spans="3:5" x14ac:dyDescent="0.25">
      <c r="E1501" t="s">
        <v>935</v>
      </c>
    </row>
    <row r="1502" spans="3:5" x14ac:dyDescent="0.25">
      <c r="E1502" s="2" t="s">
        <v>929</v>
      </c>
    </row>
    <row r="1503" spans="3:5" x14ac:dyDescent="0.25">
      <c r="E1503" t="s">
        <v>938</v>
      </c>
    </row>
    <row r="1504" spans="3:5" x14ac:dyDescent="0.25">
      <c r="E1504" t="s">
        <v>937</v>
      </c>
    </row>
    <row r="1506" spans="5:35" x14ac:dyDescent="0.25">
      <c r="E1506" s="36" t="s">
        <v>206</v>
      </c>
    </row>
    <row r="1507" spans="5:35" x14ac:dyDescent="0.25">
      <c r="E1507" t="s">
        <v>930</v>
      </c>
    </row>
    <row r="1509" spans="5:35" x14ac:dyDescent="0.25">
      <c r="E1509" s="36" t="s">
        <v>207</v>
      </c>
    </row>
    <row r="1510" spans="5:35" x14ac:dyDescent="0.25">
      <c r="E1510" t="s">
        <v>930</v>
      </c>
    </row>
    <row r="1512" spans="5:35" x14ac:dyDescent="0.25">
      <c r="E1512" s="36" t="s">
        <v>219</v>
      </c>
    </row>
    <row r="1513" spans="5:35" x14ac:dyDescent="0.25">
      <c r="E1513" t="s">
        <v>936</v>
      </c>
      <c r="AI1513" s="2" t="s">
        <v>932</v>
      </c>
    </row>
    <row r="1515" spans="5:35" x14ac:dyDescent="0.25">
      <c r="E1515" s="36" t="s">
        <v>212</v>
      </c>
    </row>
    <row r="1516" spans="5:35" x14ac:dyDescent="0.25">
      <c r="E1516" t="s">
        <v>933</v>
      </c>
      <c r="AI1516" s="2" t="s">
        <v>932</v>
      </c>
    </row>
    <row r="1577" spans="5:5" x14ac:dyDescent="0.25">
      <c r="E1577" s="1" t="s">
        <v>957</v>
      </c>
    </row>
    <row r="1632" spans="3:5" x14ac:dyDescent="0.25">
      <c r="C1632" s="20">
        <v>0</v>
      </c>
      <c r="E1632" s="1" t="s">
        <v>960</v>
      </c>
    </row>
    <row r="1633" spans="5:27" x14ac:dyDescent="0.25">
      <c r="E1633" t="s">
        <v>961</v>
      </c>
    </row>
    <row r="1634" spans="5:27" x14ac:dyDescent="0.25">
      <c r="E1634" s="2" t="s">
        <v>962</v>
      </c>
    </row>
    <row r="1635" spans="5:27" x14ac:dyDescent="0.25">
      <c r="E1635" t="s">
        <v>235</v>
      </c>
    </row>
    <row r="1636" spans="5:27" x14ac:dyDescent="0.25">
      <c r="E1636" t="s">
        <v>236</v>
      </c>
    </row>
    <row r="1638" spans="5:27" x14ac:dyDescent="0.25">
      <c r="E1638" s="36" t="s">
        <v>206</v>
      </c>
    </row>
    <row r="1639" spans="5:27" x14ac:dyDescent="0.25">
      <c r="E1639" t="s">
        <v>963</v>
      </c>
      <c r="AA1639" s="2" t="s">
        <v>964</v>
      </c>
    </row>
    <row r="1641" spans="5:27" x14ac:dyDescent="0.25">
      <c r="E1641" s="36" t="s">
        <v>207</v>
      </c>
    </row>
    <row r="1642" spans="5:27" x14ac:dyDescent="0.25">
      <c r="E1642" t="s">
        <v>965</v>
      </c>
    </row>
    <row r="1644" spans="5:27" x14ac:dyDescent="0.25">
      <c r="E1644" s="36" t="s">
        <v>219</v>
      </c>
    </row>
    <row r="1645" spans="5:27" x14ac:dyDescent="0.25">
      <c r="E1645" t="s">
        <v>966</v>
      </c>
      <c r="P1645" s="2" t="s">
        <v>967</v>
      </c>
    </row>
    <row r="1647" spans="5:27" x14ac:dyDescent="0.25">
      <c r="E1647" s="36" t="s">
        <v>212</v>
      </c>
    </row>
    <row r="1648" spans="5:27" x14ac:dyDescent="0.25">
      <c r="E1648" t="s">
        <v>968</v>
      </c>
      <c r="P1648" s="2" t="s">
        <v>969</v>
      </c>
    </row>
    <row r="1650" spans="5:22" x14ac:dyDescent="0.25">
      <c r="E1650" s="26" t="s">
        <v>3</v>
      </c>
      <c r="F1650" s="27"/>
      <c r="G1650" s="27"/>
      <c r="H1650" s="27"/>
      <c r="I1650" s="27"/>
      <c r="J1650" s="27"/>
      <c r="K1650" s="27"/>
      <c r="L1650" s="27"/>
      <c r="M1650" s="27"/>
      <c r="N1650" s="27"/>
      <c r="O1650" s="27"/>
      <c r="P1650" s="27"/>
      <c r="Q1650" s="27"/>
      <c r="R1650" s="27"/>
      <c r="S1650" s="27"/>
      <c r="T1650" s="27"/>
      <c r="U1650" s="27"/>
      <c r="V1650" s="27"/>
    </row>
    <row r="1651" spans="5:22" x14ac:dyDescent="0.25">
      <c r="E1651" s="26" t="s">
        <v>982</v>
      </c>
      <c r="F1651" s="27"/>
      <c r="G1651" s="27"/>
      <c r="H1651" s="27"/>
      <c r="I1651" s="27"/>
      <c r="J1651" s="27"/>
      <c r="K1651" s="27"/>
      <c r="L1651" s="27"/>
      <c r="M1651" s="27"/>
      <c r="N1651" s="27"/>
      <c r="O1651" s="27"/>
      <c r="P1651" s="27"/>
      <c r="Q1651" s="27"/>
      <c r="R1651" s="27"/>
      <c r="S1651" s="27"/>
      <c r="T1651" s="27"/>
      <c r="U1651" s="27"/>
      <c r="V1651" s="27"/>
    </row>
    <row r="1652" spans="5:22" x14ac:dyDescent="0.25">
      <c r="E1652" s="26" t="s">
        <v>983</v>
      </c>
      <c r="F1652" s="27"/>
      <c r="G1652" s="27"/>
      <c r="H1652" s="27"/>
      <c r="I1652" s="27"/>
      <c r="J1652" s="27"/>
      <c r="K1652" s="27"/>
      <c r="L1652" s="27"/>
      <c r="M1652" s="27"/>
      <c r="N1652" s="27"/>
      <c r="O1652" s="27"/>
      <c r="P1652" s="27"/>
      <c r="Q1652" s="27"/>
      <c r="R1652" s="27"/>
      <c r="S1652" s="27"/>
      <c r="T1652" s="27"/>
      <c r="U1652" s="27"/>
      <c r="V1652" s="27"/>
    </row>
    <row r="1653" spans="5:22" x14ac:dyDescent="0.25">
      <c r="E1653" s="26" t="s">
        <v>984</v>
      </c>
      <c r="F1653" s="27"/>
      <c r="G1653" s="27"/>
      <c r="H1653" s="27"/>
      <c r="I1653" s="27"/>
      <c r="J1653" s="27"/>
      <c r="K1653" s="27"/>
      <c r="L1653" s="27"/>
      <c r="M1653" s="27"/>
      <c r="N1653" s="27"/>
      <c r="O1653" s="27"/>
      <c r="P1653" s="27"/>
      <c r="Q1653" s="27"/>
      <c r="R1653" s="27"/>
      <c r="S1653" s="27"/>
      <c r="T1653" s="27"/>
      <c r="U1653" s="27"/>
      <c r="V1653" s="27"/>
    </row>
    <row r="1654" spans="5:22" x14ac:dyDescent="0.25">
      <c r="E1654" s="26" t="s">
        <v>985</v>
      </c>
      <c r="F1654" s="27"/>
      <c r="G1654" s="27"/>
      <c r="H1654" s="27"/>
      <c r="I1654" s="27"/>
      <c r="J1654" s="27"/>
      <c r="K1654" s="27"/>
      <c r="L1654" s="27"/>
      <c r="M1654" s="27"/>
      <c r="N1654" s="27"/>
      <c r="O1654" s="27"/>
      <c r="P1654" s="27"/>
      <c r="Q1654" s="27"/>
      <c r="R1654" s="27"/>
      <c r="S1654" s="27"/>
      <c r="T1654" s="27"/>
      <c r="U1654" s="27"/>
      <c r="V1654" s="27"/>
    </row>
    <row r="1655" spans="5:22" x14ac:dyDescent="0.25">
      <c r="E1655" s="26" t="s">
        <v>986</v>
      </c>
      <c r="F1655" s="27"/>
      <c r="G1655" s="27"/>
      <c r="H1655" s="27"/>
      <c r="I1655" s="27"/>
      <c r="J1655" s="27"/>
      <c r="K1655" s="27"/>
      <c r="L1655" s="27"/>
      <c r="M1655" s="27"/>
      <c r="N1655" s="27"/>
      <c r="O1655" s="27"/>
      <c r="P1655" s="27"/>
      <c r="Q1655" s="27"/>
      <c r="R1655" s="27"/>
      <c r="S1655" s="27"/>
      <c r="T1655" s="27"/>
      <c r="U1655" s="27"/>
      <c r="V1655" s="27"/>
    </row>
    <row r="1656" spans="5:22" x14ac:dyDescent="0.25">
      <c r="E1656" s="26" t="s">
        <v>987</v>
      </c>
      <c r="F1656" s="27"/>
      <c r="G1656" s="27"/>
      <c r="H1656" s="27"/>
      <c r="I1656" s="27"/>
      <c r="J1656" s="27"/>
      <c r="K1656" s="27"/>
      <c r="L1656" s="27"/>
      <c r="M1656" s="27"/>
      <c r="N1656" s="27"/>
      <c r="O1656" s="27"/>
      <c r="P1656" s="27"/>
      <c r="Q1656" s="27"/>
      <c r="R1656" s="27"/>
      <c r="S1656" s="27"/>
      <c r="T1656" s="27"/>
      <c r="U1656" s="27"/>
      <c r="V1656" s="27"/>
    </row>
    <row r="1657" spans="5:22" x14ac:dyDescent="0.25">
      <c r="E1657" s="26" t="s">
        <v>988</v>
      </c>
      <c r="F1657" s="27"/>
      <c r="G1657" s="27"/>
      <c r="H1657" s="27"/>
      <c r="I1657" s="27"/>
      <c r="J1657" s="27"/>
      <c r="K1657" s="27"/>
      <c r="L1657" s="27"/>
      <c r="M1657" s="27"/>
      <c r="N1657" s="27"/>
      <c r="O1657" s="27"/>
      <c r="P1657" s="27"/>
      <c r="Q1657" s="27"/>
      <c r="R1657" s="27"/>
      <c r="S1657" s="27"/>
      <c r="T1657" s="27"/>
      <c r="U1657" s="27"/>
      <c r="V1657" s="27"/>
    </row>
    <row r="1658" spans="5:22" x14ac:dyDescent="0.25">
      <c r="E1658" s="26" t="s">
        <v>989</v>
      </c>
      <c r="F1658" s="27"/>
      <c r="G1658" s="27"/>
      <c r="H1658" s="27"/>
      <c r="I1658" s="27"/>
      <c r="J1658" s="27"/>
      <c r="K1658" s="27"/>
      <c r="L1658" s="27"/>
      <c r="M1658" s="27"/>
      <c r="N1658" s="27"/>
      <c r="O1658" s="27"/>
      <c r="P1658" s="27"/>
      <c r="Q1658" s="27"/>
      <c r="R1658" s="27"/>
      <c r="S1658" s="27"/>
      <c r="T1658" s="27"/>
      <c r="U1658" s="27"/>
      <c r="V1658" s="27"/>
    </row>
    <row r="1659" spans="5:22" x14ac:dyDescent="0.25">
      <c r="E1659" s="26" t="s">
        <v>73</v>
      </c>
      <c r="F1659" s="27"/>
      <c r="G1659" s="27"/>
      <c r="H1659" s="27"/>
      <c r="I1659" s="27"/>
      <c r="J1659" s="27"/>
      <c r="K1659" s="27"/>
      <c r="L1659" s="27"/>
      <c r="M1659" s="27"/>
      <c r="N1659" s="27"/>
      <c r="O1659" s="27"/>
      <c r="P1659" s="27"/>
      <c r="Q1659" s="27"/>
      <c r="R1659" s="27"/>
      <c r="S1659" s="27"/>
      <c r="T1659" s="27"/>
      <c r="U1659" s="27"/>
      <c r="V1659" s="27"/>
    </row>
    <row r="1660" spans="5:22" x14ac:dyDescent="0.25">
      <c r="E1660" s="26" t="s">
        <v>74</v>
      </c>
      <c r="F1660" s="27"/>
      <c r="G1660" s="27"/>
      <c r="H1660" s="27"/>
      <c r="I1660" s="27"/>
      <c r="J1660" s="27"/>
      <c r="K1660" s="27"/>
      <c r="L1660" s="27"/>
      <c r="M1660" s="27"/>
      <c r="N1660" s="27"/>
      <c r="O1660" s="27"/>
      <c r="P1660" s="27"/>
      <c r="Q1660" s="27"/>
      <c r="R1660" s="27"/>
      <c r="S1660" s="27"/>
      <c r="T1660" s="27"/>
      <c r="U1660" s="27"/>
      <c r="V1660" s="27"/>
    </row>
    <row r="1661" spans="5:22" x14ac:dyDescent="0.25">
      <c r="E1661" s="26" t="s">
        <v>43</v>
      </c>
      <c r="F1661" s="27"/>
      <c r="G1661" s="27"/>
      <c r="H1661" s="27"/>
      <c r="I1661" s="27"/>
      <c r="J1661" s="27"/>
      <c r="K1661" s="27"/>
      <c r="L1661" s="27"/>
      <c r="M1661" s="27"/>
      <c r="N1661" s="27"/>
      <c r="O1661" s="27"/>
      <c r="P1661" s="27"/>
      <c r="Q1661" s="27"/>
      <c r="R1661" s="27"/>
      <c r="S1661" s="27"/>
      <c r="T1661" s="27"/>
      <c r="U1661" s="27"/>
      <c r="V1661" s="27"/>
    </row>
    <row r="1662" spans="5:22" x14ac:dyDescent="0.25">
      <c r="E1662" s="26" t="s">
        <v>990</v>
      </c>
      <c r="F1662" s="27"/>
      <c r="G1662" s="27"/>
      <c r="H1662" s="27"/>
      <c r="I1662" s="27"/>
      <c r="J1662" s="27"/>
      <c r="K1662" s="27"/>
      <c r="L1662" s="27"/>
      <c r="M1662" s="27"/>
      <c r="N1662" s="27"/>
      <c r="O1662" s="27"/>
      <c r="P1662" s="27"/>
      <c r="Q1662" s="27"/>
      <c r="R1662" s="27"/>
      <c r="S1662" s="27"/>
      <c r="T1662" s="27"/>
      <c r="U1662" s="27"/>
      <c r="V1662" s="27"/>
    </row>
    <row r="1663" spans="5:22" x14ac:dyDescent="0.25">
      <c r="E1663" s="26" t="s">
        <v>95</v>
      </c>
      <c r="F1663" s="27"/>
      <c r="G1663" s="27"/>
      <c r="H1663" s="27"/>
      <c r="I1663" s="27"/>
      <c r="J1663" s="27"/>
      <c r="K1663" s="27"/>
      <c r="L1663" s="27"/>
      <c r="M1663" s="27"/>
      <c r="N1663" s="27"/>
      <c r="O1663" s="27"/>
      <c r="P1663" s="27"/>
      <c r="Q1663" s="27"/>
      <c r="R1663" s="27"/>
      <c r="S1663" s="27"/>
      <c r="T1663" s="27"/>
      <c r="U1663" s="27"/>
      <c r="V1663" s="27"/>
    </row>
    <row r="1664" spans="5:22" x14ac:dyDescent="0.25">
      <c r="E1664" s="26" t="s">
        <v>991</v>
      </c>
      <c r="F1664" s="27"/>
      <c r="G1664" s="27"/>
      <c r="H1664" s="27"/>
      <c r="I1664" s="27"/>
      <c r="J1664" s="27"/>
      <c r="K1664" s="27"/>
      <c r="L1664" s="27"/>
      <c r="M1664" s="27"/>
      <c r="N1664" s="27"/>
      <c r="O1664" s="27"/>
      <c r="P1664" s="27"/>
      <c r="Q1664" s="27"/>
      <c r="R1664" s="27"/>
      <c r="S1664" s="27"/>
      <c r="T1664" s="27"/>
      <c r="U1664" s="27"/>
      <c r="V1664" s="27"/>
    </row>
    <row r="1666" spans="5:5" x14ac:dyDescent="0.25">
      <c r="E1666" s="2" t="s">
        <v>5</v>
      </c>
    </row>
    <row r="1813" spans="5:25" x14ac:dyDescent="0.25">
      <c r="E1813" s="29" t="s">
        <v>24</v>
      </c>
      <c r="F1813" s="30"/>
      <c r="G1813" s="30"/>
      <c r="H1813" s="30"/>
      <c r="I1813" s="30"/>
      <c r="J1813" s="30"/>
      <c r="K1813" s="30"/>
      <c r="L1813" s="30"/>
      <c r="M1813" s="30"/>
      <c r="N1813" s="30"/>
      <c r="O1813" s="30"/>
      <c r="P1813" s="30"/>
      <c r="Q1813" s="30"/>
      <c r="R1813" s="30"/>
      <c r="S1813" s="30"/>
      <c r="T1813" s="30"/>
      <c r="U1813" s="30"/>
      <c r="V1813" s="30"/>
      <c r="W1813" s="30"/>
      <c r="X1813" s="30"/>
      <c r="Y1813" s="30"/>
    </row>
    <row r="1814" spans="5:25" x14ac:dyDescent="0.25">
      <c r="E1814" s="29"/>
      <c r="F1814" s="30"/>
      <c r="G1814" s="30"/>
      <c r="H1814" s="30"/>
      <c r="I1814" s="30"/>
      <c r="J1814" s="30"/>
      <c r="K1814" s="30"/>
      <c r="L1814" s="30"/>
      <c r="M1814" s="30"/>
      <c r="N1814" s="30"/>
      <c r="O1814" s="30"/>
      <c r="P1814" s="30"/>
      <c r="Q1814" s="30"/>
      <c r="R1814" s="30"/>
      <c r="S1814" s="30"/>
      <c r="T1814" s="30"/>
      <c r="U1814" s="30"/>
      <c r="V1814" s="30"/>
      <c r="W1814" s="30"/>
      <c r="X1814" s="30"/>
      <c r="Y1814" s="30"/>
    </row>
    <row r="1815" spans="5:25" x14ac:dyDescent="0.25">
      <c r="E1815" s="29" t="s">
        <v>995</v>
      </c>
      <c r="F1815" s="30"/>
      <c r="G1815" s="30"/>
      <c r="H1815" s="30"/>
      <c r="I1815" s="30"/>
      <c r="J1815" s="30"/>
      <c r="K1815" s="30"/>
      <c r="L1815" s="30"/>
      <c r="M1815" s="30"/>
      <c r="N1815" s="30"/>
      <c r="O1815" s="30"/>
      <c r="P1815" s="30"/>
      <c r="Q1815" s="30"/>
      <c r="R1815" s="30"/>
      <c r="S1815" s="30"/>
      <c r="T1815" s="30"/>
      <c r="U1815" s="30"/>
      <c r="V1815" s="30"/>
      <c r="W1815" s="30"/>
      <c r="X1815" s="30"/>
      <c r="Y1815" s="30"/>
    </row>
    <row r="1816" spans="5:25" x14ac:dyDescent="0.25">
      <c r="E1816" s="29" t="s">
        <v>25</v>
      </c>
      <c r="F1816" s="30"/>
      <c r="G1816" s="30"/>
      <c r="H1816" s="30"/>
      <c r="I1816" s="30"/>
      <c r="J1816" s="30"/>
      <c r="K1816" s="30"/>
      <c r="L1816" s="30"/>
      <c r="M1816" s="30"/>
      <c r="N1816" s="30"/>
      <c r="O1816" s="30"/>
      <c r="P1816" s="30"/>
      <c r="Q1816" s="30"/>
      <c r="R1816" s="30"/>
      <c r="S1816" s="30"/>
      <c r="T1816" s="30"/>
      <c r="U1816" s="30"/>
      <c r="V1816" s="30"/>
      <c r="W1816" s="30"/>
      <c r="X1816" s="30"/>
      <c r="Y1816" s="30"/>
    </row>
    <row r="1817" spans="5:25" x14ac:dyDescent="0.25">
      <c r="E1817" s="29" t="s">
        <v>996</v>
      </c>
      <c r="F1817" s="30"/>
      <c r="G1817" s="30"/>
      <c r="H1817" s="30"/>
      <c r="I1817" s="30"/>
      <c r="J1817" s="30"/>
      <c r="K1817" s="30"/>
      <c r="L1817" s="30"/>
      <c r="M1817" s="30"/>
      <c r="N1817" s="30"/>
      <c r="O1817" s="30"/>
      <c r="P1817" s="30"/>
      <c r="Q1817" s="30"/>
      <c r="R1817" s="30"/>
      <c r="S1817" s="30"/>
      <c r="T1817" s="30"/>
      <c r="U1817" s="30"/>
      <c r="V1817" s="30"/>
      <c r="W1817" s="30"/>
      <c r="X1817" s="30"/>
      <c r="Y1817" s="30"/>
    </row>
    <row r="1818" spans="5:25" x14ac:dyDescent="0.25">
      <c r="E1818" s="29" t="s">
        <v>992</v>
      </c>
      <c r="F1818" s="30"/>
      <c r="G1818" s="30"/>
      <c r="H1818" s="30"/>
      <c r="I1818" s="30"/>
      <c r="J1818" s="30"/>
      <c r="K1818" s="30"/>
      <c r="L1818" s="30"/>
      <c r="M1818" s="30"/>
      <c r="N1818" s="30"/>
      <c r="O1818" s="30"/>
      <c r="P1818" s="30"/>
      <c r="Q1818" s="30"/>
      <c r="R1818" s="30"/>
      <c r="S1818" s="30"/>
      <c r="T1818" s="30"/>
      <c r="U1818" s="30"/>
      <c r="V1818" s="30"/>
      <c r="W1818" s="30"/>
      <c r="X1818" s="30"/>
      <c r="Y1818" s="30"/>
    </row>
    <row r="1819" spans="5:25" x14ac:dyDescent="0.25">
      <c r="E1819" s="29" t="s">
        <v>993</v>
      </c>
      <c r="F1819" s="30"/>
      <c r="G1819" s="30"/>
      <c r="H1819" s="30"/>
      <c r="I1819" s="30"/>
      <c r="J1819" s="30"/>
      <c r="K1819" s="30"/>
      <c r="L1819" s="30"/>
      <c r="M1819" s="30"/>
      <c r="N1819" s="30"/>
      <c r="O1819" s="30"/>
      <c r="P1819" s="30"/>
      <c r="Q1819" s="30"/>
      <c r="R1819" s="30"/>
      <c r="S1819" s="30"/>
      <c r="T1819" s="30"/>
      <c r="U1819" s="30"/>
      <c r="V1819" s="30"/>
      <c r="W1819" s="30"/>
      <c r="X1819" s="30"/>
      <c r="Y1819" s="30"/>
    </row>
    <row r="1820" spans="5:25" x14ac:dyDescent="0.25">
      <c r="E1820" s="29" t="s">
        <v>994</v>
      </c>
      <c r="F1820" s="30"/>
      <c r="G1820" s="30"/>
      <c r="H1820" s="30"/>
      <c r="I1820" s="30"/>
      <c r="J1820" s="30"/>
      <c r="K1820" s="30"/>
      <c r="L1820" s="30"/>
      <c r="M1820" s="30"/>
      <c r="N1820" s="30"/>
      <c r="O1820" s="30"/>
      <c r="P1820" s="30"/>
      <c r="Q1820" s="30"/>
      <c r="R1820" s="30"/>
      <c r="S1820" s="30"/>
      <c r="T1820" s="30"/>
      <c r="U1820" s="30"/>
      <c r="V1820" s="30"/>
      <c r="W1820" s="30"/>
      <c r="X1820" s="30"/>
      <c r="Y1820" s="30"/>
    </row>
    <row r="1821" spans="5:25" x14ac:dyDescent="0.25">
      <c r="E1821" s="29" t="s">
        <v>997</v>
      </c>
      <c r="F1821" s="30"/>
      <c r="G1821" s="30"/>
      <c r="H1821" s="30"/>
      <c r="I1821" s="30"/>
      <c r="J1821" s="30"/>
      <c r="K1821" s="30"/>
      <c r="L1821" s="30"/>
      <c r="M1821" s="30"/>
      <c r="N1821" s="30"/>
      <c r="O1821" s="30"/>
      <c r="P1821" s="30"/>
      <c r="Q1821" s="30"/>
      <c r="R1821" s="30"/>
      <c r="S1821" s="30"/>
      <c r="T1821" s="30"/>
      <c r="U1821" s="30"/>
      <c r="V1821" s="30"/>
      <c r="W1821" s="30"/>
      <c r="X1821" s="30"/>
      <c r="Y1821" s="30"/>
    </row>
    <row r="1822" spans="5:25" x14ac:dyDescent="0.25">
      <c r="E1822" s="29"/>
      <c r="F1822" s="30"/>
      <c r="G1822" s="30"/>
      <c r="H1822" s="30"/>
      <c r="I1822" s="30"/>
      <c r="J1822" s="30"/>
      <c r="K1822" s="30"/>
      <c r="L1822" s="30"/>
      <c r="M1822" s="30"/>
      <c r="N1822" s="30"/>
      <c r="O1822" s="30"/>
      <c r="P1822" s="30"/>
      <c r="Q1822" s="30"/>
      <c r="R1822" s="30"/>
      <c r="S1822" s="30"/>
      <c r="T1822" s="30"/>
      <c r="U1822" s="30"/>
      <c r="V1822" s="30"/>
      <c r="W1822" s="30"/>
      <c r="X1822" s="30"/>
      <c r="Y1822" s="30"/>
    </row>
    <row r="1823" spans="5:25" x14ac:dyDescent="0.25">
      <c r="E1823" s="29" t="s">
        <v>37</v>
      </c>
      <c r="F1823" s="30"/>
      <c r="G1823" s="30"/>
      <c r="H1823" s="30"/>
      <c r="I1823" s="30"/>
      <c r="J1823" s="30"/>
      <c r="K1823" s="30"/>
      <c r="L1823" s="30"/>
      <c r="M1823" s="30"/>
      <c r="N1823" s="30"/>
      <c r="O1823" s="30"/>
      <c r="P1823" s="30"/>
      <c r="Q1823" s="30"/>
      <c r="R1823" s="30"/>
      <c r="S1823" s="30"/>
      <c r="T1823" s="30"/>
      <c r="U1823" s="30"/>
      <c r="V1823" s="30"/>
      <c r="W1823" s="30"/>
      <c r="X1823" s="30"/>
      <c r="Y1823" s="30"/>
    </row>
    <row r="1824" spans="5:25" x14ac:dyDescent="0.25">
      <c r="E1824" s="29" t="s">
        <v>26</v>
      </c>
      <c r="F1824" s="30"/>
      <c r="G1824" s="30"/>
      <c r="H1824" s="30"/>
      <c r="I1824" s="30"/>
      <c r="J1824" s="30"/>
      <c r="K1824" s="30"/>
      <c r="L1824" s="30"/>
      <c r="M1824" s="30"/>
      <c r="N1824" s="30"/>
      <c r="O1824" s="30"/>
      <c r="P1824" s="30"/>
      <c r="Q1824" s="30"/>
      <c r="R1824" s="30"/>
      <c r="S1824" s="30"/>
      <c r="T1824" s="30"/>
      <c r="U1824" s="30"/>
      <c r="V1824" s="30"/>
      <c r="W1824" s="30"/>
      <c r="X1824" s="30"/>
      <c r="Y1824" s="30"/>
    </row>
    <row r="1826" spans="5:5" x14ac:dyDescent="0.25">
      <c r="E1826" s="2" t="s">
        <v>6</v>
      </c>
    </row>
    <row r="1990" spans="3:3" x14ac:dyDescent="0.25">
      <c r="C1990" s="4">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CC17C-8B45-4D98-B1AA-257F179DBC77}">
  <dimension ref="B2:CB388"/>
  <sheetViews>
    <sheetView topLeftCell="A234" zoomScale="85" zoomScaleNormal="85" workbookViewId="0">
      <selection activeCell="AO189" sqref="AO189"/>
    </sheetView>
  </sheetViews>
  <sheetFormatPr defaultColWidth="2.85546875" defaultRowHeight="15" x14ac:dyDescent="0.25"/>
  <sheetData>
    <row r="2" spans="2:80" x14ac:dyDescent="0.25">
      <c r="B2" s="1" t="s">
        <v>1007</v>
      </c>
    </row>
    <row r="4" spans="2:80" x14ac:dyDescent="0.25">
      <c r="C4" s="20">
        <v>0</v>
      </c>
      <c r="E4" s="1" t="s">
        <v>1008</v>
      </c>
    </row>
    <row r="5" spans="2:80" x14ac:dyDescent="0.25">
      <c r="E5" t="s">
        <v>1009</v>
      </c>
    </row>
    <row r="6" spans="2:80" x14ac:dyDescent="0.25">
      <c r="E6" s="2" t="s">
        <v>1010</v>
      </c>
    </row>
    <row r="7" spans="2:80" x14ac:dyDescent="0.25">
      <c r="E7" t="s">
        <v>1011</v>
      </c>
    </row>
    <row r="8" spans="2:80" x14ac:dyDescent="0.25">
      <c r="E8" s="2" t="s">
        <v>1012</v>
      </c>
    </row>
    <row r="10" spans="2:80" x14ac:dyDescent="0.25">
      <c r="E10" s="36" t="s">
        <v>1013</v>
      </c>
    </row>
    <row r="11" spans="2:80" x14ac:dyDescent="0.25">
      <c r="E11" t="s">
        <v>1018</v>
      </c>
      <c r="BL11" t="s">
        <v>1014</v>
      </c>
      <c r="BP11" t="s">
        <v>1015</v>
      </c>
      <c r="BT11" t="s">
        <v>1016</v>
      </c>
      <c r="BX11" t="s">
        <v>1017</v>
      </c>
      <c r="CB11" t="s">
        <v>1019</v>
      </c>
    </row>
    <row r="13" spans="2:80" x14ac:dyDescent="0.25">
      <c r="E13" s="36" t="s">
        <v>207</v>
      </c>
    </row>
    <row r="14" spans="2:80" x14ac:dyDescent="0.25">
      <c r="E14" t="s">
        <v>1020</v>
      </c>
    </row>
    <row r="16" spans="2:80" x14ac:dyDescent="0.25">
      <c r="E16" s="36" t="s">
        <v>219</v>
      </c>
    </row>
    <row r="17" spans="2:5" x14ac:dyDescent="0.25">
      <c r="E17" t="s">
        <v>1021</v>
      </c>
    </row>
    <row r="19" spans="2:5" x14ac:dyDescent="0.25">
      <c r="E19" s="36" t="s">
        <v>212</v>
      </c>
    </row>
    <row r="20" spans="2:5" x14ac:dyDescent="0.25">
      <c r="E20" t="s">
        <v>1022</v>
      </c>
    </row>
    <row r="22" spans="2:5" s="13" customFormat="1" x14ac:dyDescent="0.25">
      <c r="E22" s="21" t="s">
        <v>1182</v>
      </c>
    </row>
    <row r="23" spans="2:5" s="13" customFormat="1" x14ac:dyDescent="0.25">
      <c r="E23" t="s">
        <v>1183</v>
      </c>
    </row>
    <row r="24" spans="2:5" s="13" customFormat="1" x14ac:dyDescent="0.25">
      <c r="B24"/>
    </row>
    <row r="43" spans="5:5" x14ac:dyDescent="0.25">
      <c r="E43" s="21" t="s">
        <v>1167</v>
      </c>
    </row>
    <row r="44" spans="5:5" x14ac:dyDescent="0.25">
      <c r="E44" t="s">
        <v>1168</v>
      </c>
    </row>
    <row r="54" spans="33:33" x14ac:dyDescent="0.25">
      <c r="AG54" s="2" t="s">
        <v>262</v>
      </c>
    </row>
    <row r="122" spans="5:5" x14ac:dyDescent="0.25">
      <c r="E122" s="1" t="s">
        <v>1047</v>
      </c>
    </row>
    <row r="177" spans="5:41" s="3" customFormat="1" x14ac:dyDescent="0.25">
      <c r="E177" s="21" t="s">
        <v>1188</v>
      </c>
    </row>
    <row r="178" spans="5:41" s="3" customFormat="1" x14ac:dyDescent="0.25">
      <c r="E178" t="s">
        <v>1187</v>
      </c>
    </row>
    <row r="179" spans="5:41" s="3" customFormat="1" x14ac:dyDescent="0.25">
      <c r="E179"/>
    </row>
    <row r="189" spans="5:41" x14ac:dyDescent="0.25">
      <c r="AO189" s="2" t="s">
        <v>1166</v>
      </c>
    </row>
    <row r="204" spans="41:41" x14ac:dyDescent="0.25">
      <c r="AO204" s="2" t="s">
        <v>1165</v>
      </c>
    </row>
    <row r="274" spans="3:24" x14ac:dyDescent="0.25">
      <c r="C274" s="20">
        <v>0</v>
      </c>
      <c r="E274" s="1" t="s">
        <v>1023</v>
      </c>
    </row>
    <row r="275" spans="3:24" x14ac:dyDescent="0.25">
      <c r="E275" t="s">
        <v>1024</v>
      </c>
    </row>
    <row r="276" spans="3:24" x14ac:dyDescent="0.25">
      <c r="E276" s="2" t="s">
        <v>1025</v>
      </c>
    </row>
    <row r="277" spans="3:24" x14ac:dyDescent="0.25">
      <c r="E277" t="s">
        <v>590</v>
      </c>
    </row>
    <row r="278" spans="3:24" x14ac:dyDescent="0.25">
      <c r="E278" t="s">
        <v>591</v>
      </c>
    </row>
    <row r="280" spans="3:24" x14ac:dyDescent="0.25">
      <c r="E280" s="36" t="s">
        <v>206</v>
      </c>
    </row>
    <row r="281" spans="3:24" x14ac:dyDescent="0.25">
      <c r="E281" t="s">
        <v>1026</v>
      </c>
    </row>
    <row r="283" spans="3:24" x14ac:dyDescent="0.25">
      <c r="E283" s="36" t="s">
        <v>207</v>
      </c>
    </row>
    <row r="284" spans="3:24" x14ac:dyDescent="0.25">
      <c r="E284" t="s">
        <v>1027</v>
      </c>
    </row>
    <row r="286" spans="3:24" x14ac:dyDescent="0.25">
      <c r="E286" s="36" t="s">
        <v>219</v>
      </c>
    </row>
    <row r="287" spans="3:24" x14ac:dyDescent="0.25">
      <c r="E287" t="s">
        <v>1028</v>
      </c>
      <c r="X287" t="s">
        <v>1029</v>
      </c>
    </row>
    <row r="289" spans="5:32" x14ac:dyDescent="0.25">
      <c r="E289" s="36" t="s">
        <v>212</v>
      </c>
    </row>
    <row r="290" spans="5:32" x14ac:dyDescent="0.25">
      <c r="E290" t="s">
        <v>1030</v>
      </c>
      <c r="X290" t="s">
        <v>1029</v>
      </c>
      <c r="AF290" t="s">
        <v>824</v>
      </c>
    </row>
    <row r="292" spans="5:32" x14ac:dyDescent="0.25">
      <c r="E292" s="26" t="s">
        <v>3</v>
      </c>
      <c r="F292" s="27"/>
      <c r="G292" s="27"/>
      <c r="H292" s="27"/>
      <c r="I292" s="27"/>
      <c r="J292" s="27"/>
      <c r="K292" s="27"/>
      <c r="L292" s="27"/>
      <c r="M292" s="27"/>
      <c r="N292" s="27"/>
      <c r="O292" s="27"/>
      <c r="P292" s="27"/>
      <c r="Q292" s="27"/>
      <c r="R292" s="27"/>
      <c r="S292" s="27"/>
      <c r="T292" s="27"/>
      <c r="U292" s="27"/>
      <c r="V292" s="27"/>
      <c r="W292" s="27"/>
      <c r="X292" s="27"/>
      <c r="Y292" s="27"/>
    </row>
    <row r="293" spans="5:32" x14ac:dyDescent="0.25">
      <c r="E293" s="26" t="s">
        <v>246</v>
      </c>
      <c r="F293" s="27"/>
      <c r="G293" s="27"/>
      <c r="H293" s="27"/>
      <c r="I293" s="27"/>
      <c r="J293" s="27"/>
      <c r="K293" s="27"/>
      <c r="L293" s="27"/>
      <c r="M293" s="27"/>
      <c r="N293" s="27"/>
      <c r="O293" s="27"/>
      <c r="P293" s="27"/>
      <c r="Q293" s="27"/>
      <c r="R293" s="27"/>
      <c r="S293" s="27"/>
      <c r="T293" s="27"/>
      <c r="U293" s="27"/>
      <c r="V293" s="27"/>
      <c r="W293" s="27"/>
      <c r="X293" s="27"/>
      <c r="Y293" s="27"/>
    </row>
    <row r="294" spans="5:32" x14ac:dyDescent="0.25">
      <c r="E294" s="26" t="s">
        <v>247</v>
      </c>
      <c r="F294" s="27"/>
      <c r="G294" s="27"/>
      <c r="H294" s="27"/>
      <c r="I294" s="27"/>
      <c r="J294" s="27"/>
      <c r="K294" s="27"/>
      <c r="L294" s="27"/>
      <c r="M294" s="27"/>
      <c r="N294" s="27"/>
      <c r="O294" s="27"/>
      <c r="P294" s="27"/>
      <c r="Q294" s="27"/>
      <c r="R294" s="27"/>
      <c r="S294" s="27"/>
      <c r="T294" s="27"/>
      <c r="U294" s="27"/>
      <c r="V294" s="27"/>
      <c r="W294" s="27"/>
      <c r="X294" s="27"/>
      <c r="Y294" s="27"/>
    </row>
    <row r="295" spans="5:32" x14ac:dyDescent="0.25">
      <c r="E295" s="26" t="s">
        <v>248</v>
      </c>
      <c r="F295" s="27"/>
      <c r="G295" s="27"/>
      <c r="H295" s="27"/>
      <c r="I295" s="27"/>
      <c r="J295" s="27"/>
      <c r="K295" s="27"/>
      <c r="L295" s="27"/>
      <c r="M295" s="27"/>
      <c r="N295" s="27"/>
      <c r="O295" s="27"/>
      <c r="P295" s="27"/>
      <c r="Q295" s="27"/>
      <c r="R295" s="27"/>
      <c r="S295" s="27"/>
      <c r="T295" s="27"/>
      <c r="U295" s="27"/>
      <c r="V295" s="27"/>
      <c r="W295" s="27"/>
      <c r="X295" s="27"/>
      <c r="Y295" s="27"/>
    </row>
    <row r="296" spans="5:32" x14ac:dyDescent="0.25">
      <c r="E296" s="26" t="s">
        <v>1032</v>
      </c>
      <c r="F296" s="27"/>
      <c r="G296" s="27"/>
      <c r="H296" s="27"/>
      <c r="I296" s="27"/>
      <c r="J296" s="27"/>
      <c r="K296" s="27"/>
      <c r="L296" s="27"/>
      <c r="M296" s="27"/>
      <c r="N296" s="27"/>
      <c r="O296" s="27"/>
      <c r="P296" s="27"/>
      <c r="Q296" s="27"/>
      <c r="R296" s="27"/>
      <c r="S296" s="27"/>
      <c r="T296" s="27"/>
      <c r="U296" s="27"/>
      <c r="V296" s="27"/>
      <c r="W296" s="27"/>
      <c r="X296" s="27"/>
      <c r="Y296" s="27"/>
    </row>
    <row r="297" spans="5:32" x14ac:dyDescent="0.25">
      <c r="E297" s="26" t="s">
        <v>672</v>
      </c>
      <c r="F297" s="27"/>
      <c r="G297" s="27"/>
      <c r="H297" s="27"/>
      <c r="I297" s="27"/>
      <c r="J297" s="27"/>
      <c r="K297" s="27"/>
      <c r="L297" s="27"/>
      <c r="M297" s="27"/>
      <c r="N297" s="27"/>
      <c r="O297" s="27"/>
      <c r="P297" s="27"/>
      <c r="Q297" s="27"/>
      <c r="R297" s="27"/>
      <c r="S297" s="27"/>
      <c r="T297" s="27"/>
      <c r="U297" s="27"/>
      <c r="V297" s="27"/>
      <c r="W297" s="27"/>
      <c r="X297" s="27"/>
      <c r="Y297" s="27"/>
    </row>
    <row r="298" spans="5:32" x14ac:dyDescent="0.25">
      <c r="E298" s="26" t="s">
        <v>249</v>
      </c>
      <c r="F298" s="27"/>
      <c r="G298" s="27"/>
      <c r="H298" s="27"/>
      <c r="I298" s="27"/>
      <c r="J298" s="27"/>
      <c r="K298" s="27"/>
      <c r="L298" s="27"/>
      <c r="M298" s="27"/>
      <c r="N298" s="27"/>
      <c r="O298" s="27"/>
      <c r="P298" s="27"/>
      <c r="Q298" s="27"/>
      <c r="R298" s="27"/>
      <c r="S298" s="27"/>
      <c r="T298" s="27"/>
      <c r="U298" s="27"/>
      <c r="V298" s="27"/>
      <c r="W298" s="27"/>
      <c r="X298" s="27"/>
      <c r="Y298" s="27"/>
    </row>
    <row r="299" spans="5:32" x14ac:dyDescent="0.25">
      <c r="E299" s="26" t="s">
        <v>34</v>
      </c>
      <c r="F299" s="27"/>
      <c r="G299" s="27"/>
      <c r="H299" s="27"/>
      <c r="I299" s="27"/>
      <c r="J299" s="27"/>
      <c r="K299" s="27"/>
      <c r="L299" s="27"/>
      <c r="M299" s="27"/>
      <c r="N299" s="27"/>
      <c r="O299" s="27"/>
      <c r="P299" s="27"/>
      <c r="Q299" s="27"/>
      <c r="R299" s="27"/>
      <c r="S299" s="27"/>
      <c r="T299" s="27"/>
      <c r="U299" s="27"/>
      <c r="V299" s="27"/>
      <c r="W299" s="27"/>
      <c r="X299" s="27"/>
      <c r="Y299" s="27"/>
    </row>
    <row r="300" spans="5:32" x14ac:dyDescent="0.25">
      <c r="E300" s="26" t="s">
        <v>250</v>
      </c>
      <c r="F300" s="27"/>
      <c r="G300" s="27"/>
      <c r="H300" s="27"/>
      <c r="I300" s="27"/>
      <c r="J300" s="27"/>
      <c r="K300" s="27"/>
      <c r="L300" s="27"/>
      <c r="M300" s="27"/>
      <c r="N300" s="27"/>
      <c r="O300" s="27"/>
      <c r="P300" s="27"/>
      <c r="Q300" s="27"/>
      <c r="R300" s="27"/>
      <c r="S300" s="27"/>
      <c r="T300" s="27"/>
      <c r="U300" s="27"/>
      <c r="V300" s="27"/>
      <c r="W300" s="27"/>
      <c r="X300" s="27"/>
      <c r="Y300" s="27"/>
    </row>
    <row r="301" spans="5:32" x14ac:dyDescent="0.25">
      <c r="E301" s="26" t="s">
        <v>1031</v>
      </c>
      <c r="F301" s="27"/>
      <c r="G301" s="27"/>
      <c r="H301" s="27"/>
      <c r="I301" s="27"/>
      <c r="J301" s="27"/>
      <c r="K301" s="27"/>
      <c r="L301" s="27"/>
      <c r="M301" s="27"/>
      <c r="N301" s="27"/>
      <c r="O301" s="27"/>
      <c r="P301" s="27"/>
      <c r="Q301" s="27"/>
      <c r="R301" s="27"/>
      <c r="S301" s="27"/>
      <c r="T301" s="27"/>
      <c r="U301" s="27"/>
      <c r="V301" s="27"/>
      <c r="W301" s="27"/>
      <c r="X301" s="27"/>
      <c r="Y301" s="27"/>
    </row>
    <row r="302" spans="5:32" x14ac:dyDescent="0.25">
      <c r="E302" s="26" t="s">
        <v>4</v>
      </c>
      <c r="F302" s="27"/>
      <c r="G302" s="27"/>
      <c r="H302" s="27"/>
      <c r="I302" s="27"/>
      <c r="J302" s="27"/>
      <c r="K302" s="27"/>
      <c r="L302" s="27"/>
      <c r="M302" s="27"/>
      <c r="N302" s="27"/>
      <c r="O302" s="27"/>
      <c r="P302" s="27"/>
      <c r="Q302" s="27"/>
      <c r="R302" s="27"/>
      <c r="S302" s="27"/>
      <c r="T302" s="27"/>
      <c r="U302" s="27"/>
      <c r="V302" s="27"/>
      <c r="W302" s="27"/>
      <c r="X302" s="27"/>
      <c r="Y302" s="27"/>
    </row>
    <row r="303" spans="5:32" x14ac:dyDescent="0.25">
      <c r="E303" s="32" t="s">
        <v>261</v>
      </c>
      <c r="F303" s="27"/>
      <c r="G303" s="27"/>
      <c r="H303" s="27"/>
      <c r="I303" s="27"/>
      <c r="J303" s="27"/>
      <c r="K303" s="27"/>
      <c r="L303" s="27"/>
      <c r="M303" s="27"/>
      <c r="N303" s="27"/>
      <c r="O303" s="27"/>
      <c r="P303" s="27"/>
      <c r="Q303" s="27"/>
      <c r="R303" s="27"/>
      <c r="S303" s="27"/>
      <c r="T303" s="27"/>
      <c r="U303" s="27"/>
      <c r="V303" s="27"/>
      <c r="W303" s="27"/>
      <c r="X303" s="27"/>
      <c r="Y303" s="27"/>
    </row>
    <row r="304" spans="5:32" x14ac:dyDescent="0.25">
      <c r="E304" s="32" t="s">
        <v>1033</v>
      </c>
      <c r="F304" s="27"/>
      <c r="G304" s="27"/>
      <c r="H304" s="27"/>
      <c r="I304" s="27"/>
      <c r="J304" s="27"/>
      <c r="K304" s="27"/>
      <c r="L304" s="27"/>
      <c r="M304" s="27"/>
      <c r="N304" s="27"/>
      <c r="O304" s="27"/>
      <c r="P304" s="27"/>
      <c r="Q304" s="27"/>
      <c r="R304" s="27"/>
      <c r="S304" s="27"/>
      <c r="T304" s="27"/>
      <c r="U304" s="27"/>
      <c r="V304" s="27"/>
      <c r="W304" s="27"/>
      <c r="X304" s="27"/>
      <c r="Y304" s="27"/>
    </row>
    <row r="305" spans="5:25" x14ac:dyDescent="0.25">
      <c r="E305" s="32" t="s">
        <v>94</v>
      </c>
      <c r="F305" s="27"/>
      <c r="G305" s="27"/>
      <c r="H305" s="27"/>
      <c r="I305" s="27"/>
      <c r="J305" s="27"/>
      <c r="K305" s="27"/>
      <c r="L305" s="27"/>
      <c r="M305" s="27"/>
      <c r="N305" s="27"/>
      <c r="O305" s="27"/>
      <c r="P305" s="27"/>
      <c r="Q305" s="27"/>
      <c r="R305" s="27"/>
      <c r="S305" s="27"/>
      <c r="T305" s="27"/>
      <c r="U305" s="27"/>
      <c r="V305" s="27"/>
      <c r="W305" s="27"/>
      <c r="X305" s="27"/>
      <c r="Y305" s="27"/>
    </row>
    <row r="306" spans="5:25" x14ac:dyDescent="0.25">
      <c r="E306" s="32" t="s">
        <v>1034</v>
      </c>
      <c r="F306" s="27"/>
      <c r="G306" s="27"/>
      <c r="H306" s="27"/>
      <c r="I306" s="27"/>
      <c r="J306" s="27"/>
      <c r="K306" s="27"/>
      <c r="L306" s="27"/>
      <c r="M306" s="27"/>
      <c r="N306" s="27"/>
      <c r="O306" s="27"/>
      <c r="P306" s="27"/>
      <c r="Q306" s="27"/>
      <c r="R306" s="27"/>
      <c r="S306" s="27"/>
      <c r="T306" s="27"/>
      <c r="U306" s="27"/>
      <c r="V306" s="27"/>
      <c r="W306" s="27"/>
      <c r="X306" s="27"/>
      <c r="Y306" s="27"/>
    </row>
    <row r="307" spans="5:25" x14ac:dyDescent="0.25">
      <c r="E307" s="26" t="s">
        <v>972</v>
      </c>
      <c r="F307" s="27"/>
      <c r="G307" s="27"/>
      <c r="H307" s="27"/>
      <c r="I307" s="27"/>
      <c r="J307" s="27"/>
      <c r="K307" s="27"/>
      <c r="L307" s="27"/>
      <c r="M307" s="27"/>
      <c r="N307" s="27"/>
      <c r="O307" s="27"/>
      <c r="P307" s="27"/>
      <c r="Q307" s="27"/>
      <c r="R307" s="27"/>
      <c r="S307" s="27"/>
      <c r="T307" s="27"/>
      <c r="U307" s="27"/>
      <c r="V307" s="27"/>
      <c r="W307" s="27"/>
      <c r="X307" s="27"/>
      <c r="Y307" s="27"/>
    </row>
    <row r="388" spans="3:3" x14ac:dyDescent="0.25">
      <c r="C388" s="4">
        <v>0</v>
      </c>
    </row>
  </sheetData>
  <hyperlinks>
    <hyperlink ref="E43" r:id="rId1" display="https://teams.microsoft.com/l/message/19:a5581c15b823463391c980d3ab1cd226@thread.v2/1717642934443?context=%7B%22contextType%22%3A%22chat%22%7D" xr:uid="{C3F375E4-39C7-4910-9E09-1BF17A40114F}"/>
    <hyperlink ref="E22" r:id="rId2" display="https://teams.microsoft.com/l/message/19:a5581c15b823463391c980d3ab1cd226@thread.v2/1717486533536?context=%7B%22contextType%22%3A%22chat%22%7D" xr:uid="{B19526F7-5DDB-4EF9-A6CB-7FBFB3465413}"/>
    <hyperlink ref="E177" r:id="rId3" display="https://teams.microsoft.com/l/message/19:10702a0a-67bc-415d-880e-f00101b491af_c869a345-f176-4ecc-a5d1-ed669c946231@unq.gbl.spaces/1717747730296?context=%7B%22contextType%22%3A%22chat%22%7D" xr:uid="{0D127710-440F-4216-AAB9-AA3121BBE3DB}"/>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344-D46C-43D6-9E41-44A09E35F58F}">
  <dimension ref="B2:BI1331"/>
  <sheetViews>
    <sheetView topLeftCell="A712" zoomScale="85" zoomScaleNormal="85" workbookViewId="0">
      <selection activeCell="C760" sqref="C760"/>
    </sheetView>
  </sheetViews>
  <sheetFormatPr defaultColWidth="2.85546875" defaultRowHeight="15" x14ac:dyDescent="0.25"/>
  <sheetData>
    <row r="2" spans="2:5" x14ac:dyDescent="0.25">
      <c r="B2" s="1" t="s">
        <v>1080</v>
      </c>
    </row>
    <row r="4" spans="2:5" x14ac:dyDescent="0.25">
      <c r="C4" s="20">
        <v>0</v>
      </c>
      <c r="E4" s="1" t="s">
        <v>301</v>
      </c>
    </row>
    <row r="5" spans="2:5" x14ac:dyDescent="0.25">
      <c r="E5" t="s">
        <v>302</v>
      </c>
    </row>
    <row r="6" spans="2:5" x14ac:dyDescent="0.25">
      <c r="E6" s="2" t="s">
        <v>303</v>
      </c>
    </row>
    <row r="7" spans="2:5" x14ac:dyDescent="0.25">
      <c r="E7" t="s">
        <v>1</v>
      </c>
    </row>
    <row r="8" spans="2:5" x14ac:dyDescent="0.25">
      <c r="E8" t="s">
        <v>304</v>
      </c>
    </row>
    <row r="10" spans="2:5" x14ac:dyDescent="0.25">
      <c r="E10" s="36" t="s">
        <v>206</v>
      </c>
    </row>
    <row r="11" spans="2:5" x14ac:dyDescent="0.25">
      <c r="E11" t="s">
        <v>305</v>
      </c>
    </row>
    <row r="13" spans="2:5" x14ac:dyDescent="0.25">
      <c r="E13" s="36" t="s">
        <v>207</v>
      </c>
    </row>
    <row r="14" spans="2:5" x14ac:dyDescent="0.25">
      <c r="E14" t="s">
        <v>306</v>
      </c>
    </row>
    <row r="16" spans="2:5" x14ac:dyDescent="0.25">
      <c r="E16" s="36" t="s">
        <v>219</v>
      </c>
    </row>
    <row r="17" spans="5:5" x14ac:dyDescent="0.25">
      <c r="E17" s="2" t="s">
        <v>307</v>
      </c>
    </row>
    <row r="19" spans="5:5" x14ac:dyDescent="0.25">
      <c r="E19" s="36" t="s">
        <v>212</v>
      </c>
    </row>
    <row r="20" spans="5:5" x14ac:dyDescent="0.25">
      <c r="E20" s="2" t="s">
        <v>308</v>
      </c>
    </row>
    <row r="22" spans="5:5" x14ac:dyDescent="0.25">
      <c r="E22" s="1" t="s">
        <v>540</v>
      </c>
    </row>
    <row r="24" spans="5:5" x14ac:dyDescent="0.25">
      <c r="E24" s="2" t="s">
        <v>5</v>
      </c>
    </row>
    <row r="43" spans="61:61" x14ac:dyDescent="0.25">
      <c r="BI43" t="s">
        <v>30</v>
      </c>
    </row>
    <row r="44" spans="61:61" x14ac:dyDescent="0.25">
      <c r="BI44" t="s">
        <v>1035</v>
      </c>
    </row>
    <row r="46" spans="61:61" x14ac:dyDescent="0.25">
      <c r="BI46" t="s">
        <v>307</v>
      </c>
    </row>
    <row r="48" spans="61:61" x14ac:dyDescent="0.25">
      <c r="BI48" t="s">
        <v>308</v>
      </c>
    </row>
    <row r="57" spans="5:32" x14ac:dyDescent="0.25">
      <c r="E57" s="26" t="s">
        <v>3</v>
      </c>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row>
    <row r="58" spans="5:32" x14ac:dyDescent="0.25">
      <c r="E58" s="26" t="s">
        <v>693</v>
      </c>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row>
    <row r="59" spans="5:32" x14ac:dyDescent="0.25">
      <c r="E59" s="26" t="s">
        <v>1041</v>
      </c>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row>
    <row r="60" spans="5:32" x14ac:dyDescent="0.25">
      <c r="E60" s="26" t="s">
        <v>1036</v>
      </c>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row>
    <row r="61" spans="5:32" x14ac:dyDescent="0.25">
      <c r="E61" s="26" t="s">
        <v>1040</v>
      </c>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row>
    <row r="62" spans="5:32" x14ac:dyDescent="0.25">
      <c r="E62" s="26" t="s">
        <v>1037</v>
      </c>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row>
    <row r="63" spans="5:32" x14ac:dyDescent="0.25">
      <c r="E63" s="26" t="s">
        <v>1038</v>
      </c>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row>
    <row r="64" spans="5:32" x14ac:dyDescent="0.25">
      <c r="E64" s="26" t="s">
        <v>68</v>
      </c>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row>
    <row r="65" spans="5:34" x14ac:dyDescent="0.25">
      <c r="E65" s="26" t="s">
        <v>1039</v>
      </c>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row>
    <row r="67" spans="5:34" x14ac:dyDescent="0.25">
      <c r="E67" s="29" t="s">
        <v>24</v>
      </c>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row>
    <row r="68" spans="5:34" x14ac:dyDescent="0.25">
      <c r="E68" s="29"/>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row>
    <row r="69" spans="5:34" x14ac:dyDescent="0.25">
      <c r="E69" s="29" t="s">
        <v>1044</v>
      </c>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row>
    <row r="70" spans="5:34" x14ac:dyDescent="0.25">
      <c r="E70" s="29" t="s">
        <v>25</v>
      </c>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row>
    <row r="71" spans="5:34" x14ac:dyDescent="0.25">
      <c r="E71" s="29" t="s">
        <v>1045</v>
      </c>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row>
    <row r="72" spans="5:34" x14ac:dyDescent="0.25">
      <c r="E72" s="29" t="s">
        <v>710</v>
      </c>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row>
    <row r="73" spans="5:34" x14ac:dyDescent="0.25">
      <c r="E73" s="29" t="s">
        <v>1042</v>
      </c>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row>
    <row r="74" spans="5:34" x14ac:dyDescent="0.25">
      <c r="E74" s="29" t="s">
        <v>1043</v>
      </c>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row>
    <row r="75" spans="5:34" x14ac:dyDescent="0.25">
      <c r="E75" s="29"/>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row>
    <row r="76" spans="5:34" x14ac:dyDescent="0.25">
      <c r="E76" s="29" t="s">
        <v>37</v>
      </c>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row>
    <row r="77" spans="5:34" x14ac:dyDescent="0.25">
      <c r="E77" s="29" t="s">
        <v>26</v>
      </c>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row>
    <row r="79" spans="5:34" x14ac:dyDescent="0.25">
      <c r="E79" s="2" t="s">
        <v>6</v>
      </c>
    </row>
    <row r="112" spans="5:5" x14ac:dyDescent="0.25">
      <c r="E112" s="1" t="s">
        <v>1047</v>
      </c>
    </row>
    <row r="141" spans="3:5" x14ac:dyDescent="0.25">
      <c r="C141" s="20">
        <v>0</v>
      </c>
      <c r="E141" s="1" t="s">
        <v>527</v>
      </c>
    </row>
    <row r="142" spans="3:5" x14ac:dyDescent="0.25">
      <c r="E142" t="s">
        <v>281</v>
      </c>
    </row>
    <row r="143" spans="3:5" x14ac:dyDescent="0.25">
      <c r="E143" s="43" t="s">
        <v>543</v>
      </c>
    </row>
    <row r="144" spans="3:5" x14ac:dyDescent="0.25">
      <c r="E144" t="s">
        <v>423</v>
      </c>
    </row>
    <row r="146" spans="51:59" s="3" customFormat="1" x14ac:dyDescent="0.25">
      <c r="AY146" t="s">
        <v>566</v>
      </c>
      <c r="BG146" s="1" t="s">
        <v>70</v>
      </c>
    </row>
    <row r="147" spans="51:59" s="3" customFormat="1" x14ac:dyDescent="0.25"/>
    <row r="148" spans="51:59" s="3" customFormat="1" x14ac:dyDescent="0.25"/>
    <row r="149" spans="51:59" s="3" customFormat="1" x14ac:dyDescent="0.25"/>
    <row r="150" spans="51:59" s="3" customFormat="1" x14ac:dyDescent="0.25"/>
    <row r="151" spans="51:59" s="3" customFormat="1" x14ac:dyDescent="0.25"/>
    <row r="152" spans="51:59" s="3" customFormat="1" x14ac:dyDescent="0.25"/>
    <row r="153" spans="51:59" s="3" customFormat="1" x14ac:dyDescent="0.25"/>
    <row r="154" spans="51:59" s="3" customFormat="1" x14ac:dyDescent="0.25"/>
    <row r="155" spans="51:59" s="3" customFormat="1" x14ac:dyDescent="0.25"/>
    <row r="156" spans="51:59" s="3" customFormat="1" x14ac:dyDescent="0.25"/>
    <row r="157" spans="51:59" s="3" customFormat="1" x14ac:dyDescent="0.25"/>
    <row r="158" spans="51:59" s="3" customFormat="1" x14ac:dyDescent="0.25"/>
    <row r="159" spans="51:59" s="3" customFormat="1" x14ac:dyDescent="0.25"/>
    <row r="160" spans="51:59"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84" spans="3:49" s="3" customFormat="1" x14ac:dyDescent="0.25">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row>
    <row r="185" spans="3:49" s="3" customFormat="1" x14ac:dyDescent="0.2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row>
    <row r="186" spans="3:49" s="3" customFormat="1" x14ac:dyDescent="0.25">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row>
    <row r="187" spans="3:49" s="3" customFormat="1" x14ac:dyDescent="0.25">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row>
    <row r="188" spans="3:49" s="3" customFormat="1" x14ac:dyDescent="0.25">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row>
    <row r="189" spans="3:49" s="3" customFormat="1" x14ac:dyDescent="0.25">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row>
    <row r="190" spans="3:49" s="3" customFormat="1" x14ac:dyDescent="0.25">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row>
    <row r="191" spans="3:49" s="3" customFormat="1" x14ac:dyDescent="0.25">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row>
    <row r="192" spans="3:49" s="3" customFormat="1" x14ac:dyDescent="0.25">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row>
    <row r="193" spans="3:49" s="3" customFormat="1" x14ac:dyDescent="0.25">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row>
    <row r="194" spans="3:49" s="3" customFormat="1" x14ac:dyDescent="0.25">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row>
    <row r="195" spans="3:49" s="3" customFormat="1" x14ac:dyDescent="0.2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row>
    <row r="196" spans="3:49" s="3" customFormat="1" x14ac:dyDescent="0.25">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row>
    <row r="197" spans="3:49" s="3" customFormat="1" x14ac:dyDescent="0.25">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row>
    <row r="226" spans="3:49" s="3" customFormat="1" x14ac:dyDescent="0.25">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row>
    <row r="227" spans="3:49" s="3" customFormat="1" x14ac:dyDescent="0.25">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row>
    <row r="228" spans="3:49" s="3" customFormat="1" x14ac:dyDescent="0.25">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row>
    <row r="229" spans="3:49" s="3" customFormat="1" x14ac:dyDescent="0.25">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row>
    <row r="230" spans="3:49" s="3" customFormat="1" x14ac:dyDescent="0.25">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row>
    <row r="231" spans="3:49" s="3" customFormat="1" x14ac:dyDescent="0.25">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row>
    <row r="232" spans="3:49" s="3" customFormat="1" x14ac:dyDescent="0.25">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row>
    <row r="233" spans="3:49" s="3" customFormat="1" x14ac:dyDescent="0.25">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row>
    <row r="234" spans="3:49" s="3" customFormat="1" x14ac:dyDescent="0.25">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row>
    <row r="235" spans="3:49" s="3" customFormat="1" x14ac:dyDescent="0.2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row>
    <row r="236" spans="3:49" s="3" customFormat="1" x14ac:dyDescent="0.25">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row>
    <row r="237" spans="3:49" s="3" customFormat="1" x14ac:dyDescent="0.25">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row>
    <row r="238" spans="3:49" s="3" customFormat="1" x14ac:dyDescent="0.25">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row>
    <row r="239" spans="3:49" s="3" customFormat="1" x14ac:dyDescent="0.25">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row>
    <row r="260" spans="5:50" x14ac:dyDescent="0.25">
      <c r="E260" s="1" t="s">
        <v>540</v>
      </c>
    </row>
    <row r="268" spans="5:50" x14ac:dyDescent="0.25">
      <c r="AT268" s="3" t="s">
        <v>5</v>
      </c>
      <c r="AU268" s="3"/>
      <c r="AV268" s="3"/>
      <c r="AW268" s="3"/>
      <c r="AX268" t="s">
        <v>69</v>
      </c>
    </row>
    <row r="269" spans="5:50" x14ac:dyDescent="0.25">
      <c r="AT269" s="3" t="s">
        <v>6</v>
      </c>
      <c r="AU269" s="3"/>
      <c r="AV269" s="3"/>
      <c r="AW269" s="3"/>
      <c r="AX269" s="1" t="s">
        <v>70</v>
      </c>
    </row>
    <row r="271" spans="5:50" x14ac:dyDescent="0.25">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row>
    <row r="272" spans="5:50" x14ac:dyDescent="0.25">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row>
    <row r="273" spans="5:38" x14ac:dyDescent="0.25">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row>
    <row r="274" spans="5:38" x14ac:dyDescent="0.25">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row>
    <row r="275" spans="5:38" x14ac:dyDescent="0.25">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row>
    <row r="276" spans="5:38" x14ac:dyDescent="0.25">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row>
    <row r="277" spans="5:38" x14ac:dyDescent="0.25">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row>
    <row r="278" spans="5:38" x14ac:dyDescent="0.25">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row>
    <row r="279" spans="5:38" x14ac:dyDescent="0.25">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row>
    <row r="280" spans="5:38" x14ac:dyDescent="0.25">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row>
    <row r="281" spans="5:38" x14ac:dyDescent="0.25">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row>
    <row r="282" spans="5:38" x14ac:dyDescent="0.25">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row>
    <row r="375" spans="46:46" x14ac:dyDescent="0.25">
      <c r="AT375" t="s">
        <v>50</v>
      </c>
    </row>
    <row r="376" spans="46:46" x14ac:dyDescent="0.25">
      <c r="AT376" s="2" t="s">
        <v>833</v>
      </c>
    </row>
    <row r="417" spans="46:46" x14ac:dyDescent="0.25">
      <c r="AT417" t="s">
        <v>834</v>
      </c>
    </row>
    <row r="418" spans="46:46" x14ac:dyDescent="0.25">
      <c r="AT418" s="2" t="s">
        <v>581</v>
      </c>
    </row>
    <row r="419" spans="46:46" x14ac:dyDescent="0.25">
      <c r="AT419" t="s">
        <v>32</v>
      </c>
    </row>
    <row r="420" spans="46:46" x14ac:dyDescent="0.25">
      <c r="AT420" t="s">
        <v>835</v>
      </c>
    </row>
    <row r="421" spans="46:46" x14ac:dyDescent="0.25">
      <c r="AT421" s="2" t="s">
        <v>833</v>
      </c>
    </row>
    <row r="447" spans="5:38" x14ac:dyDescent="0.25">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row>
    <row r="448" spans="5:38" x14ac:dyDescent="0.25">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row>
    <row r="471" spans="3:49" x14ac:dyDescent="0.25">
      <c r="E471" s="1" t="s">
        <v>715</v>
      </c>
    </row>
    <row r="479" spans="3:49" s="3" customFormat="1" x14ac:dyDescent="0.25">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row>
    <row r="480" spans="3:49" s="3" customFormat="1" x14ac:dyDescent="0.25">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row>
    <row r="481" spans="3:49" s="3" customFormat="1" x14ac:dyDescent="0.25">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row>
    <row r="482" spans="3:49" s="3" customFormat="1" x14ac:dyDescent="0.25">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row>
    <row r="483" spans="3:49" s="3" customFormat="1" x14ac:dyDescent="0.25">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row>
    <row r="484" spans="3:49" s="3" customFormat="1" x14ac:dyDescent="0.25">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row>
    <row r="485" spans="3:49" s="3" customFormat="1" x14ac:dyDescent="0.2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row>
    <row r="486" spans="3:49" s="3" customFormat="1" x14ac:dyDescent="0.25">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row>
    <row r="487" spans="3:49" s="3" customFormat="1" x14ac:dyDescent="0.25">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row>
    <row r="488" spans="3:49" s="3" customFormat="1" x14ac:dyDescent="0.25">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row>
    <row r="489" spans="3:49" x14ac:dyDescent="0.25">
      <c r="E489" s="1" t="s">
        <v>857</v>
      </c>
    </row>
    <row r="491" spans="3:49" x14ac:dyDescent="0.25">
      <c r="E491" t="s">
        <v>30</v>
      </c>
    </row>
    <row r="492" spans="3:49" x14ac:dyDescent="0.25">
      <c r="E492" s="2" t="s">
        <v>567</v>
      </c>
    </row>
    <row r="516" spans="5:39" x14ac:dyDescent="0.25">
      <c r="E516" s="26" t="s">
        <v>3</v>
      </c>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row>
    <row r="517" spans="5:39" x14ac:dyDescent="0.25">
      <c r="E517" s="26" t="s">
        <v>952</v>
      </c>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row>
    <row r="518" spans="5:39" x14ac:dyDescent="0.25">
      <c r="E518" s="26" t="s">
        <v>38</v>
      </c>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row>
    <row r="519" spans="5:39" x14ac:dyDescent="0.25">
      <c r="E519" s="26" t="s">
        <v>471</v>
      </c>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row>
    <row r="520" spans="5:39" x14ac:dyDescent="0.25">
      <c r="E520" s="26" t="s">
        <v>72</v>
      </c>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row>
    <row r="521" spans="5:39" x14ac:dyDescent="0.25">
      <c r="E521" s="26" t="s">
        <v>1068</v>
      </c>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row>
    <row r="523" spans="5:39" x14ac:dyDescent="0.25">
      <c r="E523" s="29" t="s">
        <v>24</v>
      </c>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row>
    <row r="524" spans="5:39" x14ac:dyDescent="0.25">
      <c r="E524" s="29"/>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row>
    <row r="525" spans="5:39" x14ac:dyDescent="0.25">
      <c r="E525" s="29" t="s">
        <v>1066</v>
      </c>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row>
    <row r="526" spans="5:39" x14ac:dyDescent="0.25">
      <c r="E526" s="29" t="s">
        <v>25</v>
      </c>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row>
    <row r="527" spans="5:39" x14ac:dyDescent="0.25">
      <c r="E527" s="29" t="s">
        <v>571</v>
      </c>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row>
    <row r="528" spans="5:39" x14ac:dyDescent="0.25">
      <c r="E528" s="29" t="s">
        <v>953</v>
      </c>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row>
    <row r="529" spans="5:39" x14ac:dyDescent="0.25">
      <c r="E529" s="29" t="s">
        <v>954</v>
      </c>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row>
    <row r="530" spans="5:39" x14ac:dyDescent="0.25">
      <c r="E530" s="29" t="s">
        <v>955</v>
      </c>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row>
    <row r="531" spans="5:39" x14ac:dyDescent="0.25">
      <c r="E531" s="29" t="s">
        <v>1067</v>
      </c>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row>
    <row r="532" spans="5:39" x14ac:dyDescent="0.25">
      <c r="E532" s="29" t="s">
        <v>956</v>
      </c>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row>
    <row r="533" spans="5:39" x14ac:dyDescent="0.25">
      <c r="E533" s="29"/>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row>
    <row r="534" spans="5:39" x14ac:dyDescent="0.25">
      <c r="E534" s="29" t="s">
        <v>37</v>
      </c>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row>
    <row r="535" spans="5:39" x14ac:dyDescent="0.25">
      <c r="E535" s="29" t="s">
        <v>26</v>
      </c>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row>
    <row r="537" spans="5:39" x14ac:dyDescent="0.25">
      <c r="E537" s="2" t="s">
        <v>6</v>
      </c>
    </row>
    <row r="562" spans="3:49" s="3" customFormat="1" x14ac:dyDescent="0.25">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row>
    <row r="563" spans="3:49" s="3" customFormat="1" x14ac:dyDescent="0.25">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row>
    <row r="564" spans="3:49" s="3" customFormat="1" x14ac:dyDescent="0.25">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row>
    <row r="565" spans="3:49" s="3" customFormat="1" x14ac:dyDescent="0.2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row>
    <row r="566" spans="3:49" x14ac:dyDescent="0.25">
      <c r="C566" s="20">
        <v>0</v>
      </c>
      <c r="E566" s="1" t="s">
        <v>880</v>
      </c>
    </row>
    <row r="567" spans="3:49" x14ac:dyDescent="0.25">
      <c r="E567" t="s">
        <v>881</v>
      </c>
    </row>
    <row r="568" spans="3:49" x14ac:dyDescent="0.25">
      <c r="E568" s="2" t="s">
        <v>882</v>
      </c>
    </row>
    <row r="569" spans="3:49" x14ac:dyDescent="0.25">
      <c r="E569" t="s">
        <v>2</v>
      </c>
    </row>
    <row r="570" spans="3:49" x14ac:dyDescent="0.25">
      <c r="E570" t="s">
        <v>233</v>
      </c>
    </row>
    <row r="572" spans="3:49" x14ac:dyDescent="0.25">
      <c r="E572" s="36" t="s">
        <v>206</v>
      </c>
    </row>
    <row r="573" spans="3:49" x14ac:dyDescent="0.25">
      <c r="E573" t="s">
        <v>883</v>
      </c>
      <c r="AP573" s="2" t="s">
        <v>706</v>
      </c>
    </row>
    <row r="575" spans="3:49" x14ac:dyDescent="0.25">
      <c r="E575" s="36" t="s">
        <v>207</v>
      </c>
    </row>
    <row r="576" spans="3:49" x14ac:dyDescent="0.25">
      <c r="E576" t="s">
        <v>884</v>
      </c>
      <c r="AP576" s="2" t="s">
        <v>706</v>
      </c>
    </row>
    <row r="578" spans="5:5" x14ac:dyDescent="0.25">
      <c r="E578" s="36" t="s">
        <v>219</v>
      </c>
    </row>
    <row r="579" spans="5:5" x14ac:dyDescent="0.25">
      <c r="E579" t="s">
        <v>885</v>
      </c>
    </row>
    <row r="581" spans="5:5" x14ac:dyDescent="0.25">
      <c r="E581" s="36" t="s">
        <v>212</v>
      </c>
    </row>
    <row r="582" spans="5:5" x14ac:dyDescent="0.25">
      <c r="E582" t="s">
        <v>627</v>
      </c>
    </row>
    <row r="617" spans="47:47" x14ac:dyDescent="0.25">
      <c r="AU617" s="2" t="s">
        <v>706</v>
      </c>
    </row>
    <row r="681" spans="5:41" x14ac:dyDescent="0.25">
      <c r="E681" s="1" t="s">
        <v>1047</v>
      </c>
    </row>
    <row r="683" spans="5:41" x14ac:dyDescent="0.25">
      <c r="AO683" s="2" t="s">
        <v>5</v>
      </c>
    </row>
    <row r="706" spans="41:41" x14ac:dyDescent="0.25">
      <c r="AO706" s="2" t="s">
        <v>6</v>
      </c>
    </row>
    <row r="760" spans="3:58" x14ac:dyDescent="0.25">
      <c r="C760" s="20">
        <v>0</v>
      </c>
      <c r="E760" s="1" t="s">
        <v>886</v>
      </c>
    </row>
    <row r="761" spans="3:58" x14ac:dyDescent="0.25">
      <c r="E761" t="s">
        <v>887</v>
      </c>
    </row>
    <row r="762" spans="3:58" x14ac:dyDescent="0.25">
      <c r="E762" s="2" t="s">
        <v>888</v>
      </c>
    </row>
    <row r="763" spans="3:58" x14ac:dyDescent="0.25">
      <c r="E763" t="s">
        <v>889</v>
      </c>
    </row>
    <row r="764" spans="3:58" x14ac:dyDescent="0.25">
      <c r="E764" t="s">
        <v>890</v>
      </c>
    </row>
    <row r="766" spans="3:58" x14ac:dyDescent="0.25">
      <c r="E766" s="36" t="s">
        <v>206</v>
      </c>
    </row>
    <row r="767" spans="3:58" x14ac:dyDescent="0.25">
      <c r="E767" t="s">
        <v>888</v>
      </c>
    </row>
    <row r="768" spans="3:58" x14ac:dyDescent="0.25">
      <c r="E768" t="s">
        <v>891</v>
      </c>
      <c r="BF768" s="2" t="s">
        <v>892</v>
      </c>
    </row>
    <row r="769" spans="5:58" x14ac:dyDescent="0.25">
      <c r="E769" t="s">
        <v>893</v>
      </c>
      <c r="BF769" s="2" t="s">
        <v>894</v>
      </c>
    </row>
    <row r="771" spans="5:58" x14ac:dyDescent="0.25">
      <c r="E771" s="36" t="s">
        <v>207</v>
      </c>
    </row>
    <row r="772" spans="5:58" x14ac:dyDescent="0.25">
      <c r="E772" t="s">
        <v>895</v>
      </c>
    </row>
    <row r="774" spans="5:58" x14ac:dyDescent="0.25">
      <c r="E774" s="36" t="s">
        <v>219</v>
      </c>
    </row>
    <row r="775" spans="5:58" x14ac:dyDescent="0.25">
      <c r="E775" t="s">
        <v>896</v>
      </c>
      <c r="BF775" s="2" t="s">
        <v>892</v>
      </c>
    </row>
    <row r="776" spans="5:58" x14ac:dyDescent="0.25">
      <c r="E776" t="s">
        <v>897</v>
      </c>
      <c r="BF776" s="2" t="s">
        <v>894</v>
      </c>
    </row>
    <row r="778" spans="5:58" x14ac:dyDescent="0.25">
      <c r="E778" s="36" t="s">
        <v>212</v>
      </c>
    </row>
    <row r="779" spans="5:58" x14ac:dyDescent="0.25">
      <c r="E779" t="s">
        <v>891</v>
      </c>
      <c r="BF779" s="2" t="s">
        <v>892</v>
      </c>
    </row>
    <row r="780" spans="5:58" x14ac:dyDescent="0.25">
      <c r="E780" t="s">
        <v>898</v>
      </c>
      <c r="BF780" s="2" t="s">
        <v>894</v>
      </c>
    </row>
    <row r="818" spans="5:5" x14ac:dyDescent="0.25">
      <c r="E818" s="1" t="s">
        <v>1007</v>
      </c>
    </row>
    <row r="1096" spans="5:5" x14ac:dyDescent="0.25">
      <c r="E1096" s="1" t="s">
        <v>1047</v>
      </c>
    </row>
    <row r="1129" spans="5:5" x14ac:dyDescent="0.25">
      <c r="E1129" s="21" t="s">
        <v>1217</v>
      </c>
    </row>
    <row r="1130" spans="5:5" x14ac:dyDescent="0.25">
      <c r="E1130" t="s">
        <v>1218</v>
      </c>
    </row>
    <row r="1178" spans="3:5" x14ac:dyDescent="0.25">
      <c r="C1178" s="20">
        <v>0</v>
      </c>
      <c r="E1178" s="1" t="s">
        <v>1053</v>
      </c>
    </row>
    <row r="1179" spans="3:5" x14ac:dyDescent="0.25">
      <c r="E1179" t="s">
        <v>1054</v>
      </c>
    </row>
    <row r="1180" spans="3:5" x14ac:dyDescent="0.25">
      <c r="E1180" s="2" t="s">
        <v>1055</v>
      </c>
    </row>
    <row r="1181" spans="3:5" x14ac:dyDescent="0.25">
      <c r="E1181" t="s">
        <v>423</v>
      </c>
    </row>
    <row r="1197" spans="5:5" x14ac:dyDescent="0.25">
      <c r="E1197" s="36" t="s">
        <v>206</v>
      </c>
    </row>
    <row r="1198" spans="5:5" x14ac:dyDescent="0.25">
      <c r="E1198" t="s">
        <v>1056</v>
      </c>
    </row>
    <row r="1200" spans="5:5" x14ac:dyDescent="0.25">
      <c r="E1200" s="36" t="s">
        <v>207</v>
      </c>
    </row>
    <row r="1201" spans="5:32" x14ac:dyDescent="0.25">
      <c r="E1201" t="s">
        <v>1056</v>
      </c>
    </row>
    <row r="1203" spans="5:32" x14ac:dyDescent="0.25">
      <c r="E1203" s="36" t="s">
        <v>219</v>
      </c>
    </row>
    <row r="1204" spans="5:32" x14ac:dyDescent="0.25">
      <c r="E1204" t="s">
        <v>1057</v>
      </c>
    </row>
    <row r="1206" spans="5:32" x14ac:dyDescent="0.25">
      <c r="E1206" s="36" t="s">
        <v>212</v>
      </c>
    </row>
    <row r="1207" spans="5:32" x14ac:dyDescent="0.25">
      <c r="E1207" s="2" t="s">
        <v>1058</v>
      </c>
    </row>
    <row r="1209" spans="5:32" x14ac:dyDescent="0.25">
      <c r="E1209" t="s">
        <v>30</v>
      </c>
    </row>
    <row r="1210" spans="5:32" x14ac:dyDescent="0.25">
      <c r="E1210" s="2" t="s">
        <v>1059</v>
      </c>
    </row>
    <row r="1212" spans="5:32" s="3" customFormat="1" x14ac:dyDescent="0.25">
      <c r="E1212" s="14" t="s">
        <v>3</v>
      </c>
      <c r="F1212" s="15"/>
      <c r="G1212" s="15"/>
      <c r="H1212" s="15"/>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row>
    <row r="1213" spans="5:32" s="3" customFormat="1" x14ac:dyDescent="0.25">
      <c r="E1213" s="14" t="s">
        <v>614</v>
      </c>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row>
    <row r="1214" spans="5:32" s="3" customFormat="1" x14ac:dyDescent="0.25">
      <c r="E1214" s="14" t="s">
        <v>615</v>
      </c>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row>
    <row r="1215" spans="5:32" s="3" customFormat="1" x14ac:dyDescent="0.25">
      <c r="E1215" s="14" t="s">
        <v>29</v>
      </c>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row>
    <row r="1216" spans="5:32" s="3" customFormat="1" x14ac:dyDescent="0.25">
      <c r="E1216" s="14" t="s">
        <v>199</v>
      </c>
      <c r="F1216" s="15"/>
      <c r="G1216" s="15"/>
      <c r="H1216" s="15"/>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row>
    <row r="1217" spans="5:61" s="3" customFormat="1" x14ac:dyDescent="0.25">
      <c r="E1217" s="14" t="s">
        <v>1060</v>
      </c>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row>
    <row r="1219" spans="5:61" s="3" customFormat="1" x14ac:dyDescent="0.25">
      <c r="E1219" s="16" t="s">
        <v>24</v>
      </c>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row>
    <row r="1220" spans="5:61" s="3" customFormat="1" x14ac:dyDescent="0.25">
      <c r="E1220" s="16"/>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row>
    <row r="1221" spans="5:61" s="3" customFormat="1" x14ac:dyDescent="0.25">
      <c r="E1221" s="19" t="s">
        <v>1061</v>
      </c>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row>
    <row r="1222" spans="5:61" s="3" customFormat="1" x14ac:dyDescent="0.25">
      <c r="E1222" s="19" t="s">
        <v>25</v>
      </c>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row>
    <row r="1223" spans="5:61" s="3" customFormat="1" x14ac:dyDescent="0.25">
      <c r="E1223" s="19" t="s">
        <v>1062</v>
      </c>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row>
    <row r="1224" spans="5:61" s="3" customFormat="1" x14ac:dyDescent="0.25">
      <c r="E1224" s="19" t="s">
        <v>1063</v>
      </c>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row>
    <row r="1225" spans="5:61" s="3" customFormat="1" x14ac:dyDescent="0.25">
      <c r="E1225" s="19" t="s">
        <v>1064</v>
      </c>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row>
    <row r="1226" spans="5:61" s="3" customFormat="1" x14ac:dyDescent="0.25">
      <c r="E1226" s="16"/>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row>
    <row r="1227" spans="5:61" s="3" customFormat="1" x14ac:dyDescent="0.25">
      <c r="E1227" s="16" t="s">
        <v>37</v>
      </c>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row>
    <row r="1228" spans="5:61" s="3" customFormat="1" x14ac:dyDescent="0.25">
      <c r="E1228" s="16" t="s">
        <v>26</v>
      </c>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row>
    <row r="1229" spans="5:61" s="3" customFormat="1" x14ac:dyDescent="0.25"/>
    <row r="1230" spans="5:61" s="3" customFormat="1" x14ac:dyDescent="0.25">
      <c r="E1230" s="1" t="s">
        <v>5</v>
      </c>
      <c r="BI1230" s="1" t="s">
        <v>6</v>
      </c>
    </row>
    <row r="1231" spans="5:61" s="3" customFormat="1" x14ac:dyDescent="0.25"/>
    <row r="1232" spans="5:61" s="3" customFormat="1" x14ac:dyDescent="0.25"/>
    <row r="1233" s="3" customFormat="1" x14ac:dyDescent="0.25"/>
    <row r="1234" s="3" customFormat="1" x14ac:dyDescent="0.25"/>
    <row r="1235" s="3" customFormat="1" x14ac:dyDescent="0.25"/>
    <row r="1236" s="3" customFormat="1" x14ac:dyDescent="0.25"/>
    <row r="1237" s="3" customFormat="1" x14ac:dyDescent="0.25"/>
    <row r="1238" s="3" customFormat="1" x14ac:dyDescent="0.25"/>
    <row r="1239" s="3" customFormat="1" x14ac:dyDescent="0.25"/>
    <row r="1240" s="3" customFormat="1" x14ac:dyDescent="0.25"/>
    <row r="1241" s="3" customFormat="1" x14ac:dyDescent="0.25"/>
    <row r="1242" s="3" customFormat="1" x14ac:dyDescent="0.25"/>
    <row r="1243" s="3" customFormat="1" x14ac:dyDescent="0.25"/>
    <row r="1244" s="3" customFormat="1" x14ac:dyDescent="0.25"/>
    <row r="1245" s="3" customFormat="1" x14ac:dyDescent="0.25"/>
    <row r="1246" s="3" customFormat="1" x14ac:dyDescent="0.25"/>
    <row r="1247" s="3" customFormat="1" x14ac:dyDescent="0.25"/>
    <row r="1248" s="3" customFormat="1" x14ac:dyDescent="0.25"/>
    <row r="1249" s="3" customFormat="1" x14ac:dyDescent="0.25"/>
    <row r="1250" s="3" customFormat="1" x14ac:dyDescent="0.25"/>
    <row r="1251" s="3" customFormat="1" x14ac:dyDescent="0.25"/>
    <row r="1252" s="3" customFormat="1" x14ac:dyDescent="0.25"/>
    <row r="1253" s="3" customFormat="1" x14ac:dyDescent="0.25"/>
    <row r="1254" s="3" customFormat="1" x14ac:dyDescent="0.25"/>
    <row r="1255" s="3" customFormat="1" x14ac:dyDescent="0.25"/>
    <row r="1256" s="3" customFormat="1" x14ac:dyDescent="0.25"/>
    <row r="1257" s="3" customFormat="1" x14ac:dyDescent="0.25"/>
    <row r="1258" s="3" customFormat="1" x14ac:dyDescent="0.25"/>
    <row r="1259" s="3" customFormat="1" x14ac:dyDescent="0.25"/>
    <row r="1260" s="3" customFormat="1" x14ac:dyDescent="0.25"/>
    <row r="1261" s="3" customFormat="1" x14ac:dyDescent="0.25"/>
    <row r="1262" s="3" customFormat="1" x14ac:dyDescent="0.25"/>
    <row r="1263" s="3" customFormat="1" x14ac:dyDescent="0.25"/>
    <row r="1264" s="3" customFormat="1" x14ac:dyDescent="0.25"/>
    <row r="1265" s="3" customFormat="1" x14ac:dyDescent="0.25"/>
    <row r="1266" s="3" customFormat="1" x14ac:dyDescent="0.25"/>
    <row r="1267" s="3" customFormat="1" x14ac:dyDescent="0.25"/>
    <row r="1268" s="3" customFormat="1" x14ac:dyDescent="0.25"/>
    <row r="1269" s="3" customFormat="1" x14ac:dyDescent="0.25"/>
    <row r="1270" s="3" customFormat="1" x14ac:dyDescent="0.25"/>
    <row r="1271" s="3" customFormat="1" x14ac:dyDescent="0.25"/>
    <row r="1272" s="3" customFormat="1" x14ac:dyDescent="0.25"/>
    <row r="1273" s="3" customFormat="1" x14ac:dyDescent="0.25"/>
    <row r="1274" s="3" customFormat="1" x14ac:dyDescent="0.25"/>
    <row r="1275" s="3" customFormat="1" x14ac:dyDescent="0.25"/>
    <row r="1276" s="3" customFormat="1" x14ac:dyDescent="0.25"/>
    <row r="1277" s="3" customFormat="1" x14ac:dyDescent="0.25"/>
    <row r="1278" s="3" customFormat="1" x14ac:dyDescent="0.25"/>
    <row r="1279" s="3" customFormat="1" x14ac:dyDescent="0.25"/>
    <row r="1280" s="3" customFormat="1" x14ac:dyDescent="0.25"/>
    <row r="1281" s="3" customFormat="1" x14ac:dyDescent="0.25"/>
    <row r="1282" s="3" customFormat="1" x14ac:dyDescent="0.25"/>
    <row r="1283" s="3" customFormat="1" x14ac:dyDescent="0.25"/>
    <row r="1284" s="3" customFormat="1" x14ac:dyDescent="0.25"/>
    <row r="1285" s="3" customFormat="1" x14ac:dyDescent="0.25"/>
    <row r="1286" s="3" customFormat="1" x14ac:dyDescent="0.25"/>
    <row r="1287" s="3" customFormat="1" x14ac:dyDescent="0.25"/>
    <row r="1288" s="3" customFormat="1" x14ac:dyDescent="0.25"/>
    <row r="1289" s="3" customFormat="1" x14ac:dyDescent="0.25"/>
    <row r="1290" s="3" customFormat="1" x14ac:dyDescent="0.25"/>
    <row r="1291" s="3" customFormat="1" x14ac:dyDescent="0.25"/>
    <row r="1292" s="3" customFormat="1" x14ac:dyDescent="0.25"/>
    <row r="1293" s="3" customFormat="1" x14ac:dyDescent="0.25"/>
    <row r="1294" s="3" customFormat="1" x14ac:dyDescent="0.25"/>
    <row r="1295" s="3" customFormat="1" x14ac:dyDescent="0.25"/>
    <row r="1296" s="3" customFormat="1" x14ac:dyDescent="0.25"/>
    <row r="1297" s="3" customFormat="1" x14ac:dyDescent="0.25"/>
    <row r="1298" s="3" customFormat="1" x14ac:dyDescent="0.25"/>
    <row r="1299" s="3" customFormat="1" x14ac:dyDescent="0.25"/>
    <row r="1300" s="3" customFormat="1" x14ac:dyDescent="0.25"/>
    <row r="1301" s="3" customFormat="1" x14ac:dyDescent="0.25"/>
    <row r="1302" s="3" customFormat="1" x14ac:dyDescent="0.25"/>
    <row r="1303" s="3" customFormat="1" x14ac:dyDescent="0.25"/>
    <row r="1304" s="3" customFormat="1" x14ac:dyDescent="0.25"/>
    <row r="1305" s="3" customFormat="1" x14ac:dyDescent="0.25"/>
    <row r="1306" s="3" customFormat="1" x14ac:dyDescent="0.25"/>
    <row r="1307" s="3" customFormat="1" x14ac:dyDescent="0.25"/>
    <row r="1308" s="3" customFormat="1" x14ac:dyDescent="0.25"/>
    <row r="1309" s="3" customFormat="1" x14ac:dyDescent="0.25"/>
    <row r="1310" s="3" customFormat="1" x14ac:dyDescent="0.25"/>
    <row r="1311" s="3" customFormat="1" x14ac:dyDescent="0.25"/>
    <row r="1312" s="3" customFormat="1" x14ac:dyDescent="0.25"/>
    <row r="1313" s="3" customFormat="1" x14ac:dyDescent="0.25"/>
    <row r="1314" s="3" customFormat="1" x14ac:dyDescent="0.25"/>
    <row r="1315" s="3" customFormat="1" x14ac:dyDescent="0.25"/>
    <row r="1316" s="3" customFormat="1" x14ac:dyDescent="0.25"/>
    <row r="1317" s="3" customFormat="1" x14ac:dyDescent="0.25"/>
    <row r="1318" s="3" customFormat="1" x14ac:dyDescent="0.25"/>
    <row r="1319" s="3" customFormat="1" x14ac:dyDescent="0.25"/>
    <row r="1320" s="3" customFormat="1" x14ac:dyDescent="0.25"/>
    <row r="1321" s="3" customFormat="1" x14ac:dyDescent="0.25"/>
    <row r="1322" s="3" customFormat="1" x14ac:dyDescent="0.25"/>
    <row r="1323" s="3" customFormat="1" x14ac:dyDescent="0.25"/>
    <row r="1324" s="3" customFormat="1" x14ac:dyDescent="0.25"/>
    <row r="1325" s="3" customFormat="1" x14ac:dyDescent="0.25"/>
    <row r="1326" s="3" customFormat="1" x14ac:dyDescent="0.25"/>
    <row r="1327" s="3" customFormat="1" x14ac:dyDescent="0.25"/>
    <row r="1328" s="3" customFormat="1" x14ac:dyDescent="0.25"/>
    <row r="1329" spans="3:3" s="3" customFormat="1" x14ac:dyDescent="0.25"/>
    <row r="1330" spans="3:3" s="3" customFormat="1" x14ac:dyDescent="0.25"/>
    <row r="1331" spans="3:3" x14ac:dyDescent="0.25">
      <c r="C1331" s="4">
        <v>0</v>
      </c>
    </row>
  </sheetData>
  <hyperlinks>
    <hyperlink ref="E1129" r:id="rId1" display="https://teams.microsoft.com/l/message/19:10702a0a-67bc-415d-880e-f00101b491af_c869a345-f176-4ecc-a5d1-ed669c946231@unq.gbl.spaces/1717733656690?context=%7B%22contextType%22%3A%22chat%22%7D" xr:uid="{8593B35E-0456-42C9-AC10-E8245518DFC4}"/>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CA1561"/>
  <sheetViews>
    <sheetView tabSelected="1" topLeftCell="A1509" zoomScale="85" zoomScaleNormal="85" workbookViewId="0">
      <selection activeCell="E1426" sqref="E1426"/>
    </sheetView>
  </sheetViews>
  <sheetFormatPr defaultColWidth="2.85546875" defaultRowHeight="15" x14ac:dyDescent="0.25"/>
  <sheetData>
    <row r="2" spans="2:34" x14ac:dyDescent="0.25">
      <c r="B2" s="1" t="s">
        <v>1081</v>
      </c>
    </row>
    <row r="5" spans="2:34" x14ac:dyDescent="0.25">
      <c r="C5" s="20">
        <v>0</v>
      </c>
      <c r="E5" s="1" t="s">
        <v>870</v>
      </c>
    </row>
    <row r="6" spans="2:34" x14ac:dyDescent="0.25">
      <c r="E6" t="s">
        <v>871</v>
      </c>
    </row>
    <row r="7" spans="2:34" x14ac:dyDescent="0.25">
      <c r="E7" s="2" t="s">
        <v>872</v>
      </c>
    </row>
    <row r="8" spans="2:34" x14ac:dyDescent="0.25">
      <c r="E8" t="s">
        <v>873</v>
      </c>
    </row>
    <row r="9" spans="2:34" x14ac:dyDescent="0.25">
      <c r="E9" t="s">
        <v>874</v>
      </c>
    </row>
    <row r="11" spans="2:34" x14ac:dyDescent="0.25">
      <c r="E11" s="36" t="s">
        <v>206</v>
      </c>
    </row>
    <row r="12" spans="2:34" x14ac:dyDescent="0.25">
      <c r="E12" t="s">
        <v>875</v>
      </c>
      <c r="AH12" s="2" t="s">
        <v>876</v>
      </c>
    </row>
    <row r="14" spans="2:34" x14ac:dyDescent="0.25">
      <c r="E14" s="36" t="s">
        <v>207</v>
      </c>
    </row>
    <row r="15" spans="2:34" x14ac:dyDescent="0.25">
      <c r="E15" t="s">
        <v>877</v>
      </c>
    </row>
    <row r="17" spans="5:5" x14ac:dyDescent="0.25">
      <c r="E17" s="36" t="s">
        <v>219</v>
      </c>
    </row>
    <row r="18" spans="5:5" x14ac:dyDescent="0.25">
      <c r="E18" t="s">
        <v>878</v>
      </c>
    </row>
    <row r="20" spans="5:5" x14ac:dyDescent="0.25">
      <c r="E20" s="36" t="s">
        <v>212</v>
      </c>
    </row>
    <row r="21" spans="5:5" x14ac:dyDescent="0.25">
      <c r="E21" t="s">
        <v>879</v>
      </c>
    </row>
    <row r="59" spans="5:5" x14ac:dyDescent="0.25">
      <c r="E59" s="1" t="s">
        <v>1007</v>
      </c>
    </row>
    <row r="113" spans="5:5" x14ac:dyDescent="0.25">
      <c r="E113" s="1" t="s">
        <v>1081</v>
      </c>
    </row>
    <row r="204" spans="44:44" x14ac:dyDescent="0.25">
      <c r="AR204" s="2" t="s">
        <v>1119</v>
      </c>
    </row>
    <row r="221" spans="5:21" x14ac:dyDescent="0.25">
      <c r="E221" s="26" t="s">
        <v>3</v>
      </c>
      <c r="F221" s="27"/>
      <c r="G221" s="27"/>
      <c r="H221" s="27"/>
      <c r="I221" s="27"/>
      <c r="J221" s="27"/>
      <c r="K221" s="27"/>
      <c r="L221" s="27"/>
      <c r="M221" s="27"/>
      <c r="N221" s="27"/>
      <c r="O221" s="27"/>
      <c r="P221" s="27"/>
      <c r="Q221" s="27"/>
      <c r="R221" s="27"/>
      <c r="S221" s="27"/>
      <c r="T221" s="27"/>
      <c r="U221" s="27"/>
    </row>
    <row r="222" spans="5:21" x14ac:dyDescent="0.25">
      <c r="E222" s="26" t="s">
        <v>982</v>
      </c>
      <c r="F222" s="27"/>
      <c r="G222" s="27"/>
      <c r="H222" s="27"/>
      <c r="I222" s="27"/>
      <c r="J222" s="27"/>
      <c r="K222" s="27"/>
      <c r="L222" s="27"/>
      <c r="M222" s="27"/>
      <c r="N222" s="27"/>
      <c r="O222" s="27"/>
      <c r="P222" s="27"/>
      <c r="Q222" s="27"/>
      <c r="R222" s="27"/>
      <c r="S222" s="27"/>
      <c r="T222" s="27"/>
      <c r="U222" s="27"/>
    </row>
    <row r="223" spans="5:21" x14ac:dyDescent="0.25">
      <c r="E223" s="59" t="s">
        <v>1120</v>
      </c>
      <c r="F223" s="60"/>
      <c r="G223" s="60"/>
      <c r="H223" s="60"/>
      <c r="I223" s="60"/>
      <c r="J223" s="60"/>
      <c r="K223" s="60"/>
      <c r="L223" s="60"/>
      <c r="M223" s="60"/>
      <c r="N223" s="60"/>
      <c r="O223" s="60"/>
      <c r="P223" s="60"/>
      <c r="Q223" s="60"/>
      <c r="R223" s="60"/>
      <c r="S223" s="60"/>
      <c r="T223" s="60"/>
      <c r="U223" s="60"/>
    </row>
    <row r="224" spans="5:21" x14ac:dyDescent="0.25">
      <c r="E224" s="26" t="s">
        <v>672</v>
      </c>
      <c r="F224" s="27"/>
      <c r="G224" s="27"/>
      <c r="H224" s="27"/>
      <c r="I224" s="27"/>
      <c r="J224" s="27"/>
      <c r="K224" s="27"/>
      <c r="L224" s="27"/>
      <c r="M224" s="27"/>
      <c r="N224" s="27"/>
      <c r="O224" s="27"/>
      <c r="P224" s="27"/>
      <c r="Q224" s="27"/>
      <c r="R224" s="27"/>
      <c r="S224" s="27"/>
      <c r="T224" s="27"/>
      <c r="U224" s="27"/>
    </row>
    <row r="225" spans="5:21" x14ac:dyDescent="0.25">
      <c r="E225" s="26" t="s">
        <v>1121</v>
      </c>
      <c r="F225" s="27"/>
      <c r="G225" s="27"/>
      <c r="H225" s="27"/>
      <c r="I225" s="27"/>
      <c r="J225" s="27"/>
      <c r="K225" s="27"/>
      <c r="L225" s="27"/>
      <c r="M225" s="27"/>
      <c r="N225" s="27"/>
      <c r="O225" s="27"/>
      <c r="P225" s="27"/>
      <c r="Q225" s="27"/>
      <c r="R225" s="27"/>
      <c r="S225" s="27"/>
      <c r="T225" s="27"/>
      <c r="U225" s="27"/>
    </row>
    <row r="226" spans="5:21" x14ac:dyDescent="0.25">
      <c r="E226" s="26" t="s">
        <v>1122</v>
      </c>
      <c r="F226" s="27"/>
      <c r="G226" s="27"/>
      <c r="H226" s="27"/>
      <c r="I226" s="27"/>
      <c r="J226" s="27"/>
      <c r="K226" s="27"/>
      <c r="L226" s="27"/>
      <c r="M226" s="27"/>
      <c r="N226" s="27"/>
      <c r="O226" s="27"/>
      <c r="P226" s="27"/>
      <c r="Q226" s="27"/>
      <c r="R226" s="27"/>
      <c r="S226" s="27"/>
      <c r="T226" s="27"/>
      <c r="U226" s="27"/>
    </row>
    <row r="270" spans="5:63" x14ac:dyDescent="0.25">
      <c r="E270" s="2" t="s">
        <v>5</v>
      </c>
      <c r="BK270" s="2" t="s">
        <v>6</v>
      </c>
    </row>
    <row r="313" spans="5:42" x14ac:dyDescent="0.25">
      <c r="E313" s="29" t="s">
        <v>24</v>
      </c>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row>
    <row r="314" spans="5:42" x14ac:dyDescent="0.25">
      <c r="E314" s="29"/>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row>
    <row r="315" spans="5:42" x14ac:dyDescent="0.25">
      <c r="E315" s="29" t="s">
        <v>1123</v>
      </c>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row>
    <row r="316" spans="5:42" x14ac:dyDescent="0.25">
      <c r="E316" s="29" t="s">
        <v>25</v>
      </c>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row>
    <row r="317" spans="5:42" x14ac:dyDescent="0.25">
      <c r="E317" s="52" t="s">
        <v>1124</v>
      </c>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row>
    <row r="318" spans="5:42" x14ac:dyDescent="0.25">
      <c r="E318" s="29" t="s">
        <v>1125</v>
      </c>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row>
    <row r="319" spans="5:42" x14ac:dyDescent="0.25">
      <c r="E319" s="29" t="s">
        <v>1126</v>
      </c>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row>
    <row r="320" spans="5:42" x14ac:dyDescent="0.25">
      <c r="E320" s="29" t="s">
        <v>1127</v>
      </c>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row>
    <row r="321" spans="5:42" x14ac:dyDescent="0.25">
      <c r="E321" s="29"/>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row>
    <row r="322" spans="5:42" x14ac:dyDescent="0.25">
      <c r="E322" s="29" t="s">
        <v>37</v>
      </c>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row>
    <row r="323" spans="5:42" x14ac:dyDescent="0.25">
      <c r="E323" s="29" t="s">
        <v>26</v>
      </c>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row>
    <row r="383" spans="5:5" x14ac:dyDescent="0.25">
      <c r="E383" s="1" t="s">
        <v>1129</v>
      </c>
    </row>
    <row r="408" spans="40:40" x14ac:dyDescent="0.25">
      <c r="AN408" t="s">
        <v>83</v>
      </c>
    </row>
    <row r="409" spans="40:40" x14ac:dyDescent="0.25">
      <c r="AN409" s="2" t="s">
        <v>1130</v>
      </c>
    </row>
    <row r="435" spans="5:63" x14ac:dyDescent="0.25">
      <c r="E435" s="2" t="s">
        <v>5</v>
      </c>
      <c r="BK435" s="2" t="s">
        <v>6</v>
      </c>
    </row>
    <row r="478" spans="5:42" x14ac:dyDescent="0.25">
      <c r="E478" s="29" t="s">
        <v>24</v>
      </c>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row>
    <row r="479" spans="5:42" x14ac:dyDescent="0.25">
      <c r="E479" s="29"/>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row>
    <row r="480" spans="5:42" x14ac:dyDescent="0.25">
      <c r="E480" s="29" t="s">
        <v>1123</v>
      </c>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row>
    <row r="481" spans="5:42" x14ac:dyDescent="0.25">
      <c r="E481" s="29" t="s">
        <v>25</v>
      </c>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row>
    <row r="482" spans="5:42" x14ac:dyDescent="0.25">
      <c r="E482" s="61" t="s">
        <v>1124</v>
      </c>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row>
    <row r="483" spans="5:42" x14ac:dyDescent="0.25">
      <c r="E483" s="29" t="s">
        <v>1125</v>
      </c>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row>
    <row r="484" spans="5:42" x14ac:dyDescent="0.25">
      <c r="E484" s="29" t="s">
        <v>1132</v>
      </c>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row>
    <row r="485" spans="5:42" x14ac:dyDescent="0.25">
      <c r="E485" s="29" t="s">
        <v>1131</v>
      </c>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row>
    <row r="486" spans="5:42" x14ac:dyDescent="0.25">
      <c r="E486" s="29"/>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row>
    <row r="487" spans="5:42" x14ac:dyDescent="0.25">
      <c r="E487" s="29" t="s">
        <v>37</v>
      </c>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row>
    <row r="488" spans="5:42" x14ac:dyDescent="0.25">
      <c r="E488" s="29" t="s">
        <v>26</v>
      </c>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row>
    <row r="528" spans="3:5" x14ac:dyDescent="0.25">
      <c r="C528" s="20">
        <v>0</v>
      </c>
      <c r="E528" s="1" t="s">
        <v>1046</v>
      </c>
    </row>
    <row r="529" spans="5:5" x14ac:dyDescent="0.25">
      <c r="E529" t="s">
        <v>1048</v>
      </c>
    </row>
    <row r="530" spans="5:5" x14ac:dyDescent="0.25">
      <c r="E530" s="2" t="s">
        <v>1049</v>
      </c>
    </row>
    <row r="531" spans="5:5" x14ac:dyDescent="0.25">
      <c r="E531" t="s">
        <v>2</v>
      </c>
    </row>
    <row r="532" spans="5:5" x14ac:dyDescent="0.25">
      <c r="E532" t="s">
        <v>233</v>
      </c>
    </row>
    <row r="551" spans="5:76" x14ac:dyDescent="0.25">
      <c r="E551" s="36" t="s">
        <v>206</v>
      </c>
    </row>
    <row r="552" spans="5:76" x14ac:dyDescent="0.25">
      <c r="E552" t="s">
        <v>1052</v>
      </c>
      <c r="BO552" t="s">
        <v>599</v>
      </c>
      <c r="BX552" t="s">
        <v>1050</v>
      </c>
    </row>
    <row r="554" spans="5:76" x14ac:dyDescent="0.25">
      <c r="E554" s="36" t="s">
        <v>207</v>
      </c>
    </row>
    <row r="555" spans="5:76" x14ac:dyDescent="0.25">
      <c r="E555" t="s">
        <v>1051</v>
      </c>
      <c r="BO555" t="s">
        <v>599</v>
      </c>
      <c r="BX555" t="s">
        <v>1050</v>
      </c>
    </row>
    <row r="557" spans="5:76" x14ac:dyDescent="0.25">
      <c r="E557" s="36" t="s">
        <v>219</v>
      </c>
    </row>
    <row r="558" spans="5:76" x14ac:dyDescent="0.25">
      <c r="E558" t="s">
        <v>526</v>
      </c>
    </row>
    <row r="560" spans="5:76" x14ac:dyDescent="0.25">
      <c r="E560" s="36" t="s">
        <v>212</v>
      </c>
    </row>
    <row r="561" spans="5:5" x14ac:dyDescent="0.25">
      <c r="E561" t="s">
        <v>526</v>
      </c>
    </row>
    <row r="575" spans="5:5" x14ac:dyDescent="0.25">
      <c r="E575" s="1" t="s">
        <v>1079</v>
      </c>
    </row>
    <row r="701" spans="3:5" s="3" customFormat="1" x14ac:dyDescent="0.25">
      <c r="C701" s="20">
        <v>0</v>
      </c>
      <c r="D701"/>
      <c r="E701" s="1" t="s">
        <v>1065</v>
      </c>
    </row>
    <row r="702" spans="3:5" s="3" customFormat="1" x14ac:dyDescent="0.25">
      <c r="E702" s="3" t="s">
        <v>1069</v>
      </c>
    </row>
    <row r="703" spans="3:5" s="3" customFormat="1" x14ac:dyDescent="0.25"/>
    <row r="724" spans="5:5" x14ac:dyDescent="0.25">
      <c r="E724" s="2" t="s">
        <v>1070</v>
      </c>
    </row>
    <row r="754" spans="5:5" x14ac:dyDescent="0.25">
      <c r="E754" s="2" t="s">
        <v>1075</v>
      </c>
    </row>
    <row r="788" spans="5:5" x14ac:dyDescent="0.25">
      <c r="E788" s="1" t="s">
        <v>1081</v>
      </c>
    </row>
    <row r="803" spans="5:40" s="3" customFormat="1" x14ac:dyDescent="0.25">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row>
    <row r="804" spans="5:40" s="3" customFormat="1" x14ac:dyDescent="0.25">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row>
    <row r="805" spans="5:40" s="3" customFormat="1" x14ac:dyDescent="0.2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row>
    <row r="843" spans="3:5" x14ac:dyDescent="0.25">
      <c r="C843" s="20">
        <v>0</v>
      </c>
      <c r="E843" s="1" t="s">
        <v>1071</v>
      </c>
    </row>
    <row r="844" spans="3:5" x14ac:dyDescent="0.25">
      <c r="E844" t="s">
        <v>1072</v>
      </c>
    </row>
    <row r="845" spans="3:5" x14ac:dyDescent="0.25">
      <c r="E845" s="2" t="s">
        <v>1073</v>
      </c>
    </row>
    <row r="846" spans="3:5" x14ac:dyDescent="0.25">
      <c r="E846" t="s">
        <v>938</v>
      </c>
    </row>
    <row r="847" spans="3:5" x14ac:dyDescent="0.25">
      <c r="E847" t="s">
        <v>937</v>
      </c>
    </row>
    <row r="849" spans="5:74" x14ac:dyDescent="0.25">
      <c r="E849" s="1" t="s">
        <v>1081</v>
      </c>
    </row>
    <row r="851" spans="5:74" x14ac:dyDescent="0.25">
      <c r="AR851" s="36" t="s">
        <v>206</v>
      </c>
    </row>
    <row r="852" spans="5:74" x14ac:dyDescent="0.25">
      <c r="AR852" t="s">
        <v>1073</v>
      </c>
    </row>
    <row r="854" spans="5:74" x14ac:dyDescent="0.25">
      <c r="AR854" s="36" t="s">
        <v>207</v>
      </c>
    </row>
    <row r="855" spans="5:74" x14ac:dyDescent="0.25">
      <c r="AR855" t="s">
        <v>1073</v>
      </c>
    </row>
    <row r="857" spans="5:74" x14ac:dyDescent="0.25">
      <c r="AR857" s="36" t="s">
        <v>219</v>
      </c>
    </row>
    <row r="858" spans="5:74" x14ac:dyDescent="0.25">
      <c r="AR858" t="s">
        <v>1111</v>
      </c>
      <c r="BV858" s="2" t="s">
        <v>1112</v>
      </c>
    </row>
    <row r="860" spans="5:74" x14ac:dyDescent="0.25">
      <c r="AR860" s="36" t="s">
        <v>212</v>
      </c>
    </row>
    <row r="861" spans="5:74" x14ac:dyDescent="0.25">
      <c r="AR861" t="s">
        <v>1113</v>
      </c>
      <c r="BV861" s="2" t="s">
        <v>1112</v>
      </c>
    </row>
    <row r="878" spans="5:13" x14ac:dyDescent="0.25">
      <c r="E878" t="s">
        <v>50</v>
      </c>
      <c r="M878" t="s">
        <v>54</v>
      </c>
    </row>
    <row r="879" spans="5:13" x14ac:dyDescent="0.25">
      <c r="E879" s="2" t="s">
        <v>1112</v>
      </c>
      <c r="M879" s="2"/>
    </row>
    <row r="881" spans="5:35" x14ac:dyDescent="0.25">
      <c r="E881" s="14" t="s">
        <v>3</v>
      </c>
      <c r="F881" s="15"/>
      <c r="G881" s="15"/>
      <c r="H881" s="15"/>
      <c r="I881" s="15"/>
      <c r="J881" s="15"/>
      <c r="K881" s="15"/>
      <c r="L881" s="15"/>
      <c r="M881" s="15"/>
      <c r="N881" s="15"/>
      <c r="O881" s="15"/>
      <c r="P881" s="15"/>
      <c r="Q881" s="15"/>
      <c r="R881" s="15"/>
      <c r="S881" s="15"/>
      <c r="T881" s="15"/>
      <c r="U881" s="15"/>
      <c r="V881" s="15"/>
      <c r="W881" s="15"/>
      <c r="X881" s="15"/>
      <c r="Y881" s="15"/>
    </row>
    <row r="882" spans="5:35" x14ac:dyDescent="0.25">
      <c r="E882" s="14" t="s">
        <v>246</v>
      </c>
      <c r="F882" s="15"/>
      <c r="G882" s="15"/>
      <c r="H882" s="15"/>
      <c r="I882" s="15"/>
      <c r="J882" s="15"/>
      <c r="K882" s="15"/>
      <c r="L882" s="15"/>
      <c r="M882" s="15"/>
      <c r="N882" s="15"/>
      <c r="O882" s="15"/>
      <c r="P882" s="15"/>
      <c r="Q882" s="15"/>
      <c r="R882" s="15"/>
      <c r="S882" s="15"/>
      <c r="T882" s="15"/>
      <c r="U882" s="15"/>
      <c r="V882" s="15"/>
      <c r="W882" s="15"/>
      <c r="X882" s="15"/>
      <c r="Y882" s="15"/>
    </row>
    <row r="883" spans="5:35" x14ac:dyDescent="0.25">
      <c r="E883" s="14" t="s">
        <v>247</v>
      </c>
      <c r="F883" s="15"/>
      <c r="G883" s="15"/>
      <c r="H883" s="15"/>
      <c r="I883" s="15"/>
      <c r="J883" s="15"/>
      <c r="K883" s="15"/>
      <c r="L883" s="15"/>
      <c r="M883" s="15"/>
      <c r="N883" s="15"/>
      <c r="O883" s="15"/>
      <c r="P883" s="15"/>
      <c r="Q883" s="15"/>
      <c r="R883" s="15"/>
      <c r="S883" s="15"/>
      <c r="T883" s="15"/>
      <c r="U883" s="15"/>
      <c r="V883" s="15"/>
      <c r="W883" s="15"/>
      <c r="X883" s="15"/>
      <c r="Y883" s="15"/>
    </row>
    <row r="884" spans="5:35" x14ac:dyDescent="0.25">
      <c r="E884" s="14" t="s">
        <v>248</v>
      </c>
      <c r="F884" s="15"/>
      <c r="G884" s="15"/>
      <c r="H884" s="15"/>
      <c r="I884" s="15"/>
      <c r="J884" s="15"/>
      <c r="K884" s="15"/>
      <c r="L884" s="15"/>
      <c r="M884" s="15"/>
      <c r="N884" s="15"/>
      <c r="O884" s="15"/>
      <c r="P884" s="15"/>
      <c r="Q884" s="15"/>
      <c r="R884" s="15"/>
      <c r="S884" s="15"/>
      <c r="T884" s="15"/>
      <c r="U884" s="15"/>
      <c r="V884" s="15"/>
      <c r="W884" s="15"/>
      <c r="X884" s="15"/>
      <c r="Y884" s="15"/>
    </row>
    <row r="885" spans="5:35" x14ac:dyDescent="0.25">
      <c r="E885" s="14" t="s">
        <v>29</v>
      </c>
      <c r="F885" s="15"/>
      <c r="G885" s="15"/>
      <c r="H885" s="15"/>
      <c r="I885" s="15"/>
      <c r="J885" s="15"/>
      <c r="K885" s="15"/>
      <c r="L885" s="15"/>
      <c r="M885" s="15"/>
      <c r="N885" s="15"/>
      <c r="O885" s="15"/>
      <c r="P885" s="15"/>
      <c r="Q885" s="15"/>
      <c r="R885" s="15"/>
      <c r="S885" s="15"/>
      <c r="T885" s="15"/>
      <c r="U885" s="15"/>
      <c r="V885" s="15"/>
      <c r="W885" s="15"/>
      <c r="X885" s="15"/>
      <c r="Y885" s="15"/>
      <c r="AA885" s="2" t="s">
        <v>50</v>
      </c>
      <c r="AI885" s="2" t="s">
        <v>54</v>
      </c>
    </row>
    <row r="886" spans="5:35" x14ac:dyDescent="0.25">
      <c r="E886" s="14" t="s">
        <v>249</v>
      </c>
      <c r="F886" s="15"/>
      <c r="G886" s="15"/>
      <c r="H886" s="15"/>
      <c r="I886" s="15"/>
      <c r="J886" s="15"/>
      <c r="K886" s="15"/>
      <c r="L886" s="15"/>
      <c r="M886" s="15"/>
      <c r="N886" s="15"/>
      <c r="O886" s="15"/>
      <c r="P886" s="15"/>
      <c r="Q886" s="15"/>
      <c r="R886" s="15"/>
      <c r="S886" s="15"/>
      <c r="T886" s="15"/>
      <c r="U886" s="15"/>
      <c r="V886" s="15"/>
      <c r="W886" s="15"/>
      <c r="X886" s="15"/>
      <c r="Y886" s="15"/>
      <c r="AA886" t="s">
        <v>1112</v>
      </c>
      <c r="AI886" t="s">
        <v>1115</v>
      </c>
    </row>
    <row r="887" spans="5:35" x14ac:dyDescent="0.25">
      <c r="E887" s="14" t="s">
        <v>34</v>
      </c>
      <c r="F887" s="15"/>
      <c r="G887" s="15"/>
      <c r="H887" s="15"/>
      <c r="I887" s="15"/>
      <c r="J887" s="15"/>
      <c r="K887" s="15"/>
      <c r="L887" s="15"/>
      <c r="M887" s="15"/>
      <c r="N887" s="15"/>
      <c r="O887" s="15"/>
      <c r="P887" s="15"/>
      <c r="Q887" s="15"/>
      <c r="R887" s="15"/>
      <c r="S887" s="15"/>
      <c r="T887" s="15"/>
      <c r="U887" s="15"/>
      <c r="V887" s="15"/>
      <c r="W887" s="15"/>
      <c r="X887" s="15"/>
      <c r="Y887" s="15"/>
      <c r="AA887" t="s">
        <v>1112</v>
      </c>
      <c r="AI887" t="s">
        <v>1116</v>
      </c>
    </row>
    <row r="888" spans="5:35" x14ac:dyDescent="0.25">
      <c r="E888" s="18" t="s">
        <v>250</v>
      </c>
      <c r="F888" s="15"/>
      <c r="G888" s="15"/>
      <c r="H888" s="15"/>
      <c r="I888" s="15"/>
      <c r="J888" s="15"/>
      <c r="K888" s="15"/>
      <c r="L888" s="15"/>
      <c r="M888" s="15"/>
      <c r="N888" s="15"/>
      <c r="O888" s="15"/>
      <c r="P888" s="15"/>
      <c r="Q888" s="15"/>
      <c r="R888" s="15"/>
      <c r="S888" s="15"/>
      <c r="T888" s="15"/>
      <c r="U888" s="15"/>
      <c r="V888" s="15"/>
      <c r="W888" s="15"/>
      <c r="X888" s="15"/>
      <c r="Y888" s="15"/>
    </row>
    <row r="889" spans="5:35" x14ac:dyDescent="0.25">
      <c r="E889" s="56" t="s">
        <v>1114</v>
      </c>
      <c r="F889" s="57"/>
      <c r="G889" s="57"/>
      <c r="H889" s="57"/>
      <c r="I889" s="57"/>
      <c r="J889" s="57"/>
      <c r="K889" s="57"/>
      <c r="L889" s="57"/>
      <c r="M889" s="57"/>
      <c r="N889" s="57"/>
      <c r="O889" s="57"/>
      <c r="P889" s="57"/>
      <c r="Q889" s="57"/>
      <c r="R889" s="57"/>
      <c r="S889" s="57"/>
      <c r="T889" s="57"/>
      <c r="U889" s="57"/>
      <c r="V889" s="57"/>
      <c r="W889" s="57"/>
      <c r="X889" s="57"/>
      <c r="Y889" s="57"/>
    </row>
    <row r="890" spans="5:35" x14ac:dyDescent="0.25">
      <c r="E890" s="18" t="s">
        <v>4</v>
      </c>
      <c r="F890" s="15"/>
      <c r="G890" s="15"/>
      <c r="H890" s="15"/>
      <c r="I890" s="15"/>
      <c r="J890" s="15"/>
      <c r="K890" s="15"/>
      <c r="L890" s="15"/>
      <c r="M890" s="15"/>
      <c r="N890" s="15"/>
      <c r="O890" s="15"/>
      <c r="P890" s="15"/>
      <c r="Q890" s="15"/>
      <c r="R890" s="15"/>
      <c r="S890" s="15"/>
      <c r="T890" s="15"/>
      <c r="U890" s="15"/>
      <c r="V890" s="15"/>
      <c r="W890" s="15"/>
      <c r="X890" s="15"/>
      <c r="Y890" s="15"/>
    </row>
    <row r="891" spans="5:35" x14ac:dyDescent="0.25">
      <c r="E891" s="18" t="s">
        <v>650</v>
      </c>
      <c r="F891" s="15"/>
      <c r="G891" s="15"/>
      <c r="H891" s="15"/>
      <c r="I891" s="15"/>
      <c r="J891" s="15"/>
      <c r="K891" s="15"/>
      <c r="L891" s="15"/>
      <c r="M891" s="15"/>
      <c r="N891" s="15"/>
      <c r="O891" s="15"/>
      <c r="P891" s="15"/>
      <c r="Q891" s="15"/>
      <c r="R891" s="15"/>
      <c r="S891" s="15"/>
      <c r="T891" s="15"/>
      <c r="U891" s="15"/>
      <c r="V891" s="15"/>
      <c r="W891" s="15"/>
      <c r="X891" s="15"/>
      <c r="Y891" s="15"/>
    </row>
    <row r="892" spans="5:35" x14ac:dyDescent="0.25">
      <c r="E892" s="56" t="s">
        <v>1109</v>
      </c>
      <c r="F892" s="57"/>
      <c r="G892" s="57"/>
      <c r="H892" s="57"/>
      <c r="I892" s="57"/>
      <c r="J892" s="57"/>
      <c r="K892" s="57"/>
      <c r="L892" s="57"/>
      <c r="M892" s="57"/>
      <c r="N892" s="57"/>
      <c r="O892" s="57"/>
      <c r="P892" s="57"/>
      <c r="Q892" s="57"/>
      <c r="R892" s="57"/>
      <c r="S892" s="57"/>
      <c r="T892" s="57"/>
      <c r="U892" s="57"/>
      <c r="V892" s="57"/>
      <c r="W892" s="57"/>
      <c r="X892" s="57"/>
      <c r="Y892" s="57"/>
    </row>
    <row r="893" spans="5:35" x14ac:dyDescent="0.25">
      <c r="E893" s="18" t="s">
        <v>4</v>
      </c>
      <c r="F893" s="15"/>
      <c r="G893" s="15"/>
      <c r="H893" s="15"/>
      <c r="I893" s="15"/>
      <c r="J893" s="15"/>
      <c r="K893" s="15"/>
      <c r="L893" s="15"/>
      <c r="M893" s="15"/>
      <c r="N893" s="15"/>
      <c r="O893" s="15"/>
      <c r="P893" s="15"/>
      <c r="Q893" s="15"/>
      <c r="R893" s="15"/>
      <c r="S893" s="15"/>
      <c r="T893" s="15"/>
      <c r="U893" s="15"/>
      <c r="V893" s="15"/>
      <c r="W893" s="15"/>
      <c r="X893" s="15"/>
      <c r="Y893" s="15"/>
    </row>
    <row r="894" spans="5:35" x14ac:dyDescent="0.25">
      <c r="E894" s="14" t="s">
        <v>973</v>
      </c>
      <c r="F894" s="15"/>
      <c r="G894" s="15"/>
      <c r="H894" s="15"/>
      <c r="I894" s="15"/>
      <c r="J894" s="15"/>
      <c r="K894" s="15"/>
      <c r="L894" s="15"/>
      <c r="M894" s="15"/>
      <c r="N894" s="15"/>
      <c r="O894" s="15"/>
      <c r="P894" s="15"/>
      <c r="Q894" s="15"/>
      <c r="R894" s="15"/>
      <c r="S894" s="15"/>
      <c r="T894" s="15"/>
      <c r="U894" s="15"/>
      <c r="V894" s="15"/>
      <c r="W894" s="15"/>
      <c r="X894" s="15"/>
      <c r="Y894" s="15"/>
    </row>
    <row r="895" spans="5:35" x14ac:dyDescent="0.25">
      <c r="E895" s="14" t="s">
        <v>972</v>
      </c>
      <c r="F895" s="15"/>
      <c r="G895" s="15"/>
      <c r="H895" s="15"/>
      <c r="I895" s="15"/>
      <c r="J895" s="15"/>
      <c r="K895" s="15"/>
      <c r="L895" s="15"/>
      <c r="M895" s="15"/>
      <c r="N895" s="15"/>
      <c r="O895" s="15"/>
      <c r="P895" s="15"/>
      <c r="Q895" s="15"/>
      <c r="R895" s="15"/>
      <c r="S895" s="15"/>
      <c r="T895" s="15"/>
      <c r="U895" s="15"/>
      <c r="V895" s="15"/>
      <c r="W895" s="15"/>
      <c r="X895" s="15"/>
      <c r="Y895" s="15"/>
    </row>
    <row r="896" spans="5:35" x14ac:dyDescent="0.25">
      <c r="E896" s="3"/>
      <c r="F896" s="3"/>
      <c r="G896" s="3"/>
      <c r="H896" s="3"/>
      <c r="I896" s="3"/>
      <c r="J896" s="3"/>
      <c r="K896" s="3"/>
      <c r="L896" s="3"/>
      <c r="M896" s="3"/>
      <c r="N896" s="3"/>
      <c r="O896" s="3"/>
      <c r="P896" s="3"/>
      <c r="Q896" s="3"/>
      <c r="R896" s="3"/>
      <c r="S896" s="3"/>
      <c r="T896" s="3"/>
      <c r="U896" s="3"/>
      <c r="V896" s="3"/>
      <c r="W896" s="3"/>
      <c r="X896" s="3"/>
      <c r="Y896" s="3"/>
    </row>
    <row r="897" spans="5:63" x14ac:dyDescent="0.25">
      <c r="E897" s="14" t="s">
        <v>3</v>
      </c>
      <c r="F897" s="15"/>
      <c r="G897" s="15"/>
      <c r="H897" s="15"/>
      <c r="I897" s="15"/>
      <c r="J897" s="15"/>
      <c r="K897" s="15"/>
      <c r="L897" s="15"/>
      <c r="M897" s="15"/>
      <c r="N897" s="15"/>
      <c r="O897" s="15"/>
      <c r="P897" s="15"/>
      <c r="Q897" s="15"/>
      <c r="R897" s="15"/>
      <c r="S897" s="15"/>
      <c r="T897" s="15"/>
      <c r="U897" s="15"/>
      <c r="V897" s="15"/>
      <c r="W897" s="15"/>
      <c r="X897" s="3"/>
      <c r="Y897" s="3"/>
    </row>
    <row r="898" spans="5:63" x14ac:dyDescent="0.25">
      <c r="E898" s="14" t="s">
        <v>252</v>
      </c>
      <c r="F898" s="15"/>
      <c r="G898" s="15"/>
      <c r="H898" s="15"/>
      <c r="I898" s="15"/>
      <c r="J898" s="15"/>
      <c r="K898" s="15"/>
      <c r="L898" s="15"/>
      <c r="M898" s="15"/>
      <c r="N898" s="15"/>
      <c r="O898" s="15"/>
      <c r="P898" s="15"/>
      <c r="Q898" s="15"/>
      <c r="R898" s="15"/>
      <c r="S898" s="15"/>
      <c r="T898" s="15"/>
      <c r="U898" s="15"/>
      <c r="V898" s="15"/>
      <c r="W898" s="15"/>
      <c r="X898" s="3"/>
      <c r="Y898" s="3"/>
    </row>
    <row r="899" spans="5:63" x14ac:dyDescent="0.25">
      <c r="E899" s="14" t="s">
        <v>253</v>
      </c>
      <c r="F899" s="15"/>
      <c r="G899" s="15"/>
      <c r="H899" s="15"/>
      <c r="I899" s="15"/>
      <c r="J899" s="15"/>
      <c r="K899" s="15"/>
      <c r="L899" s="15"/>
      <c r="M899" s="15"/>
      <c r="N899" s="15"/>
      <c r="O899" s="15"/>
      <c r="P899" s="15"/>
      <c r="Q899" s="15"/>
      <c r="R899" s="15"/>
      <c r="S899" s="15"/>
      <c r="T899" s="15"/>
      <c r="U899" s="15"/>
      <c r="V899" s="15"/>
      <c r="W899" s="15"/>
      <c r="X899" s="3"/>
      <c r="Y899" s="3"/>
    </row>
    <row r="900" spans="5:63" x14ac:dyDescent="0.25">
      <c r="E900" s="14" t="s">
        <v>254</v>
      </c>
      <c r="F900" s="15"/>
      <c r="G900" s="15"/>
      <c r="H900" s="15"/>
      <c r="I900" s="15"/>
      <c r="J900" s="15"/>
      <c r="K900" s="15"/>
      <c r="L900" s="15"/>
      <c r="M900" s="15"/>
      <c r="N900" s="15"/>
      <c r="O900" s="15"/>
      <c r="P900" s="15"/>
      <c r="Q900" s="15"/>
      <c r="R900" s="15"/>
      <c r="S900" s="15"/>
      <c r="T900" s="15"/>
      <c r="U900" s="15"/>
      <c r="V900" s="15"/>
      <c r="W900" s="15"/>
      <c r="X900" s="3"/>
    </row>
    <row r="901" spans="5:63" x14ac:dyDescent="0.25">
      <c r="E901" s="14" t="s">
        <v>255</v>
      </c>
      <c r="F901" s="15"/>
      <c r="G901" s="15"/>
      <c r="H901" s="15"/>
      <c r="I901" s="15"/>
      <c r="J901" s="15"/>
      <c r="K901" s="15"/>
      <c r="L901" s="15"/>
      <c r="M901" s="15"/>
      <c r="N901" s="15"/>
      <c r="O901" s="15"/>
      <c r="P901" s="15"/>
      <c r="Q901" s="15"/>
      <c r="R901" s="15"/>
      <c r="S901" s="15"/>
      <c r="T901" s="15"/>
      <c r="U901" s="15"/>
      <c r="V901" s="15"/>
      <c r="W901" s="15"/>
      <c r="X901" s="3"/>
      <c r="Y901" s="1" t="s">
        <v>97</v>
      </c>
      <c r="AH901" s="2" t="s">
        <v>98</v>
      </c>
      <c r="AQ901" s="2" t="s">
        <v>54</v>
      </c>
      <c r="AY901" s="2" t="s">
        <v>257</v>
      </c>
      <c r="BH901" s="2" t="s">
        <v>258</v>
      </c>
    </row>
    <row r="902" spans="5:63" x14ac:dyDescent="0.25">
      <c r="E902" s="14" t="s">
        <v>256</v>
      </c>
      <c r="F902" s="15"/>
      <c r="G902" s="15"/>
      <c r="H902" s="15"/>
      <c r="I902" s="15"/>
      <c r="J902" s="15"/>
      <c r="K902" s="15"/>
      <c r="L902" s="15"/>
      <c r="M902" s="15"/>
      <c r="N902" s="15"/>
      <c r="O902" s="15"/>
      <c r="P902" s="15"/>
      <c r="Q902" s="15"/>
      <c r="R902" s="15"/>
      <c r="S902" s="15"/>
      <c r="T902" s="15"/>
      <c r="U902" s="15"/>
      <c r="V902" s="15"/>
      <c r="W902" s="15"/>
      <c r="Y902" s="3">
        <v>0</v>
      </c>
      <c r="AH902">
        <v>0</v>
      </c>
      <c r="AQ902" t="s">
        <v>1117</v>
      </c>
      <c r="AY902" t="s">
        <v>1115</v>
      </c>
      <c r="BH902" s="2" t="str">
        <f>"exec IFINOPL.dbo.XSP_MTN_INVOICE_PPH @p_invoice_no = N'" &amp; TRIM(AY902) &amp; "', @p_is_invoice_deduct_pph = N'" &amp; IF(Y902 = 1, 0, 1) &amp; "', @p_mtn_remark = N'MF-446469', @p_mtn_cre_by = N'Aryo Budi D.P.';"</f>
        <v>exec IFINOPL.dbo.XSP_MTN_INVOICE_PPH @p_invoice_no = N'09802/INV/2010/05/2024', @p_is_invoice_deduct_pph = N'1', @p_mtn_remark = N'MF-446469', @p_mtn_cre_by = N'Aryo Budi D.P.';</v>
      </c>
    </row>
    <row r="903" spans="5:63" x14ac:dyDescent="0.25">
      <c r="E903" s="14" t="s">
        <v>29</v>
      </c>
      <c r="F903" s="15"/>
      <c r="G903" s="15"/>
      <c r="H903" s="15"/>
      <c r="I903" s="15"/>
      <c r="J903" s="15"/>
      <c r="K903" s="15"/>
      <c r="L903" s="15"/>
      <c r="M903" s="15"/>
      <c r="N903" s="15"/>
      <c r="O903" s="15"/>
      <c r="P903" s="15"/>
      <c r="Q903" s="15"/>
      <c r="R903" s="15"/>
      <c r="S903" s="15"/>
      <c r="T903" s="15"/>
      <c r="U903" s="15"/>
      <c r="V903" s="15"/>
      <c r="W903" s="15"/>
      <c r="Y903">
        <v>0</v>
      </c>
      <c r="AH903">
        <v>0</v>
      </c>
      <c r="AQ903" t="s">
        <v>1118</v>
      </c>
      <c r="AY903" t="s">
        <v>1116</v>
      </c>
      <c r="BH903" s="2" t="str">
        <f>"exec IFINOPL.dbo.XSP_MTN_INVOICE_PPH @p_invoice_no = N'" &amp; TRIM(AY903) &amp; "', @p_is_invoice_deduct_pph = N'" &amp; IF(Y903 = 1, 0, 1) &amp; "', @p_mtn_remark = N'MF-446469', @p_mtn_cre_by = N'Aryo Budi D.P.';"</f>
        <v>exec IFINOPL.dbo.XSP_MTN_INVOICE_PPH @p_invoice_no = N'12437/INV/2010/06/2024', @p_is_invoice_deduct_pph = N'1', @p_mtn_remark = N'MF-446469', @p_mtn_cre_by = N'Aryo Budi D.P.';</v>
      </c>
    </row>
    <row r="904" spans="5:63" x14ac:dyDescent="0.25">
      <c r="E904" s="14" t="s">
        <v>259</v>
      </c>
      <c r="F904" s="15"/>
      <c r="G904" s="15"/>
      <c r="H904" s="15"/>
      <c r="I904" s="15"/>
      <c r="J904" s="15"/>
      <c r="K904" s="15"/>
      <c r="L904" s="15"/>
      <c r="M904" s="15"/>
      <c r="N904" s="15"/>
      <c r="O904" s="15"/>
      <c r="P904" s="15"/>
      <c r="Q904" s="15"/>
      <c r="R904" s="15"/>
      <c r="S904" s="15"/>
      <c r="T904" s="15"/>
      <c r="U904" s="15"/>
      <c r="V904" s="15"/>
      <c r="W904" s="15"/>
      <c r="X904" s="3"/>
    </row>
    <row r="905" spans="5:63" x14ac:dyDescent="0.25">
      <c r="E905" s="14" t="s">
        <v>260</v>
      </c>
      <c r="F905" s="15"/>
      <c r="G905" s="15"/>
      <c r="H905" s="15"/>
      <c r="I905" s="15"/>
      <c r="J905" s="15"/>
      <c r="K905" s="15"/>
      <c r="L905" s="15"/>
      <c r="M905" s="15"/>
      <c r="N905" s="15"/>
      <c r="O905" s="15"/>
      <c r="P905" s="15"/>
      <c r="Q905" s="15"/>
      <c r="R905" s="15"/>
      <c r="S905" s="15"/>
      <c r="T905" s="15"/>
      <c r="U905" s="15"/>
      <c r="V905" s="15"/>
      <c r="W905" s="15"/>
      <c r="X905" s="3"/>
    </row>
    <row r="906" spans="5:63" x14ac:dyDescent="0.25">
      <c r="E906" s="58" t="str">
        <f>"replace('" &amp; TRIM(AI886) &amp; "', '/', '.'),"</f>
        <v>replace('09802/INV/2010/05/2024', '/', '.'),</v>
      </c>
      <c r="F906" s="57"/>
      <c r="G906" s="57"/>
      <c r="H906" s="57"/>
      <c r="I906" s="57"/>
      <c r="J906" s="57"/>
      <c r="K906" s="57"/>
      <c r="L906" s="57"/>
      <c r="M906" s="57"/>
      <c r="N906" s="57"/>
      <c r="O906" s="57"/>
      <c r="P906" s="57"/>
      <c r="Q906" s="57"/>
      <c r="R906" s="57"/>
      <c r="S906" s="57"/>
      <c r="T906" s="57"/>
      <c r="U906" s="57"/>
      <c r="V906" s="57"/>
      <c r="W906" s="57"/>
      <c r="X906" s="3"/>
    </row>
    <row r="907" spans="5:63" x14ac:dyDescent="0.25">
      <c r="E907" s="58" t="str">
        <f>"replace('" &amp; TRIM(AI887) &amp; "', '/', '.'),"</f>
        <v>replace('12437/INV/2010/06/2024', '/', '.'),</v>
      </c>
      <c r="F907" s="57"/>
      <c r="G907" s="57"/>
      <c r="H907" s="57"/>
      <c r="I907" s="57"/>
      <c r="J907" s="57"/>
      <c r="K907" s="57"/>
      <c r="L907" s="57"/>
      <c r="M907" s="57"/>
      <c r="N907" s="57"/>
      <c r="O907" s="57"/>
      <c r="P907" s="57"/>
      <c r="Q907" s="57"/>
      <c r="R907" s="57"/>
      <c r="S907" s="57"/>
      <c r="T907" s="57"/>
      <c r="U907" s="57"/>
      <c r="V907" s="57"/>
      <c r="W907" s="57"/>
      <c r="X907" s="3"/>
    </row>
    <row r="908" spans="5:63" x14ac:dyDescent="0.25">
      <c r="E908" s="58" t="str">
        <f>"replace('" &amp; TRIM(AI890) &amp; "', '/', '.'),"</f>
        <v>replace('', '/', '.'),</v>
      </c>
      <c r="F908" s="57"/>
      <c r="G908" s="57"/>
      <c r="H908" s="57"/>
      <c r="I908" s="57"/>
      <c r="J908" s="57"/>
      <c r="K908" s="57"/>
      <c r="L908" s="57"/>
      <c r="M908" s="57"/>
      <c r="N908" s="57"/>
      <c r="O908" s="57"/>
      <c r="P908" s="57"/>
      <c r="Q908" s="57"/>
      <c r="R908" s="57"/>
      <c r="S908" s="57"/>
      <c r="T908" s="57"/>
      <c r="U908" s="57"/>
      <c r="V908" s="57"/>
      <c r="W908" s="57"/>
      <c r="X908" s="3"/>
    </row>
    <row r="909" spans="5:63" x14ac:dyDescent="0.25">
      <c r="E909" s="58" t="str">
        <f>"replace('" &amp; TRIM(AI891) &amp; "', '/', '.'),"</f>
        <v>replace('', '/', '.'),</v>
      </c>
      <c r="F909" s="57"/>
      <c r="G909" s="57"/>
      <c r="H909" s="57"/>
      <c r="I909" s="57"/>
      <c r="J909" s="57"/>
      <c r="K909" s="57"/>
      <c r="L909" s="57"/>
      <c r="M909" s="57"/>
      <c r="N909" s="57"/>
      <c r="O909" s="57"/>
      <c r="P909" s="57"/>
      <c r="Q909" s="57"/>
      <c r="R909" s="57"/>
      <c r="S909" s="57"/>
      <c r="T909" s="57"/>
      <c r="U909" s="57"/>
      <c r="V909" s="57"/>
      <c r="W909" s="57"/>
      <c r="X909" s="3"/>
    </row>
    <row r="910" spans="5:63" x14ac:dyDescent="0.25">
      <c r="E910" s="14" t="s">
        <v>23</v>
      </c>
      <c r="F910" s="15"/>
      <c r="G910" s="15"/>
      <c r="H910" s="15"/>
      <c r="I910" s="15"/>
      <c r="J910" s="15"/>
      <c r="K910" s="15"/>
      <c r="L910" s="15"/>
      <c r="M910" s="15"/>
      <c r="N910" s="15"/>
      <c r="O910" s="15"/>
      <c r="P910" s="15"/>
      <c r="Q910" s="15"/>
      <c r="R910" s="15"/>
      <c r="S910" s="15"/>
      <c r="T910" s="15"/>
      <c r="U910" s="15"/>
      <c r="V910" s="15"/>
      <c r="W910" s="15"/>
      <c r="X910" s="3"/>
    </row>
    <row r="912" spans="5:63" x14ac:dyDescent="0.25">
      <c r="E912" s="2" t="s">
        <v>5</v>
      </c>
      <c r="BK912" s="2" t="s">
        <v>6</v>
      </c>
    </row>
    <row r="944" s="3" customFormat="1" x14ac:dyDescent="0.25"/>
    <row r="945" spans="4:79" x14ac:dyDescent="0.25">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row>
    <row r="946" spans="4:79" s="3" customFormat="1" x14ac:dyDescent="0.25">
      <c r="E946" s="16" t="s">
        <v>47</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row>
    <row r="947" spans="4:79" x14ac:dyDescent="0.25">
      <c r="E947" s="16" t="s">
        <v>32</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row>
    <row r="948" spans="4:79" x14ac:dyDescent="0.25">
      <c r="E948" s="54" t="str">
        <f>BH902</f>
        <v>exec IFINOPL.dbo.XSP_MTN_INVOICE_PPH @p_invoice_no = N'09802/INV/2010/05/2024', @p_is_invoice_deduct_pph = N'1', @p_mtn_remark = N'MF-446469', @p_mtn_cre_by = N'Aryo Budi D.P.';</v>
      </c>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c r="BP948" s="55"/>
      <c r="BQ948" s="55"/>
      <c r="BR948" s="55"/>
      <c r="BS948" s="55"/>
      <c r="BT948" s="55"/>
      <c r="BU948" s="55"/>
      <c r="BV948" s="55"/>
      <c r="BW948" s="55"/>
      <c r="BX948" s="55"/>
      <c r="BY948" s="55"/>
      <c r="BZ948" s="55"/>
      <c r="CA948" s="55"/>
    </row>
    <row r="949" spans="4:79" x14ac:dyDescent="0.25">
      <c r="E949" s="54" t="str">
        <f>BH903</f>
        <v>exec IFINOPL.dbo.XSP_MTN_INVOICE_PPH @p_invoice_no = N'12437/INV/2010/06/2024', @p_is_invoice_deduct_pph = N'1', @p_mtn_remark = N'MF-446469', @p_mtn_cre_by = N'Aryo Budi D.P.';</v>
      </c>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c r="BP949" s="55"/>
      <c r="BQ949" s="55"/>
      <c r="BR949" s="55"/>
      <c r="BS949" s="55"/>
      <c r="BT949" s="55"/>
      <c r="BU949" s="55"/>
      <c r="BV949" s="55"/>
      <c r="BW949" s="55"/>
      <c r="BX949" s="55"/>
      <c r="BY949" s="55"/>
      <c r="BZ949" s="55"/>
      <c r="CA949" s="55"/>
    </row>
    <row r="950" spans="4:79" x14ac:dyDescent="0.25">
      <c r="E950" s="16"/>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row>
    <row r="951" spans="4:79" x14ac:dyDescent="0.25">
      <c r="E951" s="16" t="s">
        <v>131</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row>
    <row r="952" spans="4:79" x14ac:dyDescent="0.25">
      <c r="D952" s="3"/>
      <c r="E952" s="19" t="s">
        <v>653</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row>
    <row r="953" spans="4:79" x14ac:dyDescent="0.25">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row>
    <row r="954" spans="4:79" x14ac:dyDescent="0.25">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row>
    <row r="955" spans="4:79" x14ac:dyDescent="0.25">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row>
    <row r="967" ht="14.25" customHeight="1" x14ac:dyDescent="0.25"/>
    <row r="984" spans="3:5" x14ac:dyDescent="0.25">
      <c r="C984" s="20">
        <v>0</v>
      </c>
      <c r="E984" s="1" t="s">
        <v>1074</v>
      </c>
    </row>
    <row r="985" spans="3:5" x14ac:dyDescent="0.25">
      <c r="E985" t="s">
        <v>1078</v>
      </c>
    </row>
    <row r="986" spans="3:5" x14ac:dyDescent="0.25">
      <c r="E986" s="2" t="s">
        <v>1092</v>
      </c>
    </row>
    <row r="987" spans="3:5" x14ac:dyDescent="0.25">
      <c r="E987" t="s">
        <v>319</v>
      </c>
    </row>
    <row r="988" spans="3:5" x14ac:dyDescent="0.25">
      <c r="E988" t="s">
        <v>336</v>
      </c>
    </row>
    <row r="1007" spans="5:5" x14ac:dyDescent="0.25">
      <c r="E1007" t="s">
        <v>1076</v>
      </c>
    </row>
    <row r="1008" spans="5:5" x14ac:dyDescent="0.25">
      <c r="E1008" s="50" t="s">
        <v>1077</v>
      </c>
    </row>
    <row r="1035" spans="5:5" x14ac:dyDescent="0.25">
      <c r="E1035" s="1" t="s">
        <v>1081</v>
      </c>
    </row>
    <row r="1087" spans="41:41" x14ac:dyDescent="0.25">
      <c r="AO1087" t="s">
        <v>5</v>
      </c>
    </row>
    <row r="1103" spans="41:41" x14ac:dyDescent="0.25">
      <c r="AO1103" t="s">
        <v>6</v>
      </c>
    </row>
    <row r="1154" spans="3:5" x14ac:dyDescent="0.25">
      <c r="C1154" s="20">
        <v>0</v>
      </c>
      <c r="E1154" s="1" t="s">
        <v>1082</v>
      </c>
    </row>
    <row r="1155" spans="3:5" x14ac:dyDescent="0.25">
      <c r="E1155" s="2" t="s">
        <v>778</v>
      </c>
    </row>
    <row r="1156" spans="3:5" x14ac:dyDescent="0.25">
      <c r="E1156" t="s">
        <v>940</v>
      </c>
    </row>
    <row r="1171" spans="5:44" x14ac:dyDescent="0.25">
      <c r="E1171" s="2" t="s">
        <v>779</v>
      </c>
      <c r="P1171" s="2" t="s">
        <v>5</v>
      </c>
      <c r="AR1171" s="2" t="s">
        <v>6</v>
      </c>
    </row>
    <row r="1172" spans="5:44" x14ac:dyDescent="0.25">
      <c r="E1172" t="s">
        <v>1083</v>
      </c>
      <c r="P1172" t="s">
        <v>1084</v>
      </c>
      <c r="AR1172" t="s">
        <v>1085</v>
      </c>
    </row>
    <row r="1174" spans="5:44" x14ac:dyDescent="0.25">
      <c r="E1174" s="26" t="s">
        <v>65</v>
      </c>
      <c r="F1174" s="27"/>
      <c r="G1174" s="27"/>
      <c r="H1174" s="27"/>
      <c r="I1174" s="27"/>
      <c r="J1174" s="27"/>
      <c r="K1174" s="27"/>
      <c r="L1174" s="27"/>
      <c r="M1174" s="27"/>
      <c r="N1174" s="27"/>
      <c r="O1174" s="27"/>
      <c r="P1174" s="27"/>
      <c r="Q1174" s="27"/>
      <c r="R1174" s="27"/>
      <c r="S1174" s="27"/>
      <c r="T1174" s="27"/>
      <c r="U1174" s="27"/>
      <c r="V1174" s="27"/>
      <c r="W1174" s="27"/>
      <c r="X1174" s="27"/>
      <c r="Y1174" s="27"/>
      <c r="Z1174" s="27"/>
      <c r="AA1174" s="27"/>
    </row>
    <row r="1175" spans="5:44" x14ac:dyDescent="0.25">
      <c r="E1175" s="26" t="s">
        <v>59</v>
      </c>
      <c r="F1175" s="27"/>
      <c r="G1175" s="27"/>
      <c r="H1175" s="27"/>
      <c r="I1175" s="27"/>
      <c r="J1175" s="27"/>
      <c r="K1175" s="27"/>
      <c r="L1175" s="27"/>
      <c r="M1175" s="27"/>
      <c r="N1175" s="27"/>
      <c r="O1175" s="27"/>
      <c r="P1175" s="27"/>
      <c r="Q1175" s="27"/>
      <c r="R1175" s="27"/>
      <c r="S1175" s="27"/>
      <c r="T1175" s="27"/>
      <c r="U1175" s="27"/>
      <c r="V1175" s="27"/>
      <c r="W1175" s="27"/>
      <c r="X1175" s="27"/>
      <c r="Y1175" s="27"/>
      <c r="Z1175" s="27"/>
      <c r="AA1175" s="27"/>
    </row>
    <row r="1176" spans="5:44" x14ac:dyDescent="0.25">
      <c r="E1176" s="32" t="s">
        <v>837</v>
      </c>
      <c r="F1176" s="27"/>
      <c r="G1176" s="27"/>
      <c r="H1176" s="27"/>
      <c r="I1176" s="27"/>
      <c r="J1176" s="27"/>
      <c r="K1176" s="27"/>
      <c r="L1176" s="27"/>
      <c r="M1176" s="27"/>
      <c r="N1176" s="27"/>
      <c r="O1176" s="27"/>
      <c r="P1176" s="27"/>
      <c r="Q1176" s="27"/>
      <c r="R1176" s="27"/>
      <c r="S1176" s="27"/>
      <c r="T1176" s="27"/>
      <c r="U1176" s="27"/>
      <c r="V1176" s="27"/>
      <c r="W1176" s="27"/>
      <c r="X1176" s="27"/>
      <c r="Y1176" s="27"/>
      <c r="Z1176" s="27"/>
      <c r="AA1176" s="27"/>
    </row>
    <row r="1177" spans="5:44" x14ac:dyDescent="0.25">
      <c r="E1177" s="32" t="s">
        <v>838</v>
      </c>
      <c r="F1177" s="27"/>
      <c r="G1177" s="27"/>
      <c r="H1177" s="27"/>
      <c r="I1177" s="27"/>
      <c r="J1177" s="27"/>
      <c r="K1177" s="27"/>
      <c r="L1177" s="27"/>
      <c r="M1177" s="27"/>
      <c r="N1177" s="27"/>
      <c r="O1177" s="27"/>
      <c r="P1177" s="27"/>
      <c r="Q1177" s="27"/>
      <c r="R1177" s="27"/>
      <c r="S1177" s="27"/>
      <c r="T1177" s="27"/>
      <c r="U1177" s="27"/>
      <c r="V1177" s="27"/>
      <c r="W1177" s="27"/>
      <c r="X1177" s="27"/>
      <c r="Y1177" s="27"/>
      <c r="Z1177" s="27"/>
      <c r="AA1177" s="27"/>
    </row>
    <row r="1178" spans="5:44" x14ac:dyDescent="0.25">
      <c r="E1178" s="32" t="s">
        <v>866</v>
      </c>
      <c r="F1178" s="27"/>
      <c r="G1178" s="27"/>
      <c r="H1178" s="27"/>
      <c r="I1178" s="27"/>
      <c r="J1178" s="27"/>
      <c r="K1178" s="27"/>
      <c r="L1178" s="27"/>
      <c r="M1178" s="27"/>
      <c r="N1178" s="27"/>
      <c r="O1178" s="27"/>
      <c r="P1178" s="27"/>
      <c r="Q1178" s="27"/>
      <c r="R1178" s="27"/>
      <c r="S1178" s="27"/>
      <c r="T1178" s="27"/>
      <c r="U1178" s="27"/>
      <c r="V1178" s="27"/>
      <c r="W1178" s="27"/>
      <c r="X1178" s="27"/>
      <c r="Y1178" s="27"/>
      <c r="Z1178" s="27"/>
      <c r="AA1178" s="27"/>
    </row>
    <row r="1179" spans="5:44" x14ac:dyDescent="0.25">
      <c r="E1179" s="26"/>
      <c r="F1179" s="27"/>
      <c r="G1179" s="27"/>
      <c r="H1179" s="27"/>
      <c r="I1179" s="27"/>
      <c r="J1179" s="27"/>
      <c r="K1179" s="27"/>
      <c r="L1179" s="27"/>
      <c r="M1179" s="27"/>
      <c r="N1179" s="27"/>
      <c r="O1179" s="27"/>
      <c r="P1179" s="27"/>
      <c r="Q1179" s="27"/>
      <c r="R1179" s="27"/>
      <c r="S1179" s="27"/>
      <c r="T1179" s="27"/>
      <c r="U1179" s="27"/>
      <c r="V1179" s="27"/>
      <c r="W1179" s="27"/>
      <c r="X1179" s="27"/>
      <c r="Y1179" s="27"/>
      <c r="Z1179" s="27"/>
      <c r="AA1179" s="27"/>
    </row>
    <row r="1180" spans="5:44" x14ac:dyDescent="0.25">
      <c r="E1180" s="32" t="s">
        <v>867</v>
      </c>
      <c r="F1180" s="27"/>
      <c r="G1180" s="27"/>
      <c r="H1180" s="27"/>
      <c r="I1180" s="27"/>
      <c r="J1180" s="27"/>
      <c r="K1180" s="27"/>
      <c r="L1180" s="27"/>
      <c r="M1180" s="27"/>
      <c r="N1180" s="27"/>
      <c r="O1180" s="27"/>
      <c r="P1180" s="27"/>
      <c r="Q1180" s="27"/>
      <c r="R1180" s="27"/>
      <c r="S1180" s="27"/>
      <c r="T1180" s="27"/>
      <c r="U1180" s="27"/>
      <c r="V1180" s="27"/>
      <c r="W1180" s="27"/>
      <c r="X1180" s="27"/>
      <c r="Y1180" s="27"/>
      <c r="Z1180" s="27"/>
      <c r="AA1180" s="27"/>
    </row>
    <row r="1181" spans="5:44" x14ac:dyDescent="0.25">
      <c r="E1181" s="26" t="s">
        <v>865</v>
      </c>
      <c r="F1181" s="27"/>
      <c r="G1181" s="27"/>
      <c r="H1181" s="27"/>
      <c r="I1181" s="27"/>
      <c r="J1181" s="27"/>
      <c r="K1181" s="27"/>
      <c r="L1181" s="27"/>
      <c r="M1181" s="27"/>
      <c r="N1181" s="27"/>
      <c r="O1181" s="27"/>
      <c r="P1181" s="27"/>
      <c r="Q1181" s="27"/>
      <c r="R1181" s="27"/>
      <c r="S1181" s="27"/>
      <c r="T1181" s="27"/>
      <c r="U1181" s="27"/>
      <c r="V1181" s="27"/>
      <c r="W1181" s="27"/>
      <c r="X1181" s="27"/>
      <c r="Y1181" s="27"/>
      <c r="Z1181" s="27"/>
      <c r="AA1181" s="27"/>
    </row>
    <row r="1182" spans="5:44" x14ac:dyDescent="0.25">
      <c r="E1182" s="26"/>
      <c r="F1182" s="27"/>
      <c r="G1182" s="27"/>
      <c r="H1182" s="27"/>
      <c r="I1182" s="27"/>
      <c r="J1182" s="27"/>
      <c r="K1182" s="27"/>
      <c r="L1182" s="27"/>
      <c r="M1182" s="27"/>
      <c r="N1182" s="27"/>
      <c r="O1182" s="27"/>
      <c r="P1182" s="27"/>
      <c r="Q1182" s="27"/>
      <c r="R1182" s="27"/>
      <c r="S1182" s="27"/>
      <c r="T1182" s="27"/>
      <c r="U1182" s="27"/>
      <c r="V1182" s="27"/>
      <c r="W1182" s="27"/>
      <c r="X1182" s="27"/>
      <c r="Y1182" s="27"/>
      <c r="Z1182" s="27"/>
      <c r="AA1182" s="27"/>
    </row>
    <row r="1183" spans="5:44" x14ac:dyDescent="0.25">
      <c r="E1183" s="26" t="s">
        <v>842</v>
      </c>
      <c r="F1183" s="27"/>
      <c r="G1183" s="27"/>
      <c r="H1183" s="27"/>
      <c r="I1183" s="27"/>
      <c r="J1183" s="27"/>
      <c r="K1183" s="27"/>
      <c r="L1183" s="27"/>
      <c r="M1183" s="27"/>
      <c r="N1183" s="27"/>
      <c r="O1183" s="27"/>
      <c r="P1183" s="27"/>
      <c r="Q1183" s="27"/>
      <c r="R1183" s="27"/>
      <c r="S1183" s="27"/>
      <c r="T1183" s="27"/>
      <c r="U1183" s="27"/>
      <c r="V1183" s="27"/>
      <c r="W1183" s="27"/>
      <c r="X1183" s="27"/>
      <c r="Y1183" s="27"/>
      <c r="Z1183" s="27"/>
      <c r="AA1183" s="27"/>
    </row>
    <row r="1184" spans="5:44" x14ac:dyDescent="0.25">
      <c r="E1184" s="26"/>
      <c r="F1184" s="27"/>
      <c r="G1184" s="27"/>
      <c r="H1184" s="27"/>
      <c r="I1184" s="27"/>
      <c r="J1184" s="27"/>
      <c r="K1184" s="27"/>
      <c r="L1184" s="27"/>
      <c r="M1184" s="27"/>
      <c r="N1184" s="27"/>
      <c r="O1184" s="27"/>
      <c r="P1184" s="27"/>
      <c r="Q1184" s="27"/>
      <c r="R1184" s="27"/>
      <c r="S1184" s="27"/>
      <c r="T1184" s="27"/>
      <c r="U1184" s="27"/>
      <c r="V1184" s="27"/>
      <c r="W1184" s="27"/>
      <c r="X1184" s="27"/>
      <c r="Y1184" s="27"/>
      <c r="Z1184" s="27"/>
      <c r="AA1184" s="27"/>
    </row>
    <row r="1185" spans="5:41" x14ac:dyDescent="0.25">
      <c r="E1185" s="26" t="s">
        <v>843</v>
      </c>
      <c r="F1185" s="27"/>
      <c r="G1185" s="27"/>
      <c r="H1185" s="27"/>
      <c r="I1185" s="27"/>
      <c r="J1185" s="27"/>
      <c r="K1185" s="27"/>
      <c r="L1185" s="27"/>
      <c r="M1185" s="27"/>
      <c r="N1185" s="27"/>
      <c r="O1185" s="27"/>
      <c r="P1185" s="27"/>
      <c r="Q1185" s="27"/>
      <c r="R1185" s="27"/>
      <c r="S1185" s="27"/>
      <c r="T1185" s="27"/>
      <c r="U1185" s="27"/>
      <c r="V1185" s="27"/>
      <c r="W1185" s="27"/>
      <c r="X1185" s="27"/>
      <c r="Y1185" s="27"/>
      <c r="Z1185" s="27"/>
      <c r="AA1185" s="27"/>
    </row>
    <row r="1186" spans="5:41" x14ac:dyDescent="0.25">
      <c r="E1186" s="34" t="str">
        <f>"select '" &amp; TRIM(E1172) &amp; "' as AGREEMENT_NO, '" &amp; TRIM(P1172) &amp; "' as NPWP_ADDRESS_OLD, '" &amp; TRIM(AR1172) &amp; "' as NPWP_ADDRESS_NEW union all"</f>
        <v>select '0002355/4/10/05/2024' as AGREEMENT_NO, 'Jl. Raya Taman No.48 A, Taman, Kec. Taman, Kabupaten Sidoarjo, Jawa Timur 61257' as NPWP_ADDRESS_OLD, 'GEDUNG AIA CENTRAL LT. 40 ZONA 5&amp;6, JL. JEN. SUDIRMAN NO.48A, KARET SEMANGGI, SETIABUDI, KOTA ADM. JAKARTA SELATAN, DKI JAKARTA' as NPWP_ADDRESS_NEW union all</v>
      </c>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row>
    <row r="1187" spans="5:41" x14ac:dyDescent="0.25">
      <c r="E1187" s="26" t="s">
        <v>844</v>
      </c>
      <c r="F1187" s="27"/>
      <c r="G1187" s="27"/>
      <c r="H1187" s="27"/>
      <c r="I1187" s="27"/>
      <c r="J1187" s="27"/>
      <c r="K1187" s="27"/>
      <c r="L1187" s="27"/>
      <c r="M1187" s="27"/>
      <c r="N1187" s="27"/>
      <c r="O1187" s="27"/>
      <c r="P1187" s="27"/>
      <c r="Q1187" s="27"/>
      <c r="R1187" s="27"/>
      <c r="S1187" s="27"/>
      <c r="T1187" s="27"/>
      <c r="U1187" s="27"/>
      <c r="V1187" s="27"/>
      <c r="W1187" s="27"/>
      <c r="X1187" s="27"/>
      <c r="Y1187" s="27"/>
      <c r="Z1187" s="27"/>
      <c r="AA1187" s="27"/>
    </row>
    <row r="1188" spans="5:41" x14ac:dyDescent="0.25">
      <c r="E1188" s="26" t="s">
        <v>845</v>
      </c>
      <c r="F1188" s="27"/>
      <c r="G1188" s="27"/>
      <c r="H1188" s="27"/>
      <c r="I1188" s="27"/>
      <c r="J1188" s="27"/>
      <c r="K1188" s="27"/>
      <c r="L1188" s="27"/>
      <c r="M1188" s="27"/>
      <c r="N1188" s="27"/>
      <c r="O1188" s="27"/>
      <c r="P1188" s="27"/>
      <c r="Q1188" s="27"/>
      <c r="R1188" s="27"/>
      <c r="S1188" s="27"/>
      <c r="T1188" s="27"/>
      <c r="U1188" s="27"/>
      <c r="V1188" s="27"/>
      <c r="W1188" s="27"/>
      <c r="X1188" s="27"/>
      <c r="Y1188" s="27"/>
      <c r="Z1188" s="27"/>
      <c r="AA1188" s="27"/>
    </row>
    <row r="1189" spans="5:41" x14ac:dyDescent="0.25">
      <c r="E1189" s="26"/>
      <c r="F1189" s="27"/>
      <c r="G1189" s="27"/>
      <c r="H1189" s="27"/>
      <c r="I1189" s="27"/>
      <c r="J1189" s="27"/>
      <c r="K1189" s="27"/>
      <c r="L1189" s="27"/>
      <c r="M1189" s="27"/>
      <c r="N1189" s="27"/>
      <c r="O1189" s="27"/>
      <c r="P1189" s="27"/>
      <c r="Q1189" s="27"/>
      <c r="R1189" s="27"/>
      <c r="S1189" s="27"/>
      <c r="T1189" s="27"/>
      <c r="U1189" s="27"/>
      <c r="V1189" s="27"/>
      <c r="W1189" s="27"/>
      <c r="X1189" s="27"/>
      <c r="Y1189" s="27"/>
      <c r="Z1189" s="27"/>
      <c r="AA1189" s="27"/>
    </row>
    <row r="1190" spans="5:41" x14ac:dyDescent="0.25">
      <c r="E1190" s="26" t="s">
        <v>846</v>
      </c>
      <c r="F1190" s="27"/>
      <c r="G1190" s="27"/>
      <c r="H1190" s="27"/>
      <c r="I1190" s="27"/>
      <c r="J1190" s="27"/>
      <c r="K1190" s="27"/>
      <c r="L1190" s="27"/>
      <c r="M1190" s="27"/>
      <c r="N1190" s="27"/>
      <c r="O1190" s="27"/>
      <c r="P1190" s="27"/>
      <c r="Q1190" s="27"/>
      <c r="R1190" s="27"/>
      <c r="S1190" s="27"/>
      <c r="T1190" s="27"/>
      <c r="U1190" s="27"/>
      <c r="V1190" s="27"/>
      <c r="W1190" s="27"/>
      <c r="X1190" s="27"/>
      <c r="Y1190" s="27"/>
      <c r="Z1190" s="27"/>
      <c r="AA1190" s="27"/>
    </row>
    <row r="1192" spans="5:41" x14ac:dyDescent="0.25">
      <c r="E1192" s="2" t="s">
        <v>50</v>
      </c>
      <c r="M1192" s="2" t="s">
        <v>868</v>
      </c>
      <c r="AO1192" s="2" t="s">
        <v>869</v>
      </c>
    </row>
    <row r="1193" spans="5:41" x14ac:dyDescent="0.25">
      <c r="E1193" t="s">
        <v>1083</v>
      </c>
      <c r="M1193" t="s">
        <v>1084</v>
      </c>
      <c r="AO1193" t="s">
        <v>1085</v>
      </c>
    </row>
    <row r="1195" spans="5:41" x14ac:dyDescent="0.25">
      <c r="E1195" s="29" t="s">
        <v>24</v>
      </c>
      <c r="F1195" s="30"/>
      <c r="G1195" s="30"/>
      <c r="H1195" s="30"/>
      <c r="I1195" s="30"/>
      <c r="J1195" s="30"/>
      <c r="K1195" s="30"/>
    </row>
    <row r="1196" spans="5:41" x14ac:dyDescent="0.25">
      <c r="E1196" s="29"/>
      <c r="F1196" s="30"/>
      <c r="G1196" s="30"/>
      <c r="H1196" s="30"/>
      <c r="I1196" s="30"/>
      <c r="J1196" s="30"/>
      <c r="K1196" s="30"/>
    </row>
    <row r="1197" spans="5:41" x14ac:dyDescent="0.25">
      <c r="E1197" s="52" t="str">
        <f>"update IFINOPL.dbo.AGREEMENT_ASSET set NPWP_ADDRESS = '"  &amp; TRIM(AO1193) &amp; "' where AGREEMENT_NO = replace('" &amp; TRIM(E1193) &amp; "', '/', '.');"</f>
        <v>update IFINOPL.dbo.AGREEMENT_ASSET set NPWP_ADDRESS = 'GEDUNG AIA CENTRAL LT. 40 ZONA 5&amp;6, JL. JEN. SUDIRMAN NO.48A, KARET SEMANGGI, SETIABUDI, KOTA ADM. JAKARTA SELATAN, DKI JAKARTA' where AGREEMENT_NO = replace('0002355/4/10/05/2024', '/', '.');</v>
      </c>
      <c r="F1197" s="53"/>
      <c r="G1197" s="53"/>
      <c r="H1197" s="53"/>
      <c r="I1197" s="53"/>
      <c r="J1197" s="53"/>
      <c r="K1197" s="53"/>
    </row>
    <row r="1198" spans="5:41" x14ac:dyDescent="0.25">
      <c r="E1198" s="29"/>
      <c r="F1198" s="30"/>
      <c r="G1198" s="30"/>
      <c r="H1198" s="30"/>
      <c r="I1198" s="30"/>
      <c r="J1198" s="30"/>
      <c r="K1198" s="30"/>
    </row>
    <row r="1199" spans="5:41" x14ac:dyDescent="0.25">
      <c r="E1199" s="29" t="s">
        <v>37</v>
      </c>
      <c r="F1199" s="30"/>
      <c r="G1199" s="30"/>
      <c r="H1199" s="30"/>
      <c r="I1199" s="30"/>
      <c r="J1199" s="30"/>
      <c r="K1199" s="30"/>
    </row>
    <row r="1200" spans="5:41" x14ac:dyDescent="0.25">
      <c r="E1200" s="51" t="s">
        <v>26</v>
      </c>
      <c r="F1200" s="30"/>
      <c r="G1200" s="30"/>
      <c r="H1200" s="30"/>
      <c r="I1200" s="30"/>
      <c r="J1200" s="30"/>
      <c r="K1200" s="30"/>
    </row>
    <row r="1258" spans="3:5" x14ac:dyDescent="0.25">
      <c r="C1258" s="20">
        <v>0</v>
      </c>
      <c r="E1258" s="1" t="s">
        <v>1086</v>
      </c>
    </row>
    <row r="1259" spans="3:5" x14ac:dyDescent="0.25">
      <c r="E1259" t="s">
        <v>1087</v>
      </c>
    </row>
    <row r="1260" spans="3:5" x14ac:dyDescent="0.25">
      <c r="E1260" s="2" t="s">
        <v>1090</v>
      </c>
    </row>
    <row r="1261" spans="3:5" x14ac:dyDescent="0.25">
      <c r="E1261" t="s">
        <v>1088</v>
      </c>
    </row>
    <row r="1262" spans="3:5" x14ac:dyDescent="0.25">
      <c r="E1262" t="s">
        <v>1091</v>
      </c>
    </row>
    <row r="1297" spans="5:13" x14ac:dyDescent="0.25">
      <c r="E1297" s="1" t="s">
        <v>1081</v>
      </c>
    </row>
    <row r="1299" spans="5:13" x14ac:dyDescent="0.25">
      <c r="E1299" s="36" t="s">
        <v>206</v>
      </c>
    </row>
    <row r="1300" spans="5:13" x14ac:dyDescent="0.25">
      <c r="E1300" t="s">
        <v>1102</v>
      </c>
    </row>
    <row r="1302" spans="5:13" x14ac:dyDescent="0.25">
      <c r="E1302" s="36" t="s">
        <v>207</v>
      </c>
    </row>
    <row r="1303" spans="5:13" x14ac:dyDescent="0.25">
      <c r="E1303" t="s">
        <v>1103</v>
      </c>
    </row>
    <row r="1305" spans="5:13" x14ac:dyDescent="0.25">
      <c r="E1305" s="36" t="s">
        <v>219</v>
      </c>
    </row>
    <row r="1306" spans="5:13" x14ac:dyDescent="0.25">
      <c r="E1306" t="s">
        <v>1104</v>
      </c>
    </row>
    <row r="1308" spans="5:13" x14ac:dyDescent="0.25">
      <c r="E1308" s="36" t="s">
        <v>212</v>
      </c>
    </row>
    <row r="1309" spans="5:13" x14ac:dyDescent="0.25">
      <c r="E1309" t="s">
        <v>1105</v>
      </c>
    </row>
    <row r="1311" spans="5:13" x14ac:dyDescent="0.25">
      <c r="E1311" t="s">
        <v>50</v>
      </c>
      <c r="M1311" t="s">
        <v>54</v>
      </c>
    </row>
    <row r="1312" spans="5:13" x14ac:dyDescent="0.25">
      <c r="E1312" s="2" t="s">
        <v>1107</v>
      </c>
      <c r="M1312" s="2" t="s">
        <v>1106</v>
      </c>
    </row>
    <row r="1314" spans="5:35" x14ac:dyDescent="0.25">
      <c r="E1314" s="14" t="s">
        <v>3</v>
      </c>
      <c r="F1314" s="15"/>
      <c r="G1314" s="15"/>
      <c r="H1314" s="15"/>
      <c r="I1314" s="15"/>
      <c r="J1314" s="15"/>
      <c r="K1314" s="15"/>
      <c r="L1314" s="15"/>
      <c r="M1314" s="15"/>
      <c r="N1314" s="15"/>
      <c r="O1314" s="15"/>
      <c r="P1314" s="15"/>
      <c r="Q1314" s="15"/>
      <c r="R1314" s="15"/>
      <c r="S1314" s="15"/>
      <c r="T1314" s="15"/>
      <c r="U1314" s="15"/>
      <c r="V1314" s="15"/>
      <c r="W1314" s="15"/>
      <c r="X1314" s="15"/>
      <c r="Y1314" s="15"/>
    </row>
    <row r="1315" spans="5:35" x14ac:dyDescent="0.25">
      <c r="E1315" s="14" t="s">
        <v>246</v>
      </c>
      <c r="F1315" s="15"/>
      <c r="G1315" s="15"/>
      <c r="H1315" s="15"/>
      <c r="I1315" s="15"/>
      <c r="J1315" s="15"/>
      <c r="K1315" s="15"/>
      <c r="L1315" s="15"/>
      <c r="M1315" s="15"/>
      <c r="N1315" s="15"/>
      <c r="O1315" s="15"/>
      <c r="P1315" s="15"/>
      <c r="Q1315" s="15"/>
      <c r="R1315" s="15"/>
      <c r="S1315" s="15"/>
      <c r="T1315" s="15"/>
      <c r="U1315" s="15"/>
      <c r="V1315" s="15"/>
      <c r="W1315" s="15"/>
      <c r="X1315" s="15"/>
      <c r="Y1315" s="15"/>
    </row>
    <row r="1316" spans="5:35" x14ac:dyDescent="0.25">
      <c r="E1316" s="14" t="s">
        <v>247</v>
      </c>
      <c r="F1316" s="15"/>
      <c r="G1316" s="15"/>
      <c r="H1316" s="15"/>
      <c r="I1316" s="15"/>
      <c r="J1316" s="15"/>
      <c r="K1316" s="15"/>
      <c r="L1316" s="15"/>
      <c r="M1316" s="15"/>
      <c r="N1316" s="15"/>
      <c r="O1316" s="15"/>
      <c r="P1316" s="15"/>
      <c r="Q1316" s="15"/>
      <c r="R1316" s="15"/>
      <c r="S1316" s="15"/>
      <c r="T1316" s="15"/>
      <c r="U1316" s="15"/>
      <c r="V1316" s="15"/>
      <c r="W1316" s="15"/>
      <c r="X1316" s="15"/>
      <c r="Y1316" s="15"/>
    </row>
    <row r="1317" spans="5:35" x14ac:dyDescent="0.25">
      <c r="E1317" s="14" t="s">
        <v>248</v>
      </c>
      <c r="F1317" s="15"/>
      <c r="G1317" s="15"/>
      <c r="H1317" s="15"/>
      <c r="I1317" s="15"/>
      <c r="J1317" s="15"/>
      <c r="K1317" s="15"/>
      <c r="L1317" s="15"/>
      <c r="M1317" s="15"/>
      <c r="N1317" s="15"/>
      <c r="O1317" s="15"/>
      <c r="P1317" s="15"/>
      <c r="Q1317" s="15"/>
      <c r="R1317" s="15"/>
      <c r="S1317" s="15"/>
      <c r="T1317" s="15"/>
      <c r="U1317" s="15"/>
      <c r="V1317" s="15"/>
      <c r="W1317" s="15"/>
      <c r="X1317" s="15"/>
      <c r="Y1317" s="15"/>
      <c r="AA1317" s="2" t="s">
        <v>50</v>
      </c>
      <c r="AI1317" s="2" t="s">
        <v>54</v>
      </c>
    </row>
    <row r="1318" spans="5:35" x14ac:dyDescent="0.25">
      <c r="E1318" s="14" t="s">
        <v>29</v>
      </c>
      <c r="F1318" s="15"/>
      <c r="G1318" s="15"/>
      <c r="H1318" s="15"/>
      <c r="I1318" s="15"/>
      <c r="J1318" s="15"/>
      <c r="K1318" s="15"/>
      <c r="L1318" s="15"/>
      <c r="M1318" s="15"/>
      <c r="N1318" s="15"/>
      <c r="O1318" s="15"/>
      <c r="P1318" s="15"/>
      <c r="Q1318" s="15"/>
      <c r="R1318" s="15"/>
      <c r="S1318" s="15"/>
      <c r="T1318" s="15"/>
      <c r="U1318" s="15"/>
      <c r="V1318" s="15"/>
      <c r="W1318" s="15"/>
      <c r="X1318" s="15"/>
      <c r="Y1318" s="15"/>
      <c r="AA1318" t="s">
        <v>1107</v>
      </c>
      <c r="AI1318" t="s">
        <v>1106</v>
      </c>
    </row>
    <row r="1319" spans="5:35" x14ac:dyDescent="0.25">
      <c r="E1319" s="14" t="s">
        <v>249</v>
      </c>
      <c r="F1319" s="15"/>
      <c r="G1319" s="15"/>
      <c r="H1319" s="15"/>
      <c r="I1319" s="15"/>
      <c r="J1319" s="15"/>
      <c r="K1319" s="15"/>
      <c r="L1319" s="15"/>
      <c r="M1319" s="15"/>
      <c r="N1319" s="15"/>
      <c r="O1319" s="15"/>
      <c r="P1319" s="15"/>
      <c r="Q1319" s="15"/>
      <c r="R1319" s="15"/>
      <c r="S1319" s="15"/>
      <c r="T1319" s="15"/>
      <c r="U1319" s="15"/>
      <c r="V1319" s="15"/>
      <c r="W1319" s="15"/>
      <c r="X1319" s="15"/>
      <c r="Y1319" s="15"/>
    </row>
    <row r="1320" spans="5:35" x14ac:dyDescent="0.25">
      <c r="E1320" s="14" t="s">
        <v>34</v>
      </c>
      <c r="F1320" s="15"/>
      <c r="G1320" s="15"/>
      <c r="H1320" s="15"/>
      <c r="I1320" s="15"/>
      <c r="J1320" s="15"/>
      <c r="K1320" s="15"/>
      <c r="L1320" s="15"/>
      <c r="M1320" s="15"/>
      <c r="N1320" s="15"/>
      <c r="O1320" s="15"/>
      <c r="P1320" s="15"/>
      <c r="Q1320" s="15"/>
      <c r="R1320" s="15"/>
      <c r="S1320" s="15"/>
      <c r="T1320" s="15"/>
      <c r="U1320" s="15"/>
      <c r="V1320" s="15"/>
      <c r="W1320" s="15"/>
      <c r="X1320" s="15"/>
      <c r="Y1320" s="15"/>
    </row>
    <row r="1321" spans="5:35" x14ac:dyDescent="0.25">
      <c r="E1321" s="18" t="s">
        <v>250</v>
      </c>
      <c r="F1321" s="15"/>
      <c r="G1321" s="15"/>
      <c r="H1321" s="15"/>
      <c r="I1321" s="15"/>
      <c r="J1321" s="15"/>
      <c r="K1321" s="15"/>
      <c r="L1321" s="15"/>
      <c r="M1321" s="15"/>
      <c r="N1321" s="15"/>
      <c r="O1321" s="15"/>
      <c r="P1321" s="15"/>
      <c r="Q1321" s="15"/>
      <c r="R1321" s="15"/>
      <c r="S1321" s="15"/>
      <c r="T1321" s="15"/>
      <c r="U1321" s="15"/>
      <c r="V1321" s="15"/>
      <c r="W1321" s="15"/>
      <c r="X1321" s="15"/>
      <c r="Y1321" s="15"/>
    </row>
    <row r="1322" spans="5:35" x14ac:dyDescent="0.25">
      <c r="E1322" s="56" t="s">
        <v>1108</v>
      </c>
      <c r="F1322" s="57"/>
      <c r="G1322" s="57"/>
      <c r="H1322" s="57"/>
      <c r="I1322" s="57"/>
      <c r="J1322" s="57"/>
      <c r="K1322" s="57"/>
      <c r="L1322" s="57"/>
      <c r="M1322" s="57"/>
      <c r="N1322" s="57"/>
      <c r="O1322" s="57"/>
      <c r="P1322" s="57"/>
      <c r="Q1322" s="57"/>
      <c r="R1322" s="57"/>
      <c r="S1322" s="57"/>
      <c r="T1322" s="57"/>
      <c r="U1322" s="57"/>
      <c r="V1322" s="57"/>
      <c r="W1322" s="57"/>
      <c r="X1322" s="57"/>
      <c r="Y1322" s="57"/>
    </row>
    <row r="1323" spans="5:35" x14ac:dyDescent="0.25">
      <c r="E1323" s="18" t="s">
        <v>4</v>
      </c>
      <c r="F1323" s="15"/>
      <c r="G1323" s="15"/>
      <c r="H1323" s="15"/>
      <c r="I1323" s="15"/>
      <c r="J1323" s="15"/>
      <c r="K1323" s="15"/>
      <c r="L1323" s="15"/>
      <c r="M1323" s="15"/>
      <c r="N1323" s="15"/>
      <c r="O1323" s="15"/>
      <c r="P1323" s="15"/>
      <c r="Q1323" s="15"/>
      <c r="R1323" s="15"/>
      <c r="S1323" s="15"/>
      <c r="T1323" s="15"/>
      <c r="U1323" s="15"/>
      <c r="V1323" s="15"/>
      <c r="W1323" s="15"/>
      <c r="X1323" s="15"/>
      <c r="Y1323" s="15"/>
    </row>
    <row r="1324" spans="5:35" x14ac:dyDescent="0.25">
      <c r="E1324" s="18" t="s">
        <v>650</v>
      </c>
      <c r="F1324" s="15"/>
      <c r="G1324" s="15"/>
      <c r="H1324" s="15"/>
      <c r="I1324" s="15"/>
      <c r="J1324" s="15"/>
      <c r="K1324" s="15"/>
      <c r="L1324" s="15"/>
      <c r="M1324" s="15"/>
      <c r="N1324" s="15"/>
      <c r="O1324" s="15"/>
      <c r="P1324" s="15"/>
      <c r="Q1324" s="15"/>
      <c r="R1324" s="15"/>
      <c r="S1324" s="15"/>
      <c r="T1324" s="15"/>
      <c r="U1324" s="15"/>
      <c r="V1324" s="15"/>
      <c r="W1324" s="15"/>
      <c r="X1324" s="15"/>
      <c r="Y1324" s="15"/>
    </row>
    <row r="1325" spans="5:35" x14ac:dyDescent="0.25">
      <c r="E1325" s="56" t="s">
        <v>1109</v>
      </c>
      <c r="F1325" s="57"/>
      <c r="G1325" s="57"/>
      <c r="H1325" s="57"/>
      <c r="I1325" s="57"/>
      <c r="J1325" s="57"/>
      <c r="K1325" s="57"/>
      <c r="L1325" s="57"/>
      <c r="M1325" s="57"/>
      <c r="N1325" s="57"/>
      <c r="O1325" s="57"/>
      <c r="P1325" s="57"/>
      <c r="Q1325" s="57"/>
      <c r="R1325" s="57"/>
      <c r="S1325" s="57"/>
      <c r="T1325" s="57"/>
      <c r="U1325" s="57"/>
      <c r="V1325" s="57"/>
      <c r="W1325" s="57"/>
      <c r="X1325" s="57"/>
      <c r="Y1325" s="57"/>
    </row>
    <row r="1326" spans="5:35" x14ac:dyDescent="0.25">
      <c r="E1326" s="18" t="s">
        <v>4</v>
      </c>
      <c r="F1326" s="15"/>
      <c r="G1326" s="15"/>
      <c r="H1326" s="15"/>
      <c r="I1326" s="15"/>
      <c r="J1326" s="15"/>
      <c r="K1326" s="15"/>
      <c r="L1326" s="15"/>
      <c r="M1326" s="15"/>
      <c r="N1326" s="15"/>
      <c r="O1326" s="15"/>
      <c r="P1326" s="15"/>
      <c r="Q1326" s="15"/>
      <c r="R1326" s="15"/>
      <c r="S1326" s="15"/>
      <c r="T1326" s="15"/>
      <c r="U1326" s="15"/>
      <c r="V1326" s="15"/>
      <c r="W1326" s="15"/>
      <c r="X1326" s="15"/>
      <c r="Y1326" s="15"/>
    </row>
    <row r="1327" spans="5:35" x14ac:dyDescent="0.25">
      <c r="E1327" s="14" t="s">
        <v>973</v>
      </c>
      <c r="F1327" s="15"/>
      <c r="G1327" s="15"/>
      <c r="H1327" s="15"/>
      <c r="I1327" s="15"/>
      <c r="J1327" s="15"/>
      <c r="K1327" s="15"/>
      <c r="L1327" s="15"/>
      <c r="M1327" s="15"/>
      <c r="N1327" s="15"/>
      <c r="O1327" s="15"/>
      <c r="P1327" s="15"/>
      <c r="Q1327" s="15"/>
      <c r="R1327" s="15"/>
      <c r="S1327" s="15"/>
      <c r="T1327" s="15"/>
      <c r="U1327" s="15"/>
      <c r="V1327" s="15"/>
      <c r="W1327" s="15"/>
      <c r="X1327" s="15"/>
      <c r="Y1327" s="15"/>
    </row>
    <row r="1328" spans="5:35" x14ac:dyDescent="0.25">
      <c r="E1328" s="14" t="s">
        <v>972</v>
      </c>
      <c r="F1328" s="15"/>
      <c r="G1328" s="15"/>
      <c r="H1328" s="15"/>
      <c r="I1328" s="15"/>
      <c r="J1328" s="15"/>
      <c r="K1328" s="15"/>
      <c r="L1328" s="15"/>
      <c r="M1328" s="15"/>
      <c r="N1328" s="15"/>
      <c r="O1328" s="15"/>
      <c r="P1328" s="15"/>
      <c r="Q1328" s="15"/>
      <c r="R1328" s="15"/>
      <c r="S1328" s="15"/>
      <c r="T1328" s="15"/>
      <c r="U1328" s="15"/>
      <c r="V1328" s="15"/>
      <c r="W1328" s="15"/>
      <c r="X1328" s="15"/>
      <c r="Y1328" s="15"/>
    </row>
    <row r="1329" spans="5:60" x14ac:dyDescent="0.25">
      <c r="E1329" s="3"/>
      <c r="F1329" s="3"/>
      <c r="G1329" s="3"/>
      <c r="H1329" s="3"/>
      <c r="I1329" s="3"/>
      <c r="J1329" s="3"/>
      <c r="K1329" s="3"/>
      <c r="L1329" s="3"/>
      <c r="M1329" s="3"/>
      <c r="N1329" s="3"/>
      <c r="O1329" s="3"/>
      <c r="P1329" s="3"/>
      <c r="Q1329" s="3"/>
      <c r="R1329" s="3"/>
      <c r="S1329" s="3"/>
      <c r="T1329" s="3"/>
      <c r="U1329" s="3"/>
      <c r="V1329" s="3"/>
      <c r="W1329" s="3"/>
      <c r="X1329" s="3"/>
      <c r="Y1329" s="3"/>
    </row>
    <row r="1330" spans="5:60" x14ac:dyDescent="0.25">
      <c r="E1330" s="14" t="s">
        <v>3</v>
      </c>
      <c r="F1330" s="15"/>
      <c r="G1330" s="15"/>
      <c r="H1330" s="15"/>
      <c r="I1330" s="15"/>
      <c r="J1330" s="15"/>
      <c r="K1330" s="15"/>
      <c r="L1330" s="15"/>
      <c r="M1330" s="15"/>
      <c r="N1330" s="15"/>
      <c r="O1330" s="15"/>
      <c r="P1330" s="15"/>
      <c r="Q1330" s="15"/>
      <c r="R1330" s="15"/>
      <c r="S1330" s="15"/>
      <c r="T1330" s="15"/>
      <c r="U1330" s="15"/>
      <c r="V1330" s="15"/>
      <c r="W1330" s="15"/>
      <c r="X1330" s="3"/>
      <c r="Y1330" s="3"/>
    </row>
    <row r="1331" spans="5:60" x14ac:dyDescent="0.25">
      <c r="E1331" s="14" t="s">
        <v>252</v>
      </c>
      <c r="F1331" s="15"/>
      <c r="G1331" s="15"/>
      <c r="H1331" s="15"/>
      <c r="I1331" s="15"/>
      <c r="J1331" s="15"/>
      <c r="K1331" s="15"/>
      <c r="L1331" s="15"/>
      <c r="M1331" s="15"/>
      <c r="N1331" s="15"/>
      <c r="O1331" s="15"/>
      <c r="P1331" s="15"/>
      <c r="Q1331" s="15"/>
      <c r="R1331" s="15"/>
      <c r="S1331" s="15"/>
      <c r="T1331" s="15"/>
      <c r="U1331" s="15"/>
      <c r="V1331" s="15"/>
      <c r="W1331" s="15"/>
      <c r="X1331" s="3"/>
      <c r="Y1331" s="3"/>
    </row>
    <row r="1332" spans="5:60" x14ac:dyDescent="0.25">
      <c r="E1332" s="14" t="s">
        <v>253</v>
      </c>
      <c r="F1332" s="15"/>
      <c r="G1332" s="15"/>
      <c r="H1332" s="15"/>
      <c r="I1332" s="15"/>
      <c r="J1332" s="15"/>
      <c r="K1332" s="15"/>
      <c r="L1332" s="15"/>
      <c r="M1332" s="15"/>
      <c r="N1332" s="15"/>
      <c r="O1332" s="15"/>
      <c r="P1332" s="15"/>
      <c r="Q1332" s="15"/>
      <c r="R1332" s="15"/>
      <c r="S1332" s="15"/>
      <c r="T1332" s="15"/>
      <c r="U1332" s="15"/>
      <c r="V1332" s="15"/>
      <c r="W1332" s="15"/>
      <c r="X1332" s="3"/>
      <c r="Y1332" s="3"/>
    </row>
    <row r="1333" spans="5:60" x14ac:dyDescent="0.25">
      <c r="E1333" s="14" t="s">
        <v>254</v>
      </c>
      <c r="F1333" s="15"/>
      <c r="G1333" s="15"/>
      <c r="H1333" s="15"/>
      <c r="I1333" s="15"/>
      <c r="J1333" s="15"/>
      <c r="K1333" s="15"/>
      <c r="L1333" s="15"/>
      <c r="M1333" s="15"/>
      <c r="N1333" s="15"/>
      <c r="O1333" s="15"/>
      <c r="P1333" s="15"/>
      <c r="Q1333" s="15"/>
      <c r="R1333" s="15"/>
      <c r="S1333" s="15"/>
      <c r="T1333" s="15"/>
      <c r="U1333" s="15"/>
      <c r="V1333" s="15"/>
      <c r="W1333" s="15"/>
      <c r="X1333" s="3"/>
      <c r="Y1333" s="1" t="s">
        <v>97</v>
      </c>
      <c r="AH1333" s="2" t="s">
        <v>98</v>
      </c>
      <c r="AQ1333" s="2" t="s">
        <v>54</v>
      </c>
      <c r="AY1333" s="2" t="s">
        <v>257</v>
      </c>
      <c r="BH1333" s="2" t="s">
        <v>258</v>
      </c>
    </row>
    <row r="1334" spans="5:60" x14ac:dyDescent="0.25">
      <c r="E1334" s="14" t="s">
        <v>255</v>
      </c>
      <c r="F1334" s="15"/>
      <c r="G1334" s="15"/>
      <c r="H1334" s="15"/>
      <c r="I1334" s="15"/>
      <c r="J1334" s="15"/>
      <c r="K1334" s="15"/>
      <c r="L1334" s="15"/>
      <c r="M1334" s="15"/>
      <c r="N1334" s="15"/>
      <c r="O1334" s="15"/>
      <c r="P1334" s="15"/>
      <c r="Q1334" s="15"/>
      <c r="R1334" s="15"/>
      <c r="S1334" s="15"/>
      <c r="T1334" s="15"/>
      <c r="U1334" s="15"/>
      <c r="V1334" s="15"/>
      <c r="W1334" s="15"/>
      <c r="X1334" s="3"/>
      <c r="Y1334" s="3">
        <v>0</v>
      </c>
      <c r="AH1334">
        <v>1</v>
      </c>
      <c r="AQ1334" t="s">
        <v>1110</v>
      </c>
      <c r="AY1334" t="s">
        <v>1106</v>
      </c>
      <c r="BH1334" s="2" t="str">
        <f>"exec IFINOPL.dbo.XSP_MTN_INVOICE_PPH @p_invoice_no = N'" &amp; TRIM(AY1334) &amp; "', @p_is_invoice_deduct_pph = N'" &amp; IF(Y1334 = 1, 0, 1) &amp; "', @p_mtn_remark = N'MF-447074', @p_mtn_cre_by = N'Aryo Budi D.P.';"</f>
        <v>exec IFINOPL.dbo.XSP_MTN_INVOICE_PPH @p_invoice_no = N'12129/INV/2001/06/2024', @p_is_invoice_deduct_pph = N'1', @p_mtn_remark = N'MF-447074', @p_mtn_cre_by = N'Aryo Budi D.P.';</v>
      </c>
    </row>
    <row r="1335" spans="5:60" x14ac:dyDescent="0.25">
      <c r="E1335" s="14" t="s">
        <v>256</v>
      </c>
      <c r="F1335" s="15"/>
      <c r="G1335" s="15"/>
      <c r="H1335" s="15"/>
      <c r="I1335" s="15"/>
      <c r="J1335" s="15"/>
      <c r="K1335" s="15"/>
      <c r="L1335" s="15"/>
      <c r="M1335" s="15"/>
      <c r="N1335" s="15"/>
      <c r="O1335" s="15"/>
      <c r="P1335" s="15"/>
      <c r="Q1335" s="15"/>
      <c r="R1335" s="15"/>
      <c r="S1335" s="15"/>
      <c r="T1335" s="15"/>
      <c r="U1335" s="15"/>
      <c r="V1335" s="15"/>
      <c r="W1335" s="15"/>
    </row>
    <row r="1336" spans="5:60" x14ac:dyDescent="0.25">
      <c r="E1336" s="14" t="s">
        <v>29</v>
      </c>
      <c r="F1336" s="15"/>
      <c r="G1336" s="15"/>
      <c r="H1336" s="15"/>
      <c r="I1336" s="15"/>
      <c r="J1336" s="15"/>
      <c r="K1336" s="15"/>
      <c r="L1336" s="15"/>
      <c r="M1336" s="15"/>
      <c r="N1336" s="15"/>
      <c r="O1336" s="15"/>
      <c r="P1336" s="15"/>
      <c r="Q1336" s="15"/>
      <c r="R1336" s="15"/>
      <c r="S1336" s="15"/>
      <c r="T1336" s="15"/>
      <c r="U1336" s="15"/>
      <c r="V1336" s="15"/>
      <c r="W1336" s="15"/>
    </row>
    <row r="1337" spans="5:60" x14ac:dyDescent="0.25">
      <c r="E1337" s="14" t="s">
        <v>259</v>
      </c>
      <c r="F1337" s="15"/>
      <c r="G1337" s="15"/>
      <c r="H1337" s="15"/>
      <c r="I1337" s="15"/>
      <c r="J1337" s="15"/>
      <c r="K1337" s="15"/>
      <c r="L1337" s="15"/>
      <c r="M1337" s="15"/>
      <c r="N1337" s="15"/>
      <c r="O1337" s="15"/>
      <c r="P1337" s="15"/>
      <c r="Q1337" s="15"/>
      <c r="R1337" s="15"/>
      <c r="S1337" s="15"/>
      <c r="T1337" s="15"/>
      <c r="U1337" s="15"/>
      <c r="V1337" s="15"/>
      <c r="W1337" s="15"/>
      <c r="X1337" s="3"/>
    </row>
    <row r="1338" spans="5:60" x14ac:dyDescent="0.25">
      <c r="E1338" s="14" t="s">
        <v>260</v>
      </c>
      <c r="F1338" s="15"/>
      <c r="G1338" s="15"/>
      <c r="H1338" s="15"/>
      <c r="I1338" s="15"/>
      <c r="J1338" s="15"/>
      <c r="K1338" s="15"/>
      <c r="L1338" s="15"/>
      <c r="M1338" s="15"/>
      <c r="N1338" s="15"/>
      <c r="O1338" s="15"/>
      <c r="P1338" s="15"/>
      <c r="Q1338" s="15"/>
      <c r="R1338" s="15"/>
      <c r="S1338" s="15"/>
      <c r="T1338" s="15"/>
      <c r="U1338" s="15"/>
      <c r="V1338" s="15"/>
      <c r="W1338" s="15"/>
      <c r="X1338" s="3"/>
    </row>
    <row r="1339" spans="5:60" x14ac:dyDescent="0.25">
      <c r="E1339" s="58" t="str">
        <f>"replace('" &amp; TRIM(AI1318) &amp; "', '/', '.'),"</f>
        <v>replace('12129/INV/2001/06/2024', '/', '.'),</v>
      </c>
      <c r="F1339" s="57"/>
      <c r="G1339" s="57"/>
      <c r="H1339" s="57"/>
      <c r="I1339" s="57"/>
      <c r="J1339" s="57"/>
      <c r="K1339" s="57"/>
      <c r="L1339" s="57"/>
      <c r="M1339" s="57"/>
      <c r="N1339" s="57"/>
      <c r="O1339" s="57"/>
      <c r="P1339" s="57"/>
      <c r="Q1339" s="57"/>
      <c r="R1339" s="57"/>
      <c r="S1339" s="57"/>
      <c r="T1339" s="57"/>
      <c r="U1339" s="57"/>
      <c r="V1339" s="57"/>
      <c r="W1339" s="57"/>
      <c r="X1339" s="3"/>
    </row>
    <row r="1340" spans="5:60" x14ac:dyDescent="0.25">
      <c r="E1340" s="58" t="str">
        <f>"replace('" &amp; TRIM(AI1322) &amp; "', '/', '.'),"</f>
        <v>replace('', '/', '.'),</v>
      </c>
      <c r="F1340" s="57"/>
      <c r="G1340" s="57"/>
      <c r="H1340" s="57"/>
      <c r="I1340" s="57"/>
      <c r="J1340" s="57"/>
      <c r="K1340" s="57"/>
      <c r="L1340" s="57"/>
      <c r="M1340" s="57"/>
      <c r="N1340" s="57"/>
      <c r="O1340" s="57"/>
      <c r="P1340" s="57"/>
      <c r="Q1340" s="57"/>
      <c r="R1340" s="57"/>
      <c r="S1340" s="57"/>
      <c r="T1340" s="57"/>
      <c r="U1340" s="57"/>
      <c r="V1340" s="57"/>
      <c r="W1340" s="57"/>
      <c r="X1340" s="3"/>
    </row>
    <row r="1341" spans="5:60" x14ac:dyDescent="0.25">
      <c r="E1341" s="58" t="str">
        <f>"replace('" &amp; TRIM(AI1323) &amp; "', '/', '.'),"</f>
        <v>replace('', '/', '.'),</v>
      </c>
      <c r="F1341" s="57"/>
      <c r="G1341" s="57"/>
      <c r="H1341" s="57"/>
      <c r="I1341" s="57"/>
      <c r="J1341" s="57"/>
      <c r="K1341" s="57"/>
      <c r="L1341" s="57"/>
      <c r="M1341" s="57"/>
      <c r="N1341" s="57"/>
      <c r="O1341" s="57"/>
      <c r="P1341" s="57"/>
      <c r="Q1341" s="57"/>
      <c r="R1341" s="57"/>
      <c r="S1341" s="57"/>
      <c r="T1341" s="57"/>
      <c r="U1341" s="57"/>
      <c r="V1341" s="57"/>
      <c r="W1341" s="57"/>
      <c r="X1341" s="3"/>
    </row>
    <row r="1342" spans="5:60" x14ac:dyDescent="0.25">
      <c r="E1342" s="58" t="str">
        <f>"replace('" &amp; TRIM(AI1324) &amp; "', '/', '.'),"</f>
        <v>replace('', '/', '.'),</v>
      </c>
      <c r="F1342" s="57"/>
      <c r="G1342" s="57"/>
      <c r="H1342" s="57"/>
      <c r="I1342" s="57"/>
      <c r="J1342" s="57"/>
      <c r="K1342" s="57"/>
      <c r="L1342" s="57"/>
      <c r="M1342" s="57"/>
      <c r="N1342" s="57"/>
      <c r="O1342" s="57"/>
      <c r="P1342" s="57"/>
      <c r="Q1342" s="57"/>
      <c r="R1342" s="57"/>
      <c r="S1342" s="57"/>
      <c r="T1342" s="57"/>
      <c r="U1342" s="57"/>
      <c r="V1342" s="57"/>
      <c r="W1342" s="57"/>
      <c r="X1342" s="3"/>
    </row>
    <row r="1343" spans="5:60" x14ac:dyDescent="0.25">
      <c r="E1343" s="14" t="s">
        <v>23</v>
      </c>
      <c r="F1343" s="15"/>
      <c r="G1343" s="15"/>
      <c r="H1343" s="15"/>
      <c r="I1343" s="15"/>
      <c r="J1343" s="15"/>
      <c r="K1343" s="15"/>
      <c r="L1343" s="15"/>
      <c r="M1343" s="15"/>
      <c r="N1343" s="15"/>
      <c r="O1343" s="15"/>
      <c r="P1343" s="15"/>
      <c r="Q1343" s="15"/>
      <c r="R1343" s="15"/>
      <c r="S1343" s="15"/>
      <c r="T1343" s="15"/>
      <c r="U1343" s="15"/>
      <c r="V1343" s="15"/>
      <c r="W1343" s="15"/>
      <c r="X1343" s="3"/>
    </row>
    <row r="1345" spans="5:60" x14ac:dyDescent="0.25">
      <c r="E1345" s="2" t="s">
        <v>5</v>
      </c>
      <c r="BH1345" s="2" t="s">
        <v>6</v>
      </c>
    </row>
    <row r="1377" spans="5:79" s="3" customFormat="1" x14ac:dyDescent="0.25">
      <c r="E1377" s="16" t="s">
        <v>47</v>
      </c>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7"/>
      <c r="BS1377" s="17"/>
      <c r="BT1377" s="17"/>
      <c r="BU1377" s="17"/>
      <c r="BV1377" s="17"/>
      <c r="BW1377" s="17"/>
      <c r="BX1377" s="17"/>
      <c r="BY1377" s="17"/>
      <c r="BZ1377" s="17"/>
      <c r="CA1377" s="17"/>
    </row>
    <row r="1378" spans="5:79" x14ac:dyDescent="0.25">
      <c r="E1378" s="16" t="s">
        <v>32</v>
      </c>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7"/>
      <c r="BS1378" s="17"/>
      <c r="BT1378" s="17"/>
      <c r="BU1378" s="17"/>
      <c r="BV1378" s="17"/>
      <c r="BW1378" s="17"/>
      <c r="BX1378" s="17"/>
      <c r="BY1378" s="17"/>
      <c r="BZ1378" s="17"/>
      <c r="CA1378" s="17"/>
    </row>
    <row r="1379" spans="5:79" x14ac:dyDescent="0.25">
      <c r="E1379" s="54" t="str">
        <f>BH1334</f>
        <v>exec IFINOPL.dbo.XSP_MTN_INVOICE_PPH @p_invoice_no = N'12129/INV/2001/06/2024', @p_is_invoice_deduct_pph = N'1', @p_mtn_remark = N'MF-447074', @p_mtn_cre_by = N'Aryo Budi D.P.';</v>
      </c>
      <c r="F1379" s="55"/>
      <c r="G1379" s="55"/>
      <c r="H1379" s="55"/>
      <c r="I1379" s="55"/>
      <c r="J1379" s="55"/>
      <c r="K1379" s="55"/>
      <c r="L1379" s="55"/>
      <c r="M1379" s="55"/>
      <c r="N1379" s="55"/>
      <c r="O1379" s="55"/>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c r="AK1379" s="55"/>
      <c r="AL1379" s="55"/>
      <c r="AM1379" s="55"/>
      <c r="AN1379" s="55"/>
      <c r="AO1379" s="55"/>
      <c r="AP1379" s="55"/>
      <c r="AQ1379" s="55"/>
      <c r="AR1379" s="55"/>
      <c r="AS1379" s="55"/>
      <c r="AT1379" s="55"/>
      <c r="AU1379" s="55"/>
      <c r="AV1379" s="55"/>
      <c r="AW1379" s="55"/>
      <c r="AX1379" s="55"/>
      <c r="AY1379" s="55"/>
      <c r="AZ1379" s="55"/>
      <c r="BA1379" s="55"/>
      <c r="BB1379" s="55"/>
      <c r="BC1379" s="55"/>
      <c r="BD1379" s="55"/>
      <c r="BE1379" s="55"/>
      <c r="BF1379" s="55"/>
      <c r="BG1379" s="55"/>
      <c r="BH1379" s="55"/>
      <c r="BI1379" s="55"/>
      <c r="BJ1379" s="55"/>
      <c r="BK1379" s="55"/>
      <c r="BL1379" s="55"/>
      <c r="BM1379" s="55"/>
      <c r="BN1379" s="55"/>
      <c r="BO1379" s="55"/>
      <c r="BP1379" s="55"/>
      <c r="BQ1379" s="55"/>
      <c r="BR1379" s="55"/>
      <c r="BS1379" s="55"/>
      <c r="BT1379" s="55"/>
      <c r="BU1379" s="55"/>
      <c r="BV1379" s="55"/>
      <c r="BW1379" s="55"/>
      <c r="BX1379" s="55"/>
      <c r="BY1379" s="55"/>
      <c r="BZ1379" s="55"/>
      <c r="CA1379" s="55"/>
    </row>
    <row r="1380" spans="5:79" x14ac:dyDescent="0.25">
      <c r="E1380" s="16"/>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c r="CA1380" s="17"/>
    </row>
    <row r="1381" spans="5:79" x14ac:dyDescent="0.25">
      <c r="E1381" s="16" t="s">
        <v>131</v>
      </c>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c r="CA1381" s="17"/>
    </row>
    <row r="1382" spans="5:79" x14ac:dyDescent="0.25">
      <c r="E1382" s="19" t="s">
        <v>653</v>
      </c>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c r="CA1382" s="17"/>
    </row>
    <row r="1424" spans="3:5" x14ac:dyDescent="0.25">
      <c r="C1424" s="20">
        <v>0</v>
      </c>
      <c r="E1424" s="1" t="s">
        <v>1089</v>
      </c>
    </row>
    <row r="1425" spans="5:44" x14ac:dyDescent="0.25">
      <c r="E1425" t="s">
        <v>1093</v>
      </c>
    </row>
    <row r="1426" spans="5:44" x14ac:dyDescent="0.25">
      <c r="E1426" s="2" t="s">
        <v>1094</v>
      </c>
    </row>
    <row r="1427" spans="5:44" x14ac:dyDescent="0.25">
      <c r="E1427" t="s">
        <v>319</v>
      </c>
    </row>
    <row r="1428" spans="5:44" x14ac:dyDescent="0.25">
      <c r="E1428" t="s">
        <v>336</v>
      </c>
    </row>
    <row r="1430" spans="5:44" x14ac:dyDescent="0.25">
      <c r="E1430" s="36" t="s">
        <v>206</v>
      </c>
    </row>
    <row r="1431" spans="5:44" x14ac:dyDescent="0.25">
      <c r="E1431" t="s">
        <v>1095</v>
      </c>
      <c r="AR1431" s="43" t="s">
        <v>1096</v>
      </c>
    </row>
    <row r="1433" spans="5:44" x14ac:dyDescent="0.25">
      <c r="E1433" s="36" t="s">
        <v>713</v>
      </c>
    </row>
    <row r="1434" spans="5:44" x14ac:dyDescent="0.25">
      <c r="E1434" t="s">
        <v>1097</v>
      </c>
    </row>
    <row r="1436" spans="5:44" x14ac:dyDescent="0.25">
      <c r="E1436" s="36" t="s">
        <v>219</v>
      </c>
    </row>
    <row r="1437" spans="5:44" x14ac:dyDescent="0.25">
      <c r="E1437" t="s">
        <v>1098</v>
      </c>
    </row>
    <row r="1438" spans="5:44" x14ac:dyDescent="0.25">
      <c r="E1438" t="s">
        <v>1099</v>
      </c>
    </row>
    <row r="1440" spans="5:44" x14ac:dyDescent="0.25">
      <c r="E1440" s="36" t="s">
        <v>212</v>
      </c>
    </row>
    <row r="1441" spans="5:5" x14ac:dyDescent="0.25">
      <c r="E1441" t="s">
        <v>1100</v>
      </c>
    </row>
    <row r="1442" spans="5:5" x14ac:dyDescent="0.25">
      <c r="E1442" t="s">
        <v>1101</v>
      </c>
    </row>
    <row r="1521" spans="5:5" x14ac:dyDescent="0.25">
      <c r="E1521" s="1" t="s">
        <v>1128</v>
      </c>
    </row>
    <row r="1529" spans="5:5" ht="14.25" customHeight="1" x14ac:dyDescent="0.25"/>
    <row r="1561" spans="3:3" x14ac:dyDescent="0.25">
      <c r="C1561" s="4">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BO1044"/>
  <sheetViews>
    <sheetView topLeftCell="A1029" zoomScale="85" zoomScaleNormal="85" workbookViewId="0">
      <selection activeCell="AL1053" sqref="AL1053"/>
    </sheetView>
  </sheetViews>
  <sheetFormatPr defaultColWidth="2.85546875" defaultRowHeight="15" x14ac:dyDescent="0.25"/>
  <cols>
    <col min="5" max="5" width="2.85546875" customWidth="1"/>
  </cols>
  <sheetData>
    <row r="2" spans="2:5" x14ac:dyDescent="0.25">
      <c r="B2" s="1" t="s">
        <v>1135</v>
      </c>
    </row>
    <row r="4" spans="2:5" x14ac:dyDescent="0.25">
      <c r="C4" s="4">
        <v>0</v>
      </c>
    </row>
    <row r="6" spans="2:5" x14ac:dyDescent="0.25">
      <c r="E6" s="21" t="s">
        <v>1137</v>
      </c>
    </row>
    <row r="7" spans="2:5" x14ac:dyDescent="0.25">
      <c r="E7" t="s">
        <v>1138</v>
      </c>
    </row>
    <row r="71" spans="5:26" x14ac:dyDescent="0.25">
      <c r="E71" s="1" t="s">
        <v>1136</v>
      </c>
    </row>
    <row r="73" spans="5:26" x14ac:dyDescent="0.25">
      <c r="E73" s="26" t="s">
        <v>40</v>
      </c>
      <c r="F73" s="27"/>
      <c r="G73" s="27"/>
      <c r="H73" s="27"/>
      <c r="I73" s="27"/>
      <c r="J73" s="27"/>
      <c r="K73" s="27"/>
      <c r="L73" s="27"/>
      <c r="M73" s="27"/>
      <c r="N73" s="27"/>
      <c r="O73" s="27"/>
      <c r="P73" s="27"/>
      <c r="Q73" s="27"/>
      <c r="R73" s="27"/>
      <c r="S73" s="27"/>
      <c r="T73" s="27"/>
      <c r="U73" s="27"/>
      <c r="V73" s="27"/>
      <c r="W73" s="27"/>
      <c r="X73" s="27"/>
      <c r="Y73" s="27"/>
      <c r="Z73" s="27"/>
    </row>
    <row r="74" spans="5:26" x14ac:dyDescent="0.25">
      <c r="E74" s="26" t="s">
        <v>1139</v>
      </c>
      <c r="F74" s="27"/>
      <c r="G74" s="27"/>
      <c r="H74" s="27"/>
      <c r="I74" s="27"/>
      <c r="J74" s="27"/>
      <c r="K74" s="27"/>
      <c r="L74" s="27"/>
      <c r="M74" s="27"/>
      <c r="N74" s="27"/>
      <c r="O74" s="27"/>
      <c r="P74" s="27"/>
      <c r="Q74" s="27"/>
      <c r="R74" s="27"/>
      <c r="S74" s="27"/>
      <c r="T74" s="27"/>
      <c r="U74" s="27"/>
      <c r="V74" s="27"/>
      <c r="W74" s="27"/>
      <c r="X74" s="27"/>
      <c r="Y74" s="27"/>
      <c r="Z74" s="27"/>
    </row>
    <row r="75" spans="5:26" x14ac:dyDescent="0.25">
      <c r="E75" s="26" t="s">
        <v>984</v>
      </c>
      <c r="F75" s="27"/>
      <c r="G75" s="27"/>
      <c r="H75" s="27"/>
      <c r="I75" s="27"/>
      <c r="J75" s="27"/>
      <c r="K75" s="27"/>
      <c r="L75" s="27"/>
      <c r="M75" s="27"/>
      <c r="N75" s="27"/>
      <c r="O75" s="27"/>
      <c r="P75" s="27"/>
      <c r="Q75" s="27"/>
      <c r="R75" s="27"/>
      <c r="S75" s="27"/>
      <c r="T75" s="27"/>
      <c r="U75" s="27"/>
      <c r="V75" s="27"/>
      <c r="W75" s="27"/>
      <c r="X75" s="27"/>
      <c r="Y75" s="27"/>
      <c r="Z75" s="27"/>
    </row>
    <row r="76" spans="5:26" x14ac:dyDescent="0.25">
      <c r="E76" s="26" t="s">
        <v>1140</v>
      </c>
      <c r="F76" s="27"/>
      <c r="G76" s="27"/>
      <c r="H76" s="27"/>
      <c r="I76" s="27"/>
      <c r="J76" s="27"/>
      <c r="K76" s="27"/>
      <c r="L76" s="27"/>
      <c r="M76" s="27"/>
      <c r="N76" s="27"/>
      <c r="O76" s="27"/>
      <c r="P76" s="27"/>
      <c r="Q76" s="27"/>
      <c r="R76" s="27"/>
      <c r="S76" s="27"/>
      <c r="T76" s="27"/>
      <c r="U76" s="27"/>
      <c r="V76" s="27"/>
      <c r="W76" s="27"/>
      <c r="X76" s="27"/>
      <c r="Y76" s="27"/>
      <c r="Z76" s="27"/>
    </row>
    <row r="77" spans="5:26" x14ac:dyDescent="0.25">
      <c r="E77" s="26" t="s">
        <v>983</v>
      </c>
      <c r="F77" s="27"/>
      <c r="G77" s="27"/>
      <c r="H77" s="27"/>
      <c r="I77" s="27"/>
      <c r="J77" s="27"/>
      <c r="K77" s="27"/>
      <c r="L77" s="27"/>
      <c r="M77" s="27"/>
      <c r="N77" s="27"/>
      <c r="O77" s="27"/>
      <c r="P77" s="27"/>
      <c r="Q77" s="27"/>
      <c r="R77" s="27"/>
      <c r="S77" s="27"/>
      <c r="T77" s="27"/>
      <c r="U77" s="27"/>
      <c r="V77" s="27"/>
      <c r="W77" s="27"/>
      <c r="X77" s="27"/>
      <c r="Y77" s="27"/>
      <c r="Z77" s="27"/>
    </row>
    <row r="78" spans="5:26" x14ac:dyDescent="0.25">
      <c r="E78" s="26" t="s">
        <v>1141</v>
      </c>
      <c r="F78" s="27"/>
      <c r="G78" s="27"/>
      <c r="H78" s="27"/>
      <c r="I78" s="27"/>
      <c r="J78" s="27"/>
      <c r="K78" s="27"/>
      <c r="L78" s="27"/>
      <c r="M78" s="27"/>
      <c r="N78" s="27"/>
      <c r="O78" s="27"/>
      <c r="P78" s="27"/>
      <c r="Q78" s="27"/>
      <c r="R78" s="27"/>
      <c r="S78" s="27"/>
      <c r="T78" s="27"/>
      <c r="U78" s="27"/>
      <c r="V78" s="27"/>
      <c r="W78" s="27"/>
      <c r="X78" s="27"/>
      <c r="Y78" s="27"/>
      <c r="Z78" s="27"/>
    </row>
    <row r="79" spans="5:26" x14ac:dyDescent="0.25">
      <c r="E79" s="26" t="s">
        <v>1142</v>
      </c>
      <c r="F79" s="27"/>
      <c r="G79" s="27"/>
      <c r="H79" s="27"/>
      <c r="I79" s="27"/>
      <c r="J79" s="27"/>
      <c r="K79" s="27"/>
      <c r="L79" s="27"/>
      <c r="M79" s="27"/>
      <c r="N79" s="27"/>
      <c r="O79" s="27"/>
      <c r="P79" s="27"/>
      <c r="Q79" s="27"/>
      <c r="R79" s="27"/>
      <c r="S79" s="27"/>
      <c r="T79" s="27"/>
      <c r="U79" s="27"/>
      <c r="V79" s="27"/>
      <c r="W79" s="27"/>
      <c r="X79" s="27"/>
      <c r="Y79" s="27"/>
      <c r="Z79" s="27"/>
    </row>
    <row r="80" spans="5:26" x14ac:dyDescent="0.25">
      <c r="E80" s="26" t="s">
        <v>1143</v>
      </c>
      <c r="F80" s="27"/>
      <c r="G80" s="27"/>
      <c r="H80" s="27"/>
      <c r="I80" s="27"/>
      <c r="J80" s="27"/>
      <c r="K80" s="27"/>
      <c r="L80" s="27"/>
      <c r="M80" s="27"/>
      <c r="N80" s="27"/>
      <c r="O80" s="27"/>
      <c r="P80" s="27"/>
      <c r="Q80" s="27"/>
      <c r="R80" s="27"/>
      <c r="S80" s="27"/>
      <c r="T80" s="27"/>
      <c r="U80" s="27"/>
      <c r="V80" s="27"/>
      <c r="W80" s="27"/>
      <c r="X80" s="27"/>
      <c r="Y80" s="27"/>
      <c r="Z80" s="27"/>
    </row>
    <row r="81" spans="5:26" x14ac:dyDescent="0.25">
      <c r="E81" s="26" t="s">
        <v>1144</v>
      </c>
      <c r="F81" s="27"/>
      <c r="G81" s="27"/>
      <c r="H81" s="27"/>
      <c r="I81" s="27"/>
      <c r="J81" s="27"/>
      <c r="K81" s="27"/>
      <c r="L81" s="27"/>
      <c r="M81" s="27"/>
      <c r="N81" s="27"/>
      <c r="O81" s="27"/>
      <c r="P81" s="27"/>
      <c r="Q81" s="27"/>
      <c r="R81" s="27"/>
      <c r="S81" s="27"/>
      <c r="T81" s="27"/>
      <c r="U81" s="27"/>
      <c r="V81" s="27"/>
      <c r="W81" s="27"/>
      <c r="X81" s="27"/>
      <c r="Y81" s="27"/>
      <c r="Z81" s="27"/>
    </row>
    <row r="82" spans="5:26" x14ac:dyDescent="0.25">
      <c r="E82" s="26" t="s">
        <v>1134</v>
      </c>
      <c r="F82" s="27"/>
      <c r="G82" s="27"/>
      <c r="H82" s="27"/>
      <c r="I82" s="27"/>
      <c r="J82" s="27"/>
      <c r="K82" s="27"/>
      <c r="L82" s="27"/>
      <c r="M82" s="27"/>
      <c r="N82" s="27"/>
      <c r="O82" s="27"/>
      <c r="P82" s="27"/>
      <c r="Q82" s="27"/>
      <c r="R82" s="27"/>
      <c r="S82" s="27"/>
      <c r="T82" s="27"/>
      <c r="U82" s="27"/>
      <c r="V82" s="27"/>
      <c r="W82" s="27"/>
      <c r="X82" s="27"/>
      <c r="Y82" s="27"/>
      <c r="Z82" s="27"/>
    </row>
    <row r="83" spans="5:26" x14ac:dyDescent="0.25">
      <c r="E83" s="26" t="s">
        <v>246</v>
      </c>
      <c r="F83" s="27"/>
      <c r="G83" s="27"/>
      <c r="H83" s="27"/>
      <c r="I83" s="27"/>
      <c r="J83" s="27"/>
      <c r="K83" s="27"/>
      <c r="L83" s="27"/>
      <c r="M83" s="27"/>
      <c r="N83" s="27"/>
      <c r="O83" s="27"/>
      <c r="P83" s="27"/>
      <c r="Q83" s="27"/>
      <c r="R83" s="27"/>
      <c r="S83" s="27"/>
      <c r="T83" s="27"/>
      <c r="U83" s="27"/>
      <c r="V83" s="27"/>
      <c r="W83" s="27"/>
      <c r="X83" s="27"/>
      <c r="Y83" s="27"/>
      <c r="Z83" s="27"/>
    </row>
    <row r="84" spans="5:26" x14ac:dyDescent="0.25">
      <c r="E84" s="26" t="s">
        <v>1145</v>
      </c>
      <c r="F84" s="27"/>
      <c r="G84" s="27"/>
      <c r="H84" s="27"/>
      <c r="I84" s="27"/>
      <c r="J84" s="27"/>
      <c r="K84" s="27"/>
      <c r="L84" s="27"/>
      <c r="M84" s="27"/>
      <c r="N84" s="27"/>
      <c r="O84" s="27"/>
      <c r="P84" s="27"/>
      <c r="Q84" s="27"/>
      <c r="R84" s="27"/>
      <c r="S84" s="27"/>
      <c r="T84" s="27"/>
      <c r="U84" s="27"/>
      <c r="V84" s="27"/>
      <c r="W84" s="27"/>
      <c r="X84" s="27"/>
      <c r="Y84" s="27"/>
      <c r="Z84" s="27"/>
    </row>
    <row r="85" spans="5:26" x14ac:dyDescent="0.25">
      <c r="E85" s="26" t="s">
        <v>1146</v>
      </c>
      <c r="F85" s="27"/>
      <c r="G85" s="27"/>
      <c r="H85" s="27"/>
      <c r="I85" s="27"/>
      <c r="J85" s="27"/>
      <c r="K85" s="27"/>
      <c r="L85" s="27"/>
      <c r="M85" s="27"/>
      <c r="N85" s="27"/>
      <c r="O85" s="27"/>
      <c r="P85" s="27"/>
      <c r="Q85" s="27"/>
      <c r="R85" s="27"/>
      <c r="S85" s="27"/>
      <c r="T85" s="27"/>
      <c r="U85" s="27"/>
      <c r="V85" s="27"/>
      <c r="W85" s="27"/>
      <c r="X85" s="27"/>
      <c r="Y85" s="27"/>
      <c r="Z85" s="27"/>
    </row>
    <row r="86" spans="5:26" x14ac:dyDescent="0.25">
      <c r="E86" s="26" t="s">
        <v>1147</v>
      </c>
      <c r="F86" s="27"/>
      <c r="G86" s="27"/>
      <c r="H86" s="27"/>
      <c r="I86" s="27"/>
      <c r="J86" s="27"/>
      <c r="K86" s="27"/>
      <c r="L86" s="27"/>
      <c r="M86" s="27"/>
      <c r="N86" s="27"/>
      <c r="O86" s="27"/>
      <c r="P86" s="27"/>
      <c r="Q86" s="27"/>
      <c r="R86" s="27"/>
      <c r="S86" s="27"/>
      <c r="T86" s="27"/>
      <c r="U86" s="27"/>
      <c r="V86" s="27"/>
      <c r="W86" s="27"/>
      <c r="X86" s="27"/>
      <c r="Y86" s="27"/>
      <c r="Z86" s="27"/>
    </row>
    <row r="87" spans="5:26" x14ac:dyDescent="0.25">
      <c r="E87" s="26"/>
      <c r="F87" s="27"/>
      <c r="G87" s="27"/>
      <c r="H87" s="27"/>
      <c r="I87" s="27"/>
      <c r="J87" s="27"/>
      <c r="K87" s="27"/>
      <c r="L87" s="27"/>
      <c r="M87" s="27"/>
      <c r="N87" s="27"/>
      <c r="O87" s="27"/>
      <c r="P87" s="27"/>
      <c r="Q87" s="27"/>
      <c r="R87" s="27"/>
      <c r="S87" s="27"/>
      <c r="T87" s="27"/>
      <c r="U87" s="27"/>
      <c r="V87" s="27"/>
      <c r="W87" s="27"/>
      <c r="X87" s="27"/>
      <c r="Y87" s="27"/>
      <c r="Z87" s="27"/>
    </row>
    <row r="88" spans="5:26" x14ac:dyDescent="0.25">
      <c r="E88" s="26" t="s">
        <v>52</v>
      </c>
      <c r="F88" s="27"/>
      <c r="G88" s="27"/>
      <c r="H88" s="27"/>
      <c r="I88" s="27"/>
      <c r="J88" s="27"/>
      <c r="K88" s="27"/>
      <c r="L88" s="27"/>
      <c r="M88" s="27"/>
      <c r="N88" s="27"/>
      <c r="O88" s="27"/>
      <c r="P88" s="27"/>
      <c r="Q88" s="27"/>
      <c r="R88" s="27"/>
      <c r="S88" s="27"/>
      <c r="T88" s="27"/>
      <c r="U88" s="27"/>
      <c r="V88" s="27"/>
      <c r="W88" s="27"/>
      <c r="X88" s="27"/>
      <c r="Y88" s="27"/>
      <c r="Z88" s="27"/>
    </row>
    <row r="89" spans="5:26" x14ac:dyDescent="0.25">
      <c r="E89" s="26"/>
      <c r="F89" s="27"/>
      <c r="G89" s="27"/>
      <c r="H89" s="27"/>
      <c r="I89" s="27"/>
      <c r="J89" s="27"/>
      <c r="K89" s="27"/>
      <c r="L89" s="27"/>
      <c r="M89" s="27"/>
      <c r="N89" s="27"/>
      <c r="O89" s="27"/>
      <c r="P89" s="27"/>
      <c r="Q89" s="27"/>
      <c r="R89" s="27"/>
      <c r="S89" s="27"/>
      <c r="T89" s="27"/>
      <c r="U89" s="27"/>
      <c r="V89" s="27"/>
      <c r="W89" s="27"/>
      <c r="X89" s="27"/>
      <c r="Y89" s="27"/>
      <c r="Z89" s="27"/>
    </row>
    <row r="90" spans="5:26" x14ac:dyDescent="0.25">
      <c r="E90" s="26" t="s">
        <v>1148</v>
      </c>
      <c r="F90" s="27"/>
      <c r="G90" s="27"/>
      <c r="H90" s="27"/>
      <c r="I90" s="27"/>
      <c r="J90" s="27"/>
      <c r="K90" s="27"/>
      <c r="L90" s="27"/>
      <c r="M90" s="27"/>
      <c r="N90" s="27"/>
      <c r="O90" s="27"/>
      <c r="P90" s="27"/>
      <c r="Q90" s="27"/>
      <c r="R90" s="27"/>
      <c r="S90" s="27"/>
      <c r="T90" s="27"/>
      <c r="U90" s="27"/>
      <c r="V90" s="27"/>
      <c r="W90" s="27"/>
      <c r="X90" s="27"/>
      <c r="Y90" s="27"/>
      <c r="Z90" s="27"/>
    </row>
    <row r="91" spans="5:26" x14ac:dyDescent="0.25">
      <c r="E91" s="26"/>
      <c r="F91" s="27"/>
      <c r="G91" s="27"/>
      <c r="H91" s="27"/>
      <c r="I91" s="27"/>
      <c r="J91" s="27"/>
      <c r="K91" s="27"/>
      <c r="L91" s="27"/>
      <c r="M91" s="27"/>
      <c r="N91" s="27"/>
      <c r="O91" s="27"/>
      <c r="P91" s="27"/>
      <c r="Q91" s="27"/>
      <c r="R91" s="27"/>
      <c r="S91" s="27"/>
      <c r="T91" s="27"/>
      <c r="U91" s="27"/>
      <c r="V91" s="27"/>
      <c r="W91" s="27"/>
      <c r="X91" s="27"/>
      <c r="Y91" s="27"/>
      <c r="Z91" s="27"/>
    </row>
    <row r="92" spans="5:26" x14ac:dyDescent="0.25">
      <c r="E92" s="26" t="s">
        <v>1149</v>
      </c>
      <c r="F92" s="27"/>
      <c r="G92" s="27"/>
      <c r="H92" s="27"/>
      <c r="I92" s="27"/>
      <c r="J92" s="27"/>
      <c r="K92" s="27"/>
      <c r="L92" s="27"/>
      <c r="M92" s="27"/>
      <c r="N92" s="27"/>
      <c r="O92" s="27"/>
      <c r="P92" s="27"/>
      <c r="Q92" s="27"/>
      <c r="R92" s="27"/>
      <c r="S92" s="27"/>
      <c r="T92" s="27"/>
      <c r="U92" s="27"/>
      <c r="V92" s="27"/>
      <c r="W92" s="27"/>
      <c r="X92" s="27"/>
      <c r="Y92" s="27"/>
      <c r="Z92" s="27"/>
    </row>
    <row r="93" spans="5:26" x14ac:dyDescent="0.25">
      <c r="E93" s="26" t="s">
        <v>43</v>
      </c>
      <c r="F93" s="27"/>
      <c r="G93" s="27"/>
      <c r="H93" s="27"/>
      <c r="I93" s="27"/>
      <c r="J93" s="27"/>
      <c r="K93" s="27"/>
      <c r="L93" s="27"/>
      <c r="M93" s="27"/>
      <c r="N93" s="27"/>
      <c r="O93" s="27"/>
      <c r="P93" s="27"/>
      <c r="Q93" s="27"/>
      <c r="R93" s="27"/>
      <c r="S93" s="27"/>
      <c r="T93" s="27"/>
      <c r="U93" s="27"/>
      <c r="V93" s="27"/>
      <c r="W93" s="27"/>
      <c r="X93" s="27"/>
      <c r="Y93" s="27"/>
      <c r="Z93" s="27"/>
    </row>
    <row r="94" spans="5:26" x14ac:dyDescent="0.25">
      <c r="E94" s="26"/>
      <c r="F94" s="27"/>
      <c r="G94" s="27"/>
      <c r="H94" s="27"/>
      <c r="I94" s="27"/>
      <c r="J94" s="27"/>
      <c r="K94" s="27"/>
      <c r="L94" s="27"/>
      <c r="M94" s="27"/>
      <c r="N94" s="27"/>
      <c r="O94" s="27"/>
      <c r="P94" s="27"/>
      <c r="Q94" s="27"/>
      <c r="R94" s="27"/>
      <c r="S94" s="27"/>
      <c r="T94" s="27"/>
      <c r="U94" s="27"/>
      <c r="V94" s="27"/>
      <c r="W94" s="27"/>
      <c r="X94" s="27"/>
      <c r="Y94" s="27"/>
      <c r="Z94" s="27"/>
    </row>
    <row r="95" spans="5:26" x14ac:dyDescent="0.25">
      <c r="E95" s="26" t="s">
        <v>1150</v>
      </c>
      <c r="F95" s="27"/>
      <c r="G95" s="27"/>
      <c r="H95" s="27"/>
      <c r="I95" s="27"/>
      <c r="J95" s="27"/>
      <c r="K95" s="27"/>
      <c r="L95" s="27"/>
      <c r="M95" s="27"/>
      <c r="N95" s="27"/>
      <c r="O95" s="27"/>
      <c r="P95" s="27"/>
      <c r="Q95" s="27"/>
      <c r="R95" s="27"/>
      <c r="S95" s="27"/>
      <c r="T95" s="27"/>
      <c r="U95" s="27"/>
      <c r="V95" s="27"/>
      <c r="W95" s="27"/>
      <c r="X95" s="27"/>
      <c r="Y95" s="27"/>
      <c r="Z95" s="27"/>
    </row>
    <row r="96" spans="5:26" x14ac:dyDescent="0.25">
      <c r="E96" s="26" t="s">
        <v>95</v>
      </c>
      <c r="F96" s="27"/>
      <c r="G96" s="27"/>
      <c r="H96" s="27"/>
      <c r="I96" s="27"/>
      <c r="J96" s="27"/>
      <c r="K96" s="27"/>
      <c r="L96" s="27"/>
      <c r="M96" s="27"/>
      <c r="N96" s="27"/>
      <c r="O96" s="27"/>
      <c r="P96" s="27"/>
      <c r="Q96" s="27"/>
      <c r="R96" s="27"/>
      <c r="S96" s="27"/>
      <c r="T96" s="27"/>
      <c r="U96" s="27"/>
      <c r="V96" s="27"/>
      <c r="W96" s="27"/>
      <c r="X96" s="27"/>
      <c r="Y96" s="27"/>
      <c r="Z96" s="27"/>
    </row>
    <row r="97" spans="5:26" x14ac:dyDescent="0.25">
      <c r="E97" s="26"/>
      <c r="F97" s="27"/>
      <c r="G97" s="27"/>
      <c r="H97" s="27"/>
      <c r="I97" s="27"/>
      <c r="J97" s="27"/>
      <c r="K97" s="27"/>
      <c r="L97" s="27"/>
      <c r="M97" s="27"/>
      <c r="N97" s="27"/>
      <c r="O97" s="27"/>
      <c r="P97" s="27"/>
      <c r="Q97" s="27"/>
      <c r="R97" s="27"/>
      <c r="S97" s="27"/>
      <c r="T97" s="27"/>
      <c r="U97" s="27"/>
      <c r="V97" s="27"/>
      <c r="W97" s="27"/>
      <c r="X97" s="27"/>
      <c r="Y97" s="27"/>
      <c r="Z97" s="27"/>
    </row>
    <row r="98" spans="5:26" x14ac:dyDescent="0.25">
      <c r="E98" s="26" t="s">
        <v>1151</v>
      </c>
      <c r="F98" s="27"/>
      <c r="G98" s="27"/>
      <c r="H98" s="27"/>
      <c r="I98" s="27"/>
      <c r="J98" s="27"/>
      <c r="K98" s="27"/>
      <c r="L98" s="27"/>
      <c r="M98" s="27"/>
      <c r="N98" s="27"/>
      <c r="O98" s="27"/>
      <c r="P98" s="27"/>
      <c r="Q98" s="27"/>
      <c r="R98" s="27"/>
      <c r="S98" s="27"/>
      <c r="T98" s="27"/>
      <c r="U98" s="27"/>
      <c r="V98" s="27"/>
      <c r="W98" s="27"/>
      <c r="X98" s="27"/>
      <c r="Y98" s="27"/>
      <c r="Z98" s="27"/>
    </row>
    <row r="99" spans="5:26" x14ac:dyDescent="0.25">
      <c r="E99" s="26" t="s">
        <v>96</v>
      </c>
      <c r="F99" s="27"/>
      <c r="G99" s="27"/>
      <c r="H99" s="27"/>
      <c r="I99" s="27"/>
      <c r="J99" s="27"/>
      <c r="K99" s="27"/>
      <c r="L99" s="27"/>
      <c r="M99" s="27"/>
      <c r="N99" s="27"/>
      <c r="O99" s="27"/>
      <c r="P99" s="27"/>
      <c r="Q99" s="27"/>
      <c r="R99" s="27"/>
      <c r="S99" s="27"/>
      <c r="T99" s="27"/>
      <c r="U99" s="27"/>
      <c r="V99" s="27"/>
      <c r="W99" s="27"/>
      <c r="X99" s="27"/>
      <c r="Y99" s="27"/>
      <c r="Z99" s="27"/>
    </row>
    <row r="100" spans="5:26" x14ac:dyDescent="0.25">
      <c r="E100" s="26"/>
      <c r="F100" s="27"/>
      <c r="G100" s="27"/>
      <c r="H100" s="27"/>
      <c r="I100" s="27"/>
      <c r="J100" s="27"/>
      <c r="K100" s="27"/>
      <c r="L100" s="27"/>
      <c r="M100" s="27"/>
      <c r="N100" s="27"/>
      <c r="O100" s="27"/>
      <c r="P100" s="27"/>
      <c r="Q100" s="27"/>
      <c r="R100" s="27"/>
      <c r="S100" s="27"/>
      <c r="T100" s="27"/>
      <c r="U100" s="27"/>
      <c r="V100" s="27"/>
      <c r="W100" s="27"/>
      <c r="X100" s="27"/>
      <c r="Y100" s="27"/>
      <c r="Z100" s="27"/>
    </row>
    <row r="101" spans="5:26" x14ac:dyDescent="0.25">
      <c r="E101" s="26" t="s">
        <v>1152</v>
      </c>
      <c r="F101" s="27"/>
      <c r="G101" s="27"/>
      <c r="H101" s="27"/>
      <c r="I101" s="27"/>
      <c r="J101" s="27"/>
      <c r="K101" s="27"/>
      <c r="L101" s="27"/>
      <c r="M101" s="27"/>
      <c r="N101" s="27"/>
      <c r="O101" s="27"/>
      <c r="P101" s="27"/>
      <c r="Q101" s="27"/>
      <c r="R101" s="27"/>
      <c r="S101" s="27"/>
      <c r="T101" s="27"/>
      <c r="U101" s="27"/>
      <c r="V101" s="27"/>
      <c r="W101" s="27"/>
      <c r="X101" s="27"/>
      <c r="Y101" s="27"/>
      <c r="Z101" s="27"/>
    </row>
    <row r="163" spans="5:5" x14ac:dyDescent="0.25">
      <c r="E163" s="1" t="s">
        <v>957</v>
      </c>
    </row>
    <row r="165" spans="5:5" x14ac:dyDescent="0.25">
      <c r="E165" s="21" t="s">
        <v>1159</v>
      </c>
    </row>
    <row r="166" spans="5:5" x14ac:dyDescent="0.25">
      <c r="E166" t="s">
        <v>1160</v>
      </c>
    </row>
    <row r="207" spans="5:5" s="63" customFormat="1" x14ac:dyDescent="0.25">
      <c r="E207" s="21" t="s">
        <v>1184</v>
      </c>
    </row>
    <row r="208" spans="5:5" s="63" customFormat="1" x14ac:dyDescent="0.25">
      <c r="E208" t="s">
        <v>1185</v>
      </c>
    </row>
    <row r="209" spans="5:5" s="63" customFormat="1" x14ac:dyDescent="0.25">
      <c r="E209"/>
    </row>
    <row r="210" spans="5:5" s="63" customFormat="1" x14ac:dyDescent="0.25"/>
    <row r="211" spans="5:5" s="63" customFormat="1" x14ac:dyDescent="0.25"/>
    <row r="212" spans="5:5" s="63" customFormat="1" x14ac:dyDescent="0.25"/>
    <row r="213" spans="5:5" s="63" customFormat="1" x14ac:dyDescent="0.25"/>
    <row r="214" spans="5:5" s="63" customFormat="1" x14ac:dyDescent="0.25"/>
    <row r="215" spans="5:5" s="63" customFormat="1" x14ac:dyDescent="0.25"/>
    <row r="216" spans="5:5" s="63" customFormat="1" x14ac:dyDescent="0.25"/>
    <row r="217" spans="5:5" s="63" customFormat="1" x14ac:dyDescent="0.25"/>
    <row r="218" spans="5:5" s="63" customFormat="1" x14ac:dyDescent="0.25"/>
    <row r="219" spans="5:5" s="63" customFormat="1" x14ac:dyDescent="0.25"/>
    <row r="220" spans="5:5" s="63" customFormat="1" x14ac:dyDescent="0.25"/>
    <row r="221" spans="5:5" s="63" customFormat="1" x14ac:dyDescent="0.25"/>
    <row r="222" spans="5:5" s="63" customFormat="1" x14ac:dyDescent="0.25"/>
    <row r="223" spans="5:5" s="63" customFormat="1" x14ac:dyDescent="0.25"/>
    <row r="224" spans="5:5" s="63" customFormat="1" x14ac:dyDescent="0.25"/>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row r="248" s="63" customFormat="1" x14ac:dyDescent="0.25"/>
    <row r="249" s="63" customFormat="1" x14ac:dyDescent="0.25"/>
    <row r="250" s="63" customFormat="1" x14ac:dyDescent="0.25"/>
    <row r="251" s="63" customFormat="1" x14ac:dyDescent="0.25"/>
    <row r="252" s="63" customFormat="1" x14ac:dyDescent="0.25"/>
    <row r="253" s="63" customFormat="1" x14ac:dyDescent="0.25"/>
    <row r="254" s="63" customFormat="1" x14ac:dyDescent="0.25"/>
    <row r="255" s="63" customFormat="1" x14ac:dyDescent="0.25"/>
    <row r="256" s="63" customFormat="1" x14ac:dyDescent="0.25"/>
    <row r="257" s="63" customFormat="1" x14ac:dyDescent="0.25"/>
    <row r="258" s="63" customFormat="1" x14ac:dyDescent="0.25"/>
    <row r="259" s="63" customFormat="1" x14ac:dyDescent="0.25"/>
    <row r="260" s="63" customFormat="1" x14ac:dyDescent="0.25"/>
    <row r="261" s="63" customFormat="1" x14ac:dyDescent="0.25"/>
    <row r="262" s="63" customFormat="1" x14ac:dyDescent="0.25"/>
    <row r="263" s="63" customFormat="1" x14ac:dyDescent="0.25"/>
    <row r="264" s="63" customFormat="1" x14ac:dyDescent="0.25"/>
    <row r="265" s="63" customFormat="1" x14ac:dyDescent="0.25"/>
    <row r="266" s="63" customFormat="1" x14ac:dyDescent="0.25"/>
    <row r="267" s="63" customFormat="1" x14ac:dyDescent="0.25"/>
    <row r="268" s="63" customFormat="1" x14ac:dyDescent="0.25"/>
    <row r="269" s="63" customFormat="1" x14ac:dyDescent="0.25"/>
    <row r="270" s="63" customFormat="1" x14ac:dyDescent="0.25"/>
    <row r="271" s="63" customFormat="1" x14ac:dyDescent="0.25"/>
    <row r="272" s="63" customFormat="1" x14ac:dyDescent="0.25"/>
    <row r="273" s="63" customFormat="1" x14ac:dyDescent="0.25"/>
    <row r="274" s="63" customFormat="1" x14ac:dyDescent="0.25"/>
    <row r="275" s="63" customFormat="1" x14ac:dyDescent="0.25"/>
    <row r="276" s="63" customFormat="1" x14ac:dyDescent="0.25"/>
    <row r="277" s="63" customFormat="1" x14ac:dyDescent="0.25"/>
    <row r="278" s="63" customFormat="1" x14ac:dyDescent="0.25"/>
    <row r="279" s="63" customFormat="1" x14ac:dyDescent="0.25"/>
    <row r="280" s="63" customFormat="1" x14ac:dyDescent="0.25"/>
    <row r="281" s="63" customFormat="1" x14ac:dyDescent="0.25"/>
    <row r="282" s="63" customFormat="1" x14ac:dyDescent="0.25"/>
    <row r="283" s="63" customFormat="1" x14ac:dyDescent="0.25"/>
    <row r="284" s="63" customFormat="1" x14ac:dyDescent="0.25"/>
    <row r="285" s="63" customFormat="1" x14ac:dyDescent="0.25"/>
    <row r="286" s="63" customFormat="1" x14ac:dyDescent="0.25"/>
    <row r="287" s="63" customFormat="1" x14ac:dyDescent="0.25"/>
    <row r="288" s="63" customFormat="1" x14ac:dyDescent="0.25"/>
    <row r="289" s="63" customFormat="1" x14ac:dyDescent="0.25"/>
    <row r="290" s="63" customFormat="1" x14ac:dyDescent="0.25"/>
    <row r="291" s="63" customFormat="1" x14ac:dyDescent="0.25"/>
    <row r="292" s="63" customFormat="1" x14ac:dyDescent="0.25"/>
    <row r="293" s="63" customFormat="1" x14ac:dyDescent="0.25"/>
    <row r="294" s="63" customFormat="1" x14ac:dyDescent="0.25"/>
    <row r="295" s="63" customFormat="1" x14ac:dyDescent="0.25"/>
    <row r="296" s="63" customFormat="1" x14ac:dyDescent="0.25"/>
    <row r="297" s="63" customFormat="1" x14ac:dyDescent="0.25"/>
    <row r="298" s="63" customFormat="1" x14ac:dyDescent="0.25"/>
    <row r="299" s="63" customFormat="1" x14ac:dyDescent="0.25"/>
    <row r="300" s="63" customFormat="1" x14ac:dyDescent="0.25"/>
    <row r="301" s="63" customFormat="1" x14ac:dyDescent="0.25"/>
    <row r="302" s="63" customFormat="1" x14ac:dyDescent="0.25"/>
    <row r="303" s="63" customFormat="1" x14ac:dyDescent="0.25"/>
    <row r="304" s="63" customFormat="1" x14ac:dyDescent="0.25"/>
    <row r="305" spans="5:67" s="63" customFormat="1" x14ac:dyDescent="0.25"/>
    <row r="306" spans="5:67" s="63" customFormat="1" x14ac:dyDescent="0.25"/>
    <row r="307" spans="5:67" s="63" customFormat="1" x14ac:dyDescent="0.25"/>
    <row r="308" spans="5:67" s="63" customFormat="1" x14ac:dyDescent="0.25"/>
    <row r="309" spans="5:67" s="63" customFormat="1" x14ac:dyDescent="0.25"/>
    <row r="310" spans="5:67" s="63" customFormat="1" x14ac:dyDescent="0.25"/>
    <row r="311" spans="5:67" s="63" customFormat="1" x14ac:dyDescent="0.25"/>
    <row r="312" spans="5:67" s="63" customFormat="1" x14ac:dyDescent="0.25"/>
    <row r="313" spans="5:67" s="63" customFormat="1" x14ac:dyDescent="0.25"/>
    <row r="314" spans="5:67" s="63" customFormat="1" x14ac:dyDescent="0.25"/>
    <row r="315" spans="5:67" s="63" customFormat="1" x14ac:dyDescent="0.25"/>
    <row r="316" spans="5:67" s="63" customFormat="1" x14ac:dyDescent="0.25">
      <c r="E316" s="2" t="s">
        <v>599</v>
      </c>
    </row>
    <row r="317" spans="5:67" s="63" customFormat="1" x14ac:dyDescent="0.25">
      <c r="E317"/>
    </row>
    <row r="318" spans="5:67" s="63" customFormat="1" x14ac:dyDescent="0.25">
      <c r="E318" s="2" t="s">
        <v>5</v>
      </c>
      <c r="BO318" s="2" t="s">
        <v>6</v>
      </c>
    </row>
    <row r="319" spans="5:67" s="63" customFormat="1" x14ac:dyDescent="0.25"/>
    <row r="320" spans="5:67" s="63" customFormat="1" x14ac:dyDescent="0.25"/>
    <row r="321" s="63" customFormat="1" x14ac:dyDescent="0.25"/>
    <row r="322" s="63" customFormat="1" x14ac:dyDescent="0.25"/>
    <row r="323" s="63" customFormat="1" x14ac:dyDescent="0.25"/>
    <row r="324" s="63" customFormat="1" x14ac:dyDescent="0.25"/>
    <row r="325" s="63" customFormat="1" x14ac:dyDescent="0.25"/>
    <row r="326" s="63" customFormat="1" x14ac:dyDescent="0.25"/>
    <row r="327" s="63" customFormat="1" x14ac:dyDescent="0.25"/>
    <row r="328" s="63" customFormat="1" x14ac:dyDescent="0.25"/>
    <row r="329" s="63" customFormat="1" x14ac:dyDescent="0.25"/>
    <row r="330" s="63" customFormat="1" x14ac:dyDescent="0.25"/>
    <row r="331" s="63" customFormat="1" x14ac:dyDescent="0.25"/>
    <row r="332" s="63" customFormat="1" x14ac:dyDescent="0.25"/>
    <row r="333" s="63" customFormat="1" x14ac:dyDescent="0.25"/>
    <row r="334" s="63" customFormat="1" x14ac:dyDescent="0.25"/>
    <row r="335" s="63" customFormat="1" x14ac:dyDescent="0.25"/>
    <row r="336" s="63" customFormat="1" x14ac:dyDescent="0.25"/>
    <row r="337" spans="5:65" s="63" customFormat="1" x14ac:dyDescent="0.25"/>
    <row r="338" spans="5:65" s="63" customFormat="1" x14ac:dyDescent="0.25"/>
    <row r="339" spans="5:65" s="63" customFormat="1" x14ac:dyDescent="0.25"/>
    <row r="340" spans="5:65" s="63" customFormat="1" x14ac:dyDescent="0.25"/>
    <row r="341" spans="5:65" s="63" customFormat="1" x14ac:dyDescent="0.25"/>
    <row r="342" spans="5:65" s="63" customFormat="1" x14ac:dyDescent="0.25"/>
    <row r="343" spans="5:65" s="63" customFormat="1" x14ac:dyDescent="0.25"/>
    <row r="344" spans="5:65" s="63" customFormat="1" x14ac:dyDescent="0.25"/>
    <row r="345" spans="5:65" s="63" customFormat="1" x14ac:dyDescent="0.25"/>
    <row r="346" spans="5:65" s="63" customFormat="1" x14ac:dyDescent="0.25"/>
    <row r="347" spans="5:65" s="63" customFormat="1" x14ac:dyDescent="0.25"/>
    <row r="348" spans="5:65" s="63" customFormat="1" x14ac:dyDescent="0.25"/>
    <row r="349" spans="5:65" s="63" customFormat="1" x14ac:dyDescent="0.25">
      <c r="E349" s="2" t="s">
        <v>600</v>
      </c>
    </row>
    <row r="350" spans="5:65" s="63" customFormat="1" x14ac:dyDescent="0.25">
      <c r="E350"/>
    </row>
    <row r="351" spans="5:65" s="63" customFormat="1" x14ac:dyDescent="0.25">
      <c r="E351" s="2" t="s">
        <v>5</v>
      </c>
      <c r="BM351" s="2" t="s">
        <v>6</v>
      </c>
    </row>
    <row r="352" spans="5:65" s="63" customFormat="1" x14ac:dyDescent="0.25"/>
    <row r="353" s="63" customFormat="1" x14ac:dyDescent="0.25"/>
    <row r="354" s="63" customFormat="1" x14ac:dyDescent="0.25"/>
    <row r="355" s="63" customFormat="1" x14ac:dyDescent="0.25"/>
    <row r="356" s="63" customFormat="1" x14ac:dyDescent="0.25"/>
    <row r="357" s="63" customFormat="1" x14ac:dyDescent="0.25"/>
    <row r="358" s="63" customFormat="1" x14ac:dyDescent="0.25"/>
    <row r="359" s="63" customFormat="1" x14ac:dyDescent="0.25"/>
    <row r="360" s="63" customFormat="1" x14ac:dyDescent="0.25"/>
    <row r="361" s="63" customFormat="1" x14ac:dyDescent="0.25"/>
    <row r="362" s="63" customFormat="1" x14ac:dyDescent="0.25"/>
    <row r="363" s="63" customFormat="1" x14ac:dyDescent="0.25"/>
    <row r="364" s="63" customFormat="1" x14ac:dyDescent="0.25"/>
    <row r="365" s="63" customFormat="1" x14ac:dyDescent="0.25"/>
    <row r="366" s="63" customFormat="1" x14ac:dyDescent="0.25"/>
    <row r="367" s="63" customFormat="1" x14ac:dyDescent="0.25"/>
    <row r="368" s="63" customFormat="1" x14ac:dyDescent="0.25"/>
    <row r="369" spans="5:65" s="63" customFormat="1" x14ac:dyDescent="0.25"/>
    <row r="370" spans="5:65" s="63" customFormat="1" x14ac:dyDescent="0.25"/>
    <row r="371" spans="5:65" s="63" customFormat="1" x14ac:dyDescent="0.25"/>
    <row r="372" spans="5:65" s="63" customFormat="1" x14ac:dyDescent="0.25"/>
    <row r="373" spans="5:65" s="63" customFormat="1" x14ac:dyDescent="0.25"/>
    <row r="374" spans="5:65" s="63" customFormat="1" x14ac:dyDescent="0.25"/>
    <row r="375" spans="5:65" s="63" customFormat="1" x14ac:dyDescent="0.25"/>
    <row r="376" spans="5:65" s="63" customFormat="1" x14ac:dyDescent="0.25"/>
    <row r="377" spans="5:65" s="63" customFormat="1" x14ac:dyDescent="0.25"/>
    <row r="378" spans="5:65" s="63" customFormat="1" x14ac:dyDescent="0.25"/>
    <row r="379" spans="5:65" s="63" customFormat="1" x14ac:dyDescent="0.25"/>
    <row r="380" spans="5:65" s="63" customFormat="1" x14ac:dyDescent="0.25"/>
    <row r="381" spans="5:65" s="63" customFormat="1" x14ac:dyDescent="0.25"/>
    <row r="382" spans="5:65" s="63" customFormat="1" x14ac:dyDescent="0.25">
      <c r="E382" s="2" t="s">
        <v>601</v>
      </c>
    </row>
    <row r="383" spans="5:65" s="63" customFormat="1" x14ac:dyDescent="0.25">
      <c r="E383"/>
    </row>
    <row r="384" spans="5:65" s="63" customFormat="1" x14ac:dyDescent="0.25">
      <c r="E384" s="2" t="s">
        <v>5</v>
      </c>
      <c r="BM384" s="2" t="s">
        <v>6</v>
      </c>
    </row>
    <row r="385" s="63" customFormat="1" x14ac:dyDescent="0.25"/>
    <row r="386" s="63" customFormat="1" x14ac:dyDescent="0.25"/>
    <row r="387" s="63" customFormat="1" x14ac:dyDescent="0.25"/>
    <row r="388" s="63" customFormat="1" x14ac:dyDescent="0.25"/>
    <row r="389" s="63" customFormat="1" x14ac:dyDescent="0.25"/>
    <row r="390" s="63" customFormat="1" x14ac:dyDescent="0.25"/>
    <row r="391" s="63" customFormat="1" x14ac:dyDescent="0.25"/>
    <row r="392" s="63" customFormat="1" x14ac:dyDescent="0.25"/>
    <row r="393" s="63" customFormat="1" x14ac:dyDescent="0.25"/>
    <row r="394" s="63" customFormat="1" x14ac:dyDescent="0.25"/>
    <row r="395" s="63" customFormat="1" x14ac:dyDescent="0.25"/>
    <row r="396" s="63" customFormat="1" x14ac:dyDescent="0.25"/>
    <row r="397" s="63" customFormat="1" x14ac:dyDescent="0.25"/>
    <row r="398" s="63" customFormat="1" x14ac:dyDescent="0.25"/>
    <row r="399" s="63" customFormat="1" x14ac:dyDescent="0.25"/>
    <row r="400" s="63" customFormat="1" x14ac:dyDescent="0.25"/>
    <row r="401" s="63" customFormat="1" x14ac:dyDescent="0.25"/>
    <row r="402" s="63" customFormat="1" x14ac:dyDescent="0.25"/>
    <row r="403" s="63" customFormat="1" x14ac:dyDescent="0.25"/>
    <row r="404" s="63" customFormat="1" x14ac:dyDescent="0.25"/>
    <row r="405" s="63" customFormat="1" x14ac:dyDescent="0.25"/>
    <row r="406" s="63" customFormat="1" x14ac:dyDescent="0.25"/>
    <row r="407" s="63" customFormat="1" x14ac:dyDescent="0.25"/>
    <row r="408" s="63" customFormat="1" x14ac:dyDescent="0.25"/>
    <row r="409" s="63" customFormat="1" x14ac:dyDescent="0.25"/>
    <row r="410" s="63" customFormat="1" x14ac:dyDescent="0.25"/>
    <row r="411" s="63" customFormat="1" x14ac:dyDescent="0.25"/>
    <row r="412" s="63" customFormat="1" x14ac:dyDescent="0.25"/>
    <row r="413" s="63" customFormat="1" x14ac:dyDescent="0.25"/>
    <row r="414" s="63" customFormat="1" x14ac:dyDescent="0.25"/>
    <row r="420" spans="5:5" x14ac:dyDescent="0.25">
      <c r="E420" s="21" t="s">
        <v>1153</v>
      </c>
    </row>
    <row r="421" spans="5:5" x14ac:dyDescent="0.25">
      <c r="E421" t="s">
        <v>1154</v>
      </c>
    </row>
    <row r="514" spans="5:5" x14ac:dyDescent="0.25">
      <c r="E514" s="21" t="s">
        <v>1155</v>
      </c>
    </row>
    <row r="515" spans="5:5" x14ac:dyDescent="0.25">
      <c r="E515" t="s">
        <v>1156</v>
      </c>
    </row>
    <row r="637" spans="38:38" x14ac:dyDescent="0.25">
      <c r="AL637" t="s">
        <v>1006</v>
      </c>
    </row>
    <row r="663" spans="5:5" x14ac:dyDescent="0.25">
      <c r="E663" s="21" t="s">
        <v>1157</v>
      </c>
    </row>
    <row r="664" spans="5:5" x14ac:dyDescent="0.25">
      <c r="E664" t="s">
        <v>1158</v>
      </c>
    </row>
    <row r="691" spans="5:5" x14ac:dyDescent="0.25">
      <c r="E691" s="21" t="s">
        <v>1163</v>
      </c>
    </row>
    <row r="692" spans="5:5" x14ac:dyDescent="0.25">
      <c r="E692" t="s">
        <v>1164</v>
      </c>
    </row>
    <row r="715" spans="5:5" x14ac:dyDescent="0.25">
      <c r="E715" s="1" t="s">
        <v>1007</v>
      </c>
    </row>
    <row r="717" spans="5:5" x14ac:dyDescent="0.25">
      <c r="E717" s="21" t="s">
        <v>1161</v>
      </c>
    </row>
    <row r="718" spans="5:5" x14ac:dyDescent="0.25">
      <c r="E718" t="s">
        <v>1162</v>
      </c>
    </row>
    <row r="888" spans="5:5" x14ac:dyDescent="0.25">
      <c r="E888" s="1" t="s">
        <v>1169</v>
      </c>
    </row>
    <row r="890" spans="5:5" x14ac:dyDescent="0.25">
      <c r="E890" s="1" t="s">
        <v>1169</v>
      </c>
    </row>
    <row r="892" spans="5:5" x14ac:dyDescent="0.25">
      <c r="E892" s="21" t="s">
        <v>1157</v>
      </c>
    </row>
    <row r="893" spans="5:5" x14ac:dyDescent="0.25">
      <c r="E893" t="s">
        <v>1158</v>
      </c>
    </row>
    <row r="923" spans="5:5" x14ac:dyDescent="0.25">
      <c r="E923" s="21" t="s">
        <v>1178</v>
      </c>
    </row>
    <row r="924" spans="5:5" x14ac:dyDescent="0.25">
      <c r="E924" t="s">
        <v>1179</v>
      </c>
    </row>
    <row r="937" spans="5:5" x14ac:dyDescent="0.25">
      <c r="E937" s="21" t="s">
        <v>1180</v>
      </c>
    </row>
    <row r="938" spans="5:5" x14ac:dyDescent="0.25">
      <c r="E938" t="s">
        <v>1181</v>
      </c>
    </row>
    <row r="962" spans="5:5" x14ac:dyDescent="0.25">
      <c r="E962" s="21" t="s">
        <v>1172</v>
      </c>
    </row>
    <row r="963" spans="5:5" x14ac:dyDescent="0.25">
      <c r="E963" t="s">
        <v>1173</v>
      </c>
    </row>
    <row r="977" spans="5:5" x14ac:dyDescent="0.25">
      <c r="E977" s="21" t="s">
        <v>1174</v>
      </c>
    </row>
    <row r="978" spans="5:5" x14ac:dyDescent="0.25">
      <c r="E978" t="s">
        <v>1175</v>
      </c>
    </row>
    <row r="993" spans="5:5" x14ac:dyDescent="0.25">
      <c r="E993" s="21" t="s">
        <v>1176</v>
      </c>
    </row>
    <row r="994" spans="5:5" x14ac:dyDescent="0.25">
      <c r="E994" t="s">
        <v>1177</v>
      </c>
    </row>
    <row r="1006" spans="5:5" x14ac:dyDescent="0.25">
      <c r="E1006" s="21" t="s">
        <v>1170</v>
      </c>
    </row>
    <row r="1007" spans="5:5" x14ac:dyDescent="0.25">
      <c r="E1007" t="s">
        <v>1171</v>
      </c>
    </row>
    <row r="1021" spans="5:5" x14ac:dyDescent="0.25">
      <c r="E1021" s="1" t="s">
        <v>1186</v>
      </c>
    </row>
    <row r="1023" spans="5:5" x14ac:dyDescent="0.25">
      <c r="E1023" s="1" t="s">
        <v>1186</v>
      </c>
    </row>
    <row r="1025" spans="5:5" x14ac:dyDescent="0.25">
      <c r="E1025" s="21" t="s">
        <v>1189</v>
      </c>
    </row>
    <row r="1026" spans="5:5" x14ac:dyDescent="0.25">
      <c r="E1026" t="s">
        <v>1190</v>
      </c>
    </row>
    <row r="1041" customFormat="1" x14ac:dyDescent="0.25"/>
    <row r="1042" customFormat="1" x14ac:dyDescent="0.25"/>
    <row r="1043" customFormat="1" x14ac:dyDescent="0.25"/>
    <row r="1044" customFormat="1" x14ac:dyDescent="0.25"/>
  </sheetData>
  <hyperlinks>
    <hyperlink ref="E6" r:id="rId1" display="https://teams.microsoft.com/l/message/19:d7afe02c6ef44f8b911b53dfceb5756d@thread.v2/1718335973762?context=%7B%22contextType%22%3A%22chat%22%7D" xr:uid="{BF330FEF-412B-4E13-A448-77FFB69A84AB}"/>
    <hyperlink ref="E420" r:id="rId2" display="https://teams.microsoft.com/l/message/19:d7afe02c6ef44f8b911b53dfceb5756d@thread.v2/1717563532280?context=%7B%22contextType%22%3A%22chat%22%7D" xr:uid="{DF302C78-510B-4CC8-9527-72C5D3393363}"/>
    <hyperlink ref="E514" r:id="rId3" display="https://teams.microsoft.com/l/message/19:72d88441-0b4e-4b71-b744-217457de10b5_c869a345-f176-4ecc-a5d1-ed669c946231@unq.gbl.spaces/1717567749249?context=%7B%22contextType%22%3A%22chat%22%7D" xr:uid="{82C135E0-449E-427C-9C42-467DB993FF2E}"/>
    <hyperlink ref="E165" r:id="rId4" display="https://teams.microsoft.com/l/message/19:ac27c957-8479-4246-9a66-a06d9fae4f56_c869a345-f176-4ecc-a5d1-ed669c946231@unq.gbl.spaces/1717485385185?context=%7B%22contextType%22%3A%22chat%22%7D" xr:uid="{1BBA9371-B60B-4E7A-8D89-4220D4F95558}"/>
    <hyperlink ref="E717" r:id="rId5" display="https://teams.microsoft.com/l/message/19:72d88441-0b4e-4b71-b744-217457de10b5_c869a345-f176-4ecc-a5d1-ed669c946231@unq.gbl.spaces/1717637718332?context=%7B%22contextType%22%3A%22chat%22%7D" xr:uid="{2F40022D-9AA0-42E7-85F2-A7EFA27017FD}"/>
    <hyperlink ref="E663" r:id="rId6" display="https://teams.microsoft.com/l/message/19:d7afe02c6ef44f8b911b53dfceb5756d@thread.v2/1717576222716?context=%7B%22contextType%22%3A%22chat%22%7D" xr:uid="{BFE03474-996B-4850-A788-559BD34A384F}"/>
    <hyperlink ref="E691" r:id="rId7" display="https://teams.microsoft.com/l/message/19:d7afe02c6ef44f8b911b53dfceb5756d@thread.v2/1717581640690?context=%7B%22contextType%22%3A%22chat%22%7D" xr:uid="{1BB07283-285E-42AB-A813-DF829958B3BC}"/>
    <hyperlink ref="E1006" r:id="rId8" display="https://teams.microsoft.com/l/message/19:d7afe02c6ef44f8b911b53dfceb5756d@thread.v2/1719549164784?context=%7B%22contextType%22%3A%22chat%22%7D" xr:uid="{15B4996D-97AD-4DC1-B4FA-950CAE4D0FA6}"/>
    <hyperlink ref="E962" r:id="rId9" display="https://teams.microsoft.com/l/message/19:d7afe02c6ef44f8b911b53dfceb5756d@thread.v2/1719541050532?context=%7B%22contextType%22%3A%22chat%22%7D" xr:uid="{91D4A733-C1D5-4345-99A7-96678108F172}"/>
    <hyperlink ref="E977" r:id="rId10" display="https://teams.microsoft.com/l/message/19:d7afe02c6ef44f8b911b53dfceb5756d@thread.v2/1719541288953?context=%7B%22contextType%22%3A%22chat%22%7D" xr:uid="{84F9347A-11FC-4C48-8655-8B2F2EA7DB82}"/>
    <hyperlink ref="E993" r:id="rId11" display="https://teams.microsoft.com/l/message/19:d7afe02c6ef44f8b911b53dfceb5756d@thread.v2/1719541477675?context=%7B%22contextType%22%3A%22chat%22%7D" xr:uid="{EFA63A09-EC04-4D3F-9325-D2037803DE9C}"/>
    <hyperlink ref="E923" r:id="rId12" display="https://teams.microsoft.com/l/message/19:d7afe02c6ef44f8b911b53dfceb5756d@thread.v2/1719567027064?context=%7B%22contextType%22%3A%22chat%22%7D" xr:uid="{BD3B0B0F-DF36-4EB4-8898-CA762A8D20BB}"/>
    <hyperlink ref="E892" r:id="rId13" display="https://teams.microsoft.com/l/message/19:d7afe02c6ef44f8b911b53dfceb5756d@thread.v2/1717576222716?context=%7B%22contextType%22%3A%22chat%22%7D" xr:uid="{EA4D4004-8EE5-448C-A24F-799AC579C32C}"/>
    <hyperlink ref="E937" r:id="rId14" display="https://teams.microsoft.com/l/message/19:d7afe02c6ef44f8b911b53dfceb5756d@thread.v2/1719567131854?context=%7B%22contextType%22%3A%22chat%22%7D" xr:uid="{00ADB877-2351-4976-8BA0-4F75D2B019F6}"/>
    <hyperlink ref="E207" r:id="rId15" display="https://teams.microsoft.com/l/message/19:ac27c957-8479-4246-9a66-a06d9fae4f56_c869a345-f176-4ecc-a5d1-ed669c946231@unq.gbl.spaces/1717496375042?context=%7B%22contextType%22%3A%22chat%22%7D" xr:uid="{51BDE066-F927-470F-BE5C-96D99E565572}"/>
    <hyperlink ref="E1025" r:id="rId16" display="https://teams.microsoft.com/l/message/19:8649a988-5b8b-4fb8-9e5b-8e6900b44986_c869a345-f176-4ecc-a5d1-ed669c946231@unq.gbl.spaces/1720426814933?context=%7B%22contextType%22%3A%22chat%22%7D" xr:uid="{B4C9ED2B-6799-4F8E-ABCB-7C2B141BC974}"/>
  </hyperlinks>
  <pageMargins left="0.7" right="0.7" top="0.75" bottom="0.75" header="0.3" footer="0.3"/>
  <drawing r:id="rId1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AC89-4D92-4A98-B76C-A681DB300443}">
  <dimension ref="A1"/>
  <sheetViews>
    <sheetView topLeftCell="A124" zoomScale="85" zoomScaleNormal="85" workbookViewId="0">
      <selection activeCell="A147" sqref="A147:XFD354"/>
    </sheetView>
  </sheetViews>
  <sheetFormatPr defaultColWidth="2.85546875" defaultRowHeight="15" x14ac:dyDescent="0.25"/>
  <cols>
    <col min="1" max="16384" width="2.85546875" style="63"/>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B2:F20"/>
  <sheetViews>
    <sheetView workbookViewId="0">
      <selection activeCell="D5" sqref="D5"/>
    </sheetView>
  </sheetViews>
  <sheetFormatPr defaultColWidth="2.85546875" defaultRowHeight="15" x14ac:dyDescent="0.25"/>
  <cols>
    <col min="1" max="1" width="2.85546875" style="3"/>
    <col min="2" max="2" width="9.28515625" style="3" bestFit="1" customWidth="1"/>
    <col min="3" max="3" width="118.7109375" style="3" bestFit="1" customWidth="1"/>
    <col min="4" max="4" width="26.42578125" style="3" bestFit="1" customWidth="1"/>
    <col min="5" max="5" width="13.5703125" style="3" bestFit="1" customWidth="1"/>
    <col min="6" max="6" width="18.85546875" style="3" customWidth="1"/>
    <col min="7" max="16384" width="2.85546875" style="3"/>
  </cols>
  <sheetData>
    <row r="2" spans="2:6" x14ac:dyDescent="0.25">
      <c r="B2" s="46" t="s">
        <v>318</v>
      </c>
      <c r="C2" s="44" t="s">
        <v>221</v>
      </c>
      <c r="D2" s="44" t="s">
        <v>222</v>
      </c>
      <c r="E2" s="45" t="s">
        <v>216</v>
      </c>
      <c r="F2" s="44" t="s">
        <v>544</v>
      </c>
    </row>
    <row r="3" spans="2:6" x14ac:dyDescent="0.25">
      <c r="B3" t="s">
        <v>274</v>
      </c>
      <c r="C3" s="3" t="s">
        <v>547</v>
      </c>
      <c r="D3" s="3" t="s">
        <v>546</v>
      </c>
      <c r="E3" s="1" t="s">
        <v>134</v>
      </c>
      <c r="F3" s="3" t="s">
        <v>545</v>
      </c>
    </row>
    <row r="4" spans="2:6" x14ac:dyDescent="0.25">
      <c r="B4" s="46" t="s">
        <v>275</v>
      </c>
      <c r="C4" s="44" t="s">
        <v>182</v>
      </c>
      <c r="D4" s="46" t="s">
        <v>183</v>
      </c>
      <c r="E4" s="45" t="s">
        <v>176</v>
      </c>
      <c r="F4" s="46"/>
    </row>
    <row r="5" spans="2:6" x14ac:dyDescent="0.25">
      <c r="B5" t="s">
        <v>276</v>
      </c>
      <c r="C5" s="3" t="s">
        <v>234</v>
      </c>
      <c r="D5" t="s">
        <v>235</v>
      </c>
      <c r="E5" s="1" t="s">
        <v>230</v>
      </c>
      <c r="F5" s="3" t="s">
        <v>544</v>
      </c>
    </row>
    <row r="6" spans="2:6" x14ac:dyDescent="0.25">
      <c r="B6" t="s">
        <v>277</v>
      </c>
      <c r="C6" s="3" t="s">
        <v>239</v>
      </c>
      <c r="D6" t="s">
        <v>240</v>
      </c>
      <c r="E6" s="1" t="s">
        <v>238</v>
      </c>
      <c r="F6" t="s">
        <v>545</v>
      </c>
    </row>
    <row r="7" spans="2:6" x14ac:dyDescent="0.25">
      <c r="B7" t="s">
        <v>302</v>
      </c>
      <c r="C7" s="3" t="s">
        <v>303</v>
      </c>
      <c r="D7" t="s">
        <v>1</v>
      </c>
      <c r="E7" s="1" t="s">
        <v>294</v>
      </c>
    </row>
    <row r="8" spans="2:6" x14ac:dyDescent="0.25">
      <c r="B8" t="s">
        <v>382</v>
      </c>
      <c r="C8" s="3" t="s">
        <v>383</v>
      </c>
      <c r="D8" s="3" t="s">
        <v>2</v>
      </c>
      <c r="E8" s="1" t="s">
        <v>331</v>
      </c>
      <c r="F8" s="3" t="s">
        <v>544</v>
      </c>
    </row>
    <row r="9" spans="2:6" x14ac:dyDescent="0.25">
      <c r="B9" s="46" t="s">
        <v>403</v>
      </c>
      <c r="C9" s="44" t="s">
        <v>404</v>
      </c>
      <c r="D9" s="46" t="s">
        <v>272</v>
      </c>
      <c r="E9" s="45" t="s">
        <v>331</v>
      </c>
      <c r="F9" s="44" t="s">
        <v>544</v>
      </c>
    </row>
    <row r="10" spans="2:6" x14ac:dyDescent="0.25">
      <c r="B10" t="s">
        <v>451</v>
      </c>
      <c r="C10" s="3" t="s">
        <v>452</v>
      </c>
      <c r="D10" t="s">
        <v>240</v>
      </c>
      <c r="E10" s="1" t="s">
        <v>414</v>
      </c>
    </row>
    <row r="11" spans="2:6" x14ac:dyDescent="0.25">
      <c r="B11" t="s">
        <v>463</v>
      </c>
      <c r="C11" s="3" t="s">
        <v>465</v>
      </c>
      <c r="D11" s="3" t="s">
        <v>464</v>
      </c>
      <c r="E11" s="1" t="s">
        <v>461</v>
      </c>
      <c r="F11" s="3" t="s">
        <v>544</v>
      </c>
    </row>
    <row r="12" spans="2:6" x14ac:dyDescent="0.25">
      <c r="B12" t="s">
        <v>476</v>
      </c>
      <c r="C12" s="3" t="s">
        <v>488</v>
      </c>
      <c r="D12" t="s">
        <v>202</v>
      </c>
      <c r="E12" s="1" t="s">
        <v>461</v>
      </c>
    </row>
    <row r="13" spans="2:6" x14ac:dyDescent="0.25">
      <c r="B13" t="s">
        <v>517</v>
      </c>
      <c r="C13" s="3" t="s">
        <v>516</v>
      </c>
      <c r="D13" s="3" t="s">
        <v>197</v>
      </c>
      <c r="E13" s="1" t="s">
        <v>509</v>
      </c>
    </row>
    <row r="14" spans="2:6" x14ac:dyDescent="0.25">
      <c r="B14" t="s">
        <v>522</v>
      </c>
      <c r="C14" s="3" t="s">
        <v>524</v>
      </c>
      <c r="D14" t="s">
        <v>2</v>
      </c>
      <c r="E14" s="1" t="s">
        <v>509</v>
      </c>
    </row>
    <row r="15" spans="2:6" x14ac:dyDescent="0.25">
      <c r="B15" t="s">
        <v>281</v>
      </c>
      <c r="C15" s="3" t="s">
        <v>543</v>
      </c>
      <c r="D15" s="3" t="s">
        <v>423</v>
      </c>
      <c r="E15" s="1" t="s">
        <v>509</v>
      </c>
    </row>
    <row r="16" spans="2:6" x14ac:dyDescent="0.25">
      <c r="B16" t="s">
        <v>533</v>
      </c>
      <c r="C16" s="3" t="s">
        <v>536</v>
      </c>
      <c r="D16" t="s">
        <v>222</v>
      </c>
      <c r="E16" s="1" t="s">
        <v>509</v>
      </c>
    </row>
    <row r="18" spans="3:5" x14ac:dyDescent="0.25">
      <c r="C18" s="3" t="s">
        <v>333</v>
      </c>
      <c r="D18" t="s">
        <v>319</v>
      </c>
      <c r="E18" s="1" t="s">
        <v>294</v>
      </c>
    </row>
    <row r="19" spans="3:5" x14ac:dyDescent="0.25">
      <c r="C19" s="3" t="s">
        <v>334</v>
      </c>
      <c r="D19" t="s">
        <v>335</v>
      </c>
      <c r="E19" s="1" t="s">
        <v>294</v>
      </c>
    </row>
    <row r="20" spans="3:5" x14ac:dyDescent="0.25">
      <c r="C20" s="3" t="s">
        <v>542</v>
      </c>
      <c r="D20" t="s">
        <v>195</v>
      </c>
      <c r="E20" s="1" t="s">
        <v>509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7</v>
      </c>
      <c r="AL15" s="5" t="s">
        <v>8</v>
      </c>
      <c r="AM15" s="5" t="s">
        <v>9</v>
      </c>
      <c r="AN15" s="5" t="s">
        <v>10</v>
      </c>
      <c r="AO15" s="5" t="s">
        <v>11</v>
      </c>
      <c r="AP15" s="5" t="s">
        <v>12</v>
      </c>
      <c r="AQ15" s="5" t="s">
        <v>13</v>
      </c>
      <c r="AR15" s="5" t="s">
        <v>14</v>
      </c>
      <c r="AS15" s="5" t="s">
        <v>15</v>
      </c>
      <c r="AT15" s="5" t="s">
        <v>16</v>
      </c>
    </row>
    <row r="16" spans="4:59" x14ac:dyDescent="0.25">
      <c r="AK16" s="5" t="s">
        <v>17</v>
      </c>
      <c r="AL16" s="5" t="s">
        <v>18</v>
      </c>
      <c r="AM16" s="5" t="s">
        <v>19</v>
      </c>
    </row>
    <row r="25" spans="35:35" x14ac:dyDescent="0.25">
      <c r="AI25" s="15"/>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BJ21"/>
  <sheetViews>
    <sheetView workbookViewId="0">
      <selection activeCell="AP2" sqref="AP2"/>
    </sheetView>
  </sheetViews>
  <sheetFormatPr defaultColWidth="2.85546875" defaultRowHeight="15" x14ac:dyDescent="0.25"/>
  <cols>
    <col min="1" max="16384" width="2.85546875" style="3"/>
  </cols>
  <sheetData>
    <row r="2" spans="2:62" x14ac:dyDescent="0.25">
      <c r="B2" s="6">
        <v>1</v>
      </c>
      <c r="V2" s="7">
        <v>2</v>
      </c>
      <c r="AP2" s="8">
        <v>3</v>
      </c>
      <c r="BJ2" s="9">
        <v>4</v>
      </c>
    </row>
    <row r="21" spans="2:42" x14ac:dyDescent="0.25">
      <c r="B21" s="10">
        <v>5</v>
      </c>
      <c r="V21" s="11">
        <v>6</v>
      </c>
      <c r="AP2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20240521TUE</vt:lpstr>
      <vt:lpstr>20240522WED</vt:lpstr>
      <vt:lpstr>20240524FRI</vt:lpstr>
      <vt:lpstr>20240527MON</vt:lpstr>
      <vt:lpstr>20240528TUE</vt:lpstr>
      <vt:lpstr>20240529WED</vt:lpstr>
      <vt:lpstr>20240530THU</vt:lpstr>
      <vt:lpstr>20240531FRI</vt:lpstr>
      <vt:lpstr>20240603MON</vt:lpstr>
      <vt:lpstr>20240604TUE</vt:lpstr>
      <vt:lpstr>20240605WED</vt:lpstr>
      <vt:lpstr>20240606THU</vt:lpstr>
      <vt:lpstr>20240607FRI</vt:lpstr>
      <vt:lpstr>20240610MON</vt:lpstr>
      <vt:lpstr>001</vt:lpstr>
      <vt:lpstr>Sheet2</vt:lpstr>
      <vt:lpstr>LIST</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2024-10-02T09:19:54Z</dcterms:modified>
</cp:coreProperties>
</file>